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zapartesh\Desktop\Ndërrimi ,,C''\Bulent Zenuni\"/>
    </mc:Choice>
  </mc:AlternateContent>
  <bookViews>
    <workbookView xWindow="2670" yWindow="375" windowWidth="15480" windowHeight="10050" tabRatio="784" activeTab="3"/>
  </bookViews>
  <sheets>
    <sheet name="Janar" sheetId="28" r:id="rId1"/>
    <sheet name="Shkurt" sheetId="29" r:id="rId2"/>
    <sheet name="Mars" sheetId="30" r:id="rId3"/>
    <sheet name="K-1" sheetId="31" r:id="rId4"/>
    <sheet name="Prill" sheetId="11" r:id="rId5"/>
    <sheet name="Maj" sheetId="33" r:id="rId6"/>
    <sheet name="Qershor" sheetId="34" r:id="rId7"/>
    <sheet name="K-2" sheetId="35" r:id="rId8"/>
    <sheet name="6 Mujor" sheetId="45" r:id="rId9"/>
    <sheet name="Korrik" sheetId="36" r:id="rId10"/>
    <sheet name="Gusht" sheetId="37" r:id="rId11"/>
    <sheet name="Shtator" sheetId="38" r:id="rId12"/>
    <sheet name="K-3" sheetId="39" r:id="rId13"/>
    <sheet name="9 Mujor" sheetId="46" r:id="rId14"/>
    <sheet name="Tetor" sheetId="40" r:id="rId15"/>
    <sheet name="Nëntor" sheetId="41" r:id="rId16"/>
    <sheet name="11 Mujor" sheetId="47" r:id="rId17"/>
    <sheet name="Dhjetor" sheetId="42" r:id="rId18"/>
    <sheet name="K-4" sheetId="43" r:id="rId19"/>
    <sheet name="Vjetor" sheetId="48" r:id="rId20"/>
    <sheet name="Sheet1" sheetId="49" r:id="rId21"/>
    <sheet name="Sheet2" sheetId="50" r:id="rId22"/>
  </sheets>
  <definedNames>
    <definedName name="_xlnm.Print_Area" localSheetId="16">'11 Mujor'!$A$1:$AG$664</definedName>
    <definedName name="_xlnm.Print_Area" localSheetId="8">'6 Mujor'!$A$1:$AG$664</definedName>
    <definedName name="_xlnm.Print_Area" localSheetId="13">'9 Mujor'!$A$1:$AG$664</definedName>
    <definedName name="_xlnm.Print_Area" localSheetId="17">Dhjetor!$A$1:$AG$598</definedName>
    <definedName name="_xlnm.Print_Area" localSheetId="10">Gusht!$A$1:$AG$664</definedName>
    <definedName name="_xlnm.Print_Area" localSheetId="0">Janar!$A$1:$AJ$664</definedName>
    <definedName name="_xlnm.Print_Area" localSheetId="3">'K-1'!$A$1:$AG$664</definedName>
    <definedName name="_xlnm.Print_Area" localSheetId="7">'K-2'!$A$1:$AG$591</definedName>
    <definedName name="_xlnm.Print_Area" localSheetId="12">'K-3'!$A$1:$AG$664</definedName>
    <definedName name="_xlnm.Print_Area" localSheetId="18">'K-4'!$A$1:$AG$597</definedName>
    <definedName name="_xlnm.Print_Area" localSheetId="9">Korrik!$A$1:$AG$664</definedName>
    <definedName name="_xlnm.Print_Area" localSheetId="5">Maj!$A$1:$AG$664</definedName>
    <definedName name="_xlnm.Print_Area" localSheetId="2">Mars!$A$1:$AG$664</definedName>
    <definedName name="_xlnm.Print_Area" localSheetId="15">Nëntor!$A$1:$AG$664</definedName>
    <definedName name="_xlnm.Print_Area" localSheetId="4">Prill!$A$1:$AG$664</definedName>
    <definedName name="_xlnm.Print_Area" localSheetId="6">Qershor!$A$1:$AG$664</definedName>
    <definedName name="_xlnm.Print_Area" localSheetId="1">Shkurt!$A$1:$AG$664</definedName>
    <definedName name="_xlnm.Print_Area" localSheetId="11">Shtator!$A$1:$AG$664</definedName>
    <definedName name="_xlnm.Print_Area" localSheetId="14">Tetor!$A$1:$AG$664</definedName>
    <definedName name="_xlnm.Print_Area" localSheetId="19">Vjetor!$A$1:$AG$604</definedName>
  </definedNames>
  <calcPr calcId="162913"/>
</workbook>
</file>

<file path=xl/calcChain.xml><?xml version="1.0" encoding="utf-8"?>
<calcChain xmlns="http://schemas.openxmlformats.org/spreadsheetml/2006/main">
  <c r="E417" i="29" l="1"/>
  <c r="F417" i="29"/>
  <c r="G417" i="29"/>
  <c r="H417" i="29"/>
  <c r="I417" i="29"/>
  <c r="J417" i="29"/>
  <c r="K417" i="29"/>
  <c r="L417" i="29"/>
  <c r="M417" i="29"/>
  <c r="N417" i="29"/>
  <c r="O417" i="29"/>
  <c r="P417" i="29"/>
  <c r="Q417" i="29"/>
  <c r="R417" i="29"/>
  <c r="S417" i="29"/>
  <c r="T417" i="29"/>
  <c r="U417" i="29"/>
  <c r="E201" i="29" l="1"/>
  <c r="E201" i="30"/>
  <c r="E201" i="31"/>
  <c r="E201" i="11"/>
  <c r="E201" i="33"/>
  <c r="E201" i="34"/>
  <c r="E201" i="35"/>
  <c r="E201" i="45"/>
  <c r="E201" i="36"/>
  <c r="E201" i="37"/>
  <c r="E201" i="38"/>
  <c r="E201" i="39"/>
  <c r="E201" i="46"/>
  <c r="E201" i="40"/>
  <c r="E201" i="47"/>
  <c r="E201" i="42"/>
  <c r="E201" i="43"/>
  <c r="E201" i="48"/>
  <c r="E202" i="49"/>
  <c r="E379" i="49" s="1"/>
  <c r="E202" i="50"/>
  <c r="E379" i="50" s="1"/>
  <c r="E201" i="41"/>
  <c r="AB201" i="29"/>
  <c r="AA201" i="29"/>
  <c r="Z201" i="29"/>
  <c r="Y201" i="29"/>
  <c r="X201" i="29"/>
  <c r="W201" i="29"/>
  <c r="V201" i="29"/>
  <c r="U201" i="29"/>
  <c r="T201" i="29"/>
  <c r="S201" i="29"/>
  <c r="R201" i="29"/>
  <c r="Q201" i="29"/>
  <c r="P201" i="29"/>
  <c r="O201" i="29"/>
  <c r="AB201" i="30"/>
  <c r="AA201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AB201" i="31"/>
  <c r="AA201" i="31"/>
  <c r="Z201" i="31"/>
  <c r="Y201" i="31"/>
  <c r="X201" i="31"/>
  <c r="W201" i="31"/>
  <c r="V201" i="31"/>
  <c r="U201" i="31"/>
  <c r="T201" i="31"/>
  <c r="S201" i="31"/>
  <c r="R201" i="31"/>
  <c r="Q201" i="31"/>
  <c r="P201" i="31"/>
  <c r="O201" i="31"/>
  <c r="AB201" i="11"/>
  <c r="AA201" i="11"/>
  <c r="Z201" i="11"/>
  <c r="Y201" i="11"/>
  <c r="X201" i="11"/>
  <c r="W201" i="11"/>
  <c r="V201" i="11"/>
  <c r="U201" i="11"/>
  <c r="T201" i="11"/>
  <c r="S201" i="11"/>
  <c r="R201" i="11"/>
  <c r="Q201" i="11"/>
  <c r="P201" i="11"/>
  <c r="O201" i="11"/>
  <c r="AB201" i="33"/>
  <c r="AA201" i="33"/>
  <c r="Z201" i="33"/>
  <c r="Y201" i="33"/>
  <c r="X201" i="33"/>
  <c r="W201" i="33"/>
  <c r="V201" i="33"/>
  <c r="U201" i="33"/>
  <c r="T201" i="33"/>
  <c r="S201" i="33"/>
  <c r="R201" i="33"/>
  <c r="Q201" i="33"/>
  <c r="P201" i="33"/>
  <c r="O201" i="33"/>
  <c r="AB201" i="34"/>
  <c r="AA201" i="34"/>
  <c r="Z201" i="34"/>
  <c r="Y201" i="34"/>
  <c r="X201" i="34"/>
  <c r="W201" i="34"/>
  <c r="V201" i="34"/>
  <c r="U201" i="34"/>
  <c r="T201" i="34"/>
  <c r="S201" i="34"/>
  <c r="R201" i="34"/>
  <c r="Q201" i="34"/>
  <c r="P201" i="34"/>
  <c r="O201" i="34"/>
  <c r="AB201" i="35"/>
  <c r="AA201" i="35"/>
  <c r="Z201" i="35"/>
  <c r="Y201" i="35"/>
  <c r="X201" i="35"/>
  <c r="W201" i="35"/>
  <c r="V201" i="35"/>
  <c r="U201" i="35"/>
  <c r="T201" i="35"/>
  <c r="S201" i="35"/>
  <c r="R201" i="35"/>
  <c r="Q201" i="35"/>
  <c r="P201" i="35"/>
  <c r="O201" i="35"/>
  <c r="AB201" i="45"/>
  <c r="AA201" i="45"/>
  <c r="Z201" i="45"/>
  <c r="Y201" i="45"/>
  <c r="X201" i="45"/>
  <c r="W201" i="45"/>
  <c r="V201" i="45"/>
  <c r="U201" i="45"/>
  <c r="T201" i="45"/>
  <c r="S201" i="45"/>
  <c r="R201" i="45"/>
  <c r="Q201" i="45"/>
  <c r="P201" i="45"/>
  <c r="O201" i="45"/>
  <c r="AB201" i="36"/>
  <c r="AA201" i="36"/>
  <c r="Z201" i="36"/>
  <c r="Y201" i="36"/>
  <c r="X201" i="36"/>
  <c r="W201" i="36"/>
  <c r="V201" i="36"/>
  <c r="U201" i="36"/>
  <c r="T201" i="36"/>
  <c r="S201" i="36"/>
  <c r="R201" i="36"/>
  <c r="Q201" i="36"/>
  <c r="P201" i="36"/>
  <c r="O201" i="36"/>
  <c r="AB201" i="37"/>
  <c r="AA201" i="37"/>
  <c r="Z201" i="37"/>
  <c r="Y201" i="37"/>
  <c r="X201" i="37"/>
  <c r="W201" i="37"/>
  <c r="V201" i="37"/>
  <c r="U201" i="37"/>
  <c r="T201" i="37"/>
  <c r="S201" i="37"/>
  <c r="R201" i="37"/>
  <c r="Q201" i="37"/>
  <c r="P201" i="37"/>
  <c r="O201" i="37"/>
  <c r="AB201" i="38"/>
  <c r="AA201" i="38"/>
  <c r="Z201" i="38"/>
  <c r="Y201" i="38"/>
  <c r="X201" i="38"/>
  <c r="W201" i="38"/>
  <c r="V201" i="38"/>
  <c r="U201" i="38"/>
  <c r="T201" i="38"/>
  <c r="S201" i="38"/>
  <c r="R201" i="38"/>
  <c r="Q201" i="38"/>
  <c r="P201" i="38"/>
  <c r="O201" i="38"/>
  <c r="AB201" i="39"/>
  <c r="AA201" i="39"/>
  <c r="Z201" i="39"/>
  <c r="Y201" i="39"/>
  <c r="X201" i="39"/>
  <c r="W201" i="39"/>
  <c r="V201" i="39"/>
  <c r="U201" i="39"/>
  <c r="T201" i="39"/>
  <c r="S201" i="39"/>
  <c r="R201" i="39"/>
  <c r="Q201" i="39"/>
  <c r="P201" i="39"/>
  <c r="O201" i="39"/>
  <c r="AB201" i="46"/>
  <c r="AA201" i="46"/>
  <c r="Z201" i="46"/>
  <c r="Y201" i="46"/>
  <c r="X201" i="46"/>
  <c r="W201" i="46"/>
  <c r="V201" i="46"/>
  <c r="U201" i="46"/>
  <c r="T201" i="46"/>
  <c r="S201" i="46"/>
  <c r="R201" i="46"/>
  <c r="Q201" i="46"/>
  <c r="P201" i="46"/>
  <c r="O201" i="46"/>
  <c r="AB201" i="40"/>
  <c r="AA201" i="40"/>
  <c r="Z201" i="40"/>
  <c r="Y201" i="40"/>
  <c r="X201" i="40"/>
  <c r="W201" i="40"/>
  <c r="V201" i="40"/>
  <c r="U201" i="40"/>
  <c r="T201" i="40"/>
  <c r="S201" i="40"/>
  <c r="R201" i="40"/>
  <c r="Q201" i="40"/>
  <c r="P201" i="40"/>
  <c r="O201" i="40"/>
  <c r="AB201" i="47"/>
  <c r="AA201" i="47"/>
  <c r="Z201" i="47"/>
  <c r="Y201" i="47"/>
  <c r="X201" i="47"/>
  <c r="W201" i="47"/>
  <c r="V201" i="47"/>
  <c r="U201" i="47"/>
  <c r="T201" i="47"/>
  <c r="S201" i="47"/>
  <c r="R201" i="47"/>
  <c r="Q201" i="47"/>
  <c r="P201" i="47"/>
  <c r="O201" i="47"/>
  <c r="AB201" i="42"/>
  <c r="AA201" i="42"/>
  <c r="Z201" i="42"/>
  <c r="Y201" i="42"/>
  <c r="X201" i="42"/>
  <c r="W201" i="42"/>
  <c r="V201" i="42"/>
  <c r="U201" i="42"/>
  <c r="T201" i="42"/>
  <c r="S201" i="42"/>
  <c r="R201" i="42"/>
  <c r="Q201" i="42"/>
  <c r="P201" i="42"/>
  <c r="O201" i="42"/>
  <c r="AB201" i="43"/>
  <c r="AA201" i="43"/>
  <c r="Z201" i="43"/>
  <c r="Y201" i="43"/>
  <c r="X201" i="43"/>
  <c r="W201" i="43"/>
  <c r="V201" i="43"/>
  <c r="U201" i="43"/>
  <c r="T201" i="43"/>
  <c r="S201" i="43"/>
  <c r="R201" i="43"/>
  <c r="Q201" i="43"/>
  <c r="P201" i="43"/>
  <c r="O201" i="43"/>
  <c r="AB201" i="48"/>
  <c r="AA201" i="48"/>
  <c r="Z201" i="48"/>
  <c r="Y201" i="48"/>
  <c r="X201" i="48"/>
  <c r="W201" i="48"/>
  <c r="V201" i="48"/>
  <c r="U201" i="48"/>
  <c r="T201" i="48"/>
  <c r="S201" i="48"/>
  <c r="R201" i="48"/>
  <c r="Q201" i="48"/>
  <c r="P201" i="48"/>
  <c r="O201" i="48"/>
  <c r="AB202" i="49"/>
  <c r="AB379" i="49" s="1"/>
  <c r="AA202" i="49"/>
  <c r="AA379" i="49" s="1"/>
  <c r="Z202" i="49"/>
  <c r="Z379" i="49" s="1"/>
  <c r="Y202" i="49"/>
  <c r="Y379" i="49" s="1"/>
  <c r="X202" i="49"/>
  <c r="X379" i="49" s="1"/>
  <c r="W202" i="49"/>
  <c r="W379" i="49" s="1"/>
  <c r="V202" i="49"/>
  <c r="V379" i="49" s="1"/>
  <c r="U202" i="49"/>
  <c r="U379" i="49" s="1"/>
  <c r="T202" i="49"/>
  <c r="T379" i="49" s="1"/>
  <c r="S202" i="49"/>
  <c r="S379" i="49" s="1"/>
  <c r="R202" i="49"/>
  <c r="R379" i="49" s="1"/>
  <c r="Q202" i="49"/>
  <c r="Q379" i="49" s="1"/>
  <c r="P202" i="49"/>
  <c r="P379" i="49" s="1"/>
  <c r="O202" i="49"/>
  <c r="O379" i="49" s="1"/>
  <c r="AB202" i="50"/>
  <c r="AB379" i="50" s="1"/>
  <c r="AA202" i="50"/>
  <c r="AA379" i="50" s="1"/>
  <c r="Z202" i="50"/>
  <c r="Z379" i="50" s="1"/>
  <c r="Y202" i="50"/>
  <c r="Y379" i="50" s="1"/>
  <c r="X202" i="50"/>
  <c r="X379" i="50" s="1"/>
  <c r="W202" i="50"/>
  <c r="W379" i="50" s="1"/>
  <c r="V202" i="50"/>
  <c r="V379" i="50" s="1"/>
  <c r="U202" i="50"/>
  <c r="U379" i="50" s="1"/>
  <c r="T202" i="50"/>
  <c r="T379" i="50" s="1"/>
  <c r="S202" i="50"/>
  <c r="S379" i="50" s="1"/>
  <c r="R202" i="50"/>
  <c r="R379" i="50" s="1"/>
  <c r="Q202" i="50"/>
  <c r="Q379" i="50" s="1"/>
  <c r="P202" i="50"/>
  <c r="P379" i="50" s="1"/>
  <c r="O202" i="50"/>
  <c r="O379" i="50" s="1"/>
  <c r="AB201" i="41"/>
  <c r="AA201" i="41"/>
  <c r="Z201" i="41"/>
  <c r="Y201" i="41"/>
  <c r="X201" i="41"/>
  <c r="W201" i="41"/>
  <c r="V201" i="41"/>
  <c r="U201" i="41"/>
  <c r="T201" i="41"/>
  <c r="S201" i="41"/>
  <c r="R201" i="41"/>
  <c r="Q201" i="41"/>
  <c r="P201" i="41"/>
  <c r="O201" i="41"/>
  <c r="N201" i="29"/>
  <c r="M201" i="29"/>
  <c r="L201" i="29"/>
  <c r="K201" i="29"/>
  <c r="J201" i="29"/>
  <c r="I201" i="29"/>
  <c r="H201" i="29"/>
  <c r="G201" i="29"/>
  <c r="F201" i="29"/>
  <c r="N201" i="30"/>
  <c r="M201" i="30"/>
  <c r="L201" i="30"/>
  <c r="K201" i="30"/>
  <c r="J201" i="30"/>
  <c r="I201" i="30"/>
  <c r="H201" i="30"/>
  <c r="G201" i="30"/>
  <c r="F201" i="30"/>
  <c r="N201" i="31"/>
  <c r="M201" i="31"/>
  <c r="L201" i="31"/>
  <c r="K201" i="31"/>
  <c r="J201" i="31"/>
  <c r="I201" i="31"/>
  <c r="H201" i="31"/>
  <c r="G201" i="31"/>
  <c r="F201" i="31"/>
  <c r="N201" i="11"/>
  <c r="M201" i="11"/>
  <c r="L201" i="11"/>
  <c r="K201" i="11"/>
  <c r="J201" i="11"/>
  <c r="I201" i="11"/>
  <c r="H201" i="11"/>
  <c r="G201" i="11"/>
  <c r="F201" i="11"/>
  <c r="N201" i="33"/>
  <c r="M201" i="33"/>
  <c r="L201" i="33"/>
  <c r="K201" i="33"/>
  <c r="J201" i="33"/>
  <c r="I201" i="33"/>
  <c r="H201" i="33"/>
  <c r="G201" i="33"/>
  <c r="F201" i="33"/>
  <c r="N201" i="34"/>
  <c r="M201" i="34"/>
  <c r="L201" i="34"/>
  <c r="K201" i="34"/>
  <c r="J201" i="34"/>
  <c r="I201" i="34"/>
  <c r="H201" i="34"/>
  <c r="G201" i="34"/>
  <c r="F201" i="34"/>
  <c r="N201" i="35"/>
  <c r="M201" i="35"/>
  <c r="L201" i="35"/>
  <c r="K201" i="35"/>
  <c r="J201" i="35"/>
  <c r="I201" i="35"/>
  <c r="H201" i="35"/>
  <c r="G201" i="35"/>
  <c r="F201" i="35"/>
  <c r="N201" i="45"/>
  <c r="M201" i="45"/>
  <c r="L201" i="45"/>
  <c r="K201" i="45"/>
  <c r="J201" i="45"/>
  <c r="I201" i="45"/>
  <c r="H201" i="45"/>
  <c r="G201" i="45"/>
  <c r="F201" i="45"/>
  <c r="N201" i="36"/>
  <c r="M201" i="36"/>
  <c r="L201" i="36"/>
  <c r="K201" i="36"/>
  <c r="J201" i="36"/>
  <c r="I201" i="36"/>
  <c r="H201" i="36"/>
  <c r="G201" i="36"/>
  <c r="F201" i="36"/>
  <c r="N201" i="37"/>
  <c r="M201" i="37"/>
  <c r="L201" i="37"/>
  <c r="K201" i="37"/>
  <c r="J201" i="37"/>
  <c r="I201" i="37"/>
  <c r="H201" i="37"/>
  <c r="G201" i="37"/>
  <c r="F201" i="37"/>
  <c r="N201" i="38"/>
  <c r="M201" i="38"/>
  <c r="L201" i="38"/>
  <c r="K201" i="38"/>
  <c r="J201" i="38"/>
  <c r="I201" i="38"/>
  <c r="H201" i="38"/>
  <c r="G201" i="38"/>
  <c r="F201" i="38"/>
  <c r="N201" i="39"/>
  <c r="M201" i="39"/>
  <c r="L201" i="39"/>
  <c r="K201" i="39"/>
  <c r="J201" i="39"/>
  <c r="I201" i="39"/>
  <c r="H201" i="39"/>
  <c r="G201" i="39"/>
  <c r="F201" i="39"/>
  <c r="N201" i="46"/>
  <c r="M201" i="46"/>
  <c r="L201" i="46"/>
  <c r="K201" i="46"/>
  <c r="J201" i="46"/>
  <c r="I201" i="46"/>
  <c r="H201" i="46"/>
  <c r="G201" i="46"/>
  <c r="F201" i="46"/>
  <c r="N201" i="40"/>
  <c r="M201" i="40"/>
  <c r="L201" i="40"/>
  <c r="K201" i="40"/>
  <c r="J201" i="40"/>
  <c r="I201" i="40"/>
  <c r="H201" i="40"/>
  <c r="G201" i="40"/>
  <c r="F201" i="40"/>
  <c r="N201" i="47"/>
  <c r="M201" i="47"/>
  <c r="L201" i="47"/>
  <c r="K201" i="47"/>
  <c r="J201" i="47"/>
  <c r="I201" i="47"/>
  <c r="H201" i="47"/>
  <c r="G201" i="47"/>
  <c r="F201" i="47"/>
  <c r="N201" i="42"/>
  <c r="M201" i="42"/>
  <c r="L201" i="42"/>
  <c r="K201" i="42"/>
  <c r="J201" i="42"/>
  <c r="I201" i="42"/>
  <c r="H201" i="42"/>
  <c r="G201" i="42"/>
  <c r="F201" i="42"/>
  <c r="N201" i="43"/>
  <c r="M201" i="43"/>
  <c r="L201" i="43"/>
  <c r="K201" i="43"/>
  <c r="J201" i="43"/>
  <c r="I201" i="43"/>
  <c r="H201" i="43"/>
  <c r="G201" i="43"/>
  <c r="F201" i="43"/>
  <c r="N201" i="48"/>
  <c r="M201" i="48"/>
  <c r="L201" i="48"/>
  <c r="K201" i="48"/>
  <c r="J201" i="48"/>
  <c r="I201" i="48"/>
  <c r="H201" i="48"/>
  <c r="G201" i="48"/>
  <c r="F201" i="48"/>
  <c r="N202" i="49"/>
  <c r="N379" i="49" s="1"/>
  <c r="M202" i="49"/>
  <c r="M379" i="49" s="1"/>
  <c r="L202" i="49"/>
  <c r="L379" i="49" s="1"/>
  <c r="K202" i="49"/>
  <c r="K379" i="49" s="1"/>
  <c r="J202" i="49"/>
  <c r="J379" i="49" s="1"/>
  <c r="I202" i="49"/>
  <c r="I379" i="49" s="1"/>
  <c r="H202" i="49"/>
  <c r="H379" i="49" s="1"/>
  <c r="G202" i="49"/>
  <c r="G379" i="49" s="1"/>
  <c r="F202" i="49"/>
  <c r="F379" i="49" s="1"/>
  <c r="N202" i="50"/>
  <c r="N379" i="50" s="1"/>
  <c r="M202" i="50"/>
  <c r="M379" i="50" s="1"/>
  <c r="L202" i="50"/>
  <c r="L379" i="50" s="1"/>
  <c r="K202" i="50"/>
  <c r="K379" i="50" s="1"/>
  <c r="J202" i="50"/>
  <c r="J379" i="50" s="1"/>
  <c r="I202" i="50"/>
  <c r="I379" i="50" s="1"/>
  <c r="H202" i="50"/>
  <c r="H379" i="50" s="1"/>
  <c r="G202" i="50"/>
  <c r="G379" i="50" s="1"/>
  <c r="F202" i="50"/>
  <c r="F379" i="50" s="1"/>
  <c r="N201" i="41"/>
  <c r="M201" i="41"/>
  <c r="L201" i="41"/>
  <c r="K201" i="41"/>
  <c r="J201" i="41"/>
  <c r="I201" i="41"/>
  <c r="H201" i="41"/>
  <c r="G201" i="41"/>
  <c r="F201" i="41"/>
  <c r="AC202" i="29"/>
  <c r="AE202" i="29" s="1"/>
  <c r="AD202" i="29"/>
  <c r="AC203" i="29"/>
  <c r="AE203" i="29" s="1"/>
  <c r="AD203" i="29"/>
  <c r="AC204" i="29"/>
  <c r="AE204" i="29" s="1"/>
  <c r="AD204" i="29"/>
  <c r="AC205" i="29"/>
  <c r="AE205" i="29" s="1"/>
  <c r="AD205" i="29"/>
  <c r="AC206" i="29"/>
  <c r="AE206" i="29" s="1"/>
  <c r="AD206" i="29"/>
  <c r="AC207" i="29"/>
  <c r="AE207" i="29" s="1"/>
  <c r="AD207" i="29"/>
  <c r="AC208" i="29"/>
  <c r="AE208" i="29" s="1"/>
  <c r="AD208" i="29"/>
  <c r="AC209" i="29"/>
  <c r="AE209" i="29" s="1"/>
  <c r="AD209" i="29"/>
  <c r="AC210" i="29"/>
  <c r="AE210" i="29" s="1"/>
  <c r="AD210" i="29"/>
  <c r="AC211" i="29"/>
  <c r="AE211" i="29" s="1"/>
  <c r="AD211" i="29"/>
  <c r="AC212" i="29"/>
  <c r="AE212" i="29" s="1"/>
  <c r="AD212" i="29"/>
  <c r="AC213" i="29"/>
  <c r="AE213" i="29" s="1"/>
  <c r="AD213" i="29"/>
  <c r="AC202" i="30"/>
  <c r="AE202" i="30" s="1"/>
  <c r="AD202" i="30"/>
  <c r="AC203" i="30"/>
  <c r="AD203" i="30"/>
  <c r="AE203" i="30"/>
  <c r="AC204" i="30"/>
  <c r="AE204" i="30" s="1"/>
  <c r="AD204" i="30"/>
  <c r="AC205" i="30"/>
  <c r="AE205" i="30" s="1"/>
  <c r="AD205" i="30"/>
  <c r="AC206" i="30"/>
  <c r="AE206" i="30" s="1"/>
  <c r="AD206" i="30"/>
  <c r="AC207" i="30"/>
  <c r="AE207" i="30" s="1"/>
  <c r="AD207" i="30"/>
  <c r="AC208" i="30"/>
  <c r="AE208" i="30" s="1"/>
  <c r="AD208" i="30"/>
  <c r="AC209" i="30"/>
  <c r="AE209" i="30" s="1"/>
  <c r="AD209" i="30"/>
  <c r="AC210" i="30"/>
  <c r="AE210" i="30" s="1"/>
  <c r="AD210" i="30"/>
  <c r="AC211" i="30"/>
  <c r="AE211" i="30" s="1"/>
  <c r="AD211" i="30"/>
  <c r="AC212" i="30"/>
  <c r="AE212" i="30" s="1"/>
  <c r="AD212" i="30"/>
  <c r="AC213" i="30"/>
  <c r="AE213" i="30" s="1"/>
  <c r="AD213" i="30"/>
  <c r="AC202" i="31"/>
  <c r="AE202" i="31" s="1"/>
  <c r="AD202" i="31"/>
  <c r="AC203" i="31"/>
  <c r="AE203" i="31" s="1"/>
  <c r="AD203" i="31"/>
  <c r="AC204" i="31"/>
  <c r="AE204" i="31" s="1"/>
  <c r="AD204" i="31"/>
  <c r="AC205" i="31"/>
  <c r="AE205" i="31" s="1"/>
  <c r="AD205" i="31"/>
  <c r="AC206" i="31"/>
  <c r="AE206" i="31" s="1"/>
  <c r="AD206" i="31"/>
  <c r="AC207" i="31"/>
  <c r="AE207" i="31" s="1"/>
  <c r="AD207" i="31"/>
  <c r="AC208" i="31"/>
  <c r="AE208" i="31" s="1"/>
  <c r="AD208" i="31"/>
  <c r="AC209" i="31"/>
  <c r="AE209" i="31" s="1"/>
  <c r="AD209" i="31"/>
  <c r="AC210" i="31"/>
  <c r="AE210" i="31" s="1"/>
  <c r="AD210" i="31"/>
  <c r="AC211" i="31"/>
  <c r="AE211" i="31" s="1"/>
  <c r="AD211" i="31"/>
  <c r="AC212" i="31"/>
  <c r="AE212" i="31" s="1"/>
  <c r="AD212" i="31"/>
  <c r="AC213" i="31"/>
  <c r="AE213" i="31" s="1"/>
  <c r="AD213" i="31"/>
  <c r="AC202" i="11"/>
  <c r="AE202" i="11" s="1"/>
  <c r="AD202" i="11"/>
  <c r="AC203" i="11"/>
  <c r="AE203" i="11" s="1"/>
  <c r="AD203" i="11"/>
  <c r="AC204" i="11"/>
  <c r="AE204" i="11" s="1"/>
  <c r="AD204" i="11"/>
  <c r="AC205" i="11"/>
  <c r="AE205" i="11" s="1"/>
  <c r="AD205" i="11"/>
  <c r="AC206" i="11"/>
  <c r="AE206" i="11" s="1"/>
  <c r="AD206" i="11"/>
  <c r="AC207" i="11"/>
  <c r="AE207" i="11" s="1"/>
  <c r="AD207" i="11"/>
  <c r="AC208" i="11"/>
  <c r="AE208" i="11" s="1"/>
  <c r="AD208" i="11"/>
  <c r="AC209" i="11"/>
  <c r="AE209" i="11" s="1"/>
  <c r="AD209" i="11"/>
  <c r="AC210" i="11"/>
  <c r="AE210" i="11" s="1"/>
  <c r="AD210" i="11"/>
  <c r="AC211" i="11"/>
  <c r="AE211" i="11" s="1"/>
  <c r="AD211" i="11"/>
  <c r="AC212" i="11"/>
  <c r="AE212" i="11" s="1"/>
  <c r="AD212" i="11"/>
  <c r="AC213" i="11"/>
  <c r="AD213" i="11"/>
  <c r="AE213" i="11"/>
  <c r="AC202" i="33"/>
  <c r="AE202" i="33" s="1"/>
  <c r="AD202" i="33"/>
  <c r="AC203" i="33"/>
  <c r="AE203" i="33" s="1"/>
  <c r="AD203" i="33"/>
  <c r="AC204" i="33"/>
  <c r="AE204" i="33" s="1"/>
  <c r="AD204" i="33"/>
  <c r="AC205" i="33"/>
  <c r="AE205" i="33" s="1"/>
  <c r="AD205" i="33"/>
  <c r="AC206" i="33"/>
  <c r="AE206" i="33" s="1"/>
  <c r="AD206" i="33"/>
  <c r="AC207" i="33"/>
  <c r="AE207" i="33" s="1"/>
  <c r="AD207" i="33"/>
  <c r="AC208" i="33"/>
  <c r="AE208" i="33" s="1"/>
  <c r="AD208" i="33"/>
  <c r="AC209" i="33"/>
  <c r="AE209" i="33" s="1"/>
  <c r="AD209" i="33"/>
  <c r="AC210" i="33"/>
  <c r="AE210" i="33" s="1"/>
  <c r="AD210" i="33"/>
  <c r="AC211" i="33"/>
  <c r="AE211" i="33" s="1"/>
  <c r="AD211" i="33"/>
  <c r="AC212" i="33"/>
  <c r="AE212" i="33" s="1"/>
  <c r="AD212" i="33"/>
  <c r="AC213" i="33"/>
  <c r="AE213" i="33" s="1"/>
  <c r="AD213" i="33"/>
  <c r="AC202" i="34"/>
  <c r="AE202" i="34" s="1"/>
  <c r="AD202" i="34"/>
  <c r="AC203" i="34"/>
  <c r="AE203" i="34" s="1"/>
  <c r="AD203" i="34"/>
  <c r="AC204" i="34"/>
  <c r="AE204" i="34" s="1"/>
  <c r="AD204" i="34"/>
  <c r="AC205" i="34"/>
  <c r="AE205" i="34" s="1"/>
  <c r="AD205" i="34"/>
  <c r="AC206" i="34"/>
  <c r="AE206" i="34" s="1"/>
  <c r="AD206" i="34"/>
  <c r="AC207" i="34"/>
  <c r="AD207" i="34"/>
  <c r="AE207" i="34"/>
  <c r="AC208" i="34"/>
  <c r="AE208" i="34" s="1"/>
  <c r="AD208" i="34"/>
  <c r="AC209" i="34"/>
  <c r="AE209" i="34" s="1"/>
  <c r="AD209" i="34"/>
  <c r="AC210" i="34"/>
  <c r="AE210" i="34" s="1"/>
  <c r="AD210" i="34"/>
  <c r="AC211" i="34"/>
  <c r="AE211" i="34" s="1"/>
  <c r="AD211" i="34"/>
  <c r="AC212" i="34"/>
  <c r="AE212" i="34" s="1"/>
  <c r="AD212" i="34"/>
  <c r="AC213" i="34"/>
  <c r="AE213" i="34" s="1"/>
  <c r="AD213" i="34"/>
  <c r="AC202" i="35"/>
  <c r="AE202" i="35" s="1"/>
  <c r="AD202" i="35"/>
  <c r="AC203" i="35"/>
  <c r="AE203" i="35" s="1"/>
  <c r="AD203" i="35"/>
  <c r="AC204" i="35"/>
  <c r="AE204" i="35" s="1"/>
  <c r="AD204" i="35"/>
  <c r="AC205" i="35"/>
  <c r="AE205" i="35" s="1"/>
  <c r="AD205" i="35"/>
  <c r="AC206" i="35"/>
  <c r="AE206" i="35" s="1"/>
  <c r="AD206" i="35"/>
  <c r="AC207" i="35"/>
  <c r="AE207" i="35" s="1"/>
  <c r="AD207" i="35"/>
  <c r="AC208" i="35"/>
  <c r="AE208" i="35" s="1"/>
  <c r="AD208" i="35"/>
  <c r="AC209" i="35"/>
  <c r="AE209" i="35" s="1"/>
  <c r="AD209" i="35"/>
  <c r="AC210" i="35"/>
  <c r="AE210" i="35" s="1"/>
  <c r="AD210" i="35"/>
  <c r="AC211" i="35"/>
  <c r="AE211" i="35" s="1"/>
  <c r="AD211" i="35"/>
  <c r="AC212" i="35"/>
  <c r="AE212" i="35" s="1"/>
  <c r="AD212" i="35"/>
  <c r="AC213" i="35"/>
  <c r="AE213" i="35" s="1"/>
  <c r="AD213" i="35"/>
  <c r="AC202" i="45"/>
  <c r="AE202" i="45" s="1"/>
  <c r="AD202" i="45"/>
  <c r="AC203" i="45"/>
  <c r="AE203" i="45" s="1"/>
  <c r="AD203" i="45"/>
  <c r="AC204" i="45"/>
  <c r="AE204" i="45" s="1"/>
  <c r="AD204" i="45"/>
  <c r="AC205" i="45"/>
  <c r="AE205" i="45" s="1"/>
  <c r="AD205" i="45"/>
  <c r="AC206" i="45"/>
  <c r="AE206" i="45" s="1"/>
  <c r="AD206" i="45"/>
  <c r="AC207" i="45"/>
  <c r="AE207" i="45" s="1"/>
  <c r="AD207" i="45"/>
  <c r="AC208" i="45"/>
  <c r="AE208" i="45" s="1"/>
  <c r="AD208" i="45"/>
  <c r="AC209" i="45"/>
  <c r="AE209" i="45" s="1"/>
  <c r="AD209" i="45"/>
  <c r="AC210" i="45"/>
  <c r="AE210" i="45" s="1"/>
  <c r="AD210" i="45"/>
  <c r="AC211" i="45"/>
  <c r="AE211" i="45" s="1"/>
  <c r="AD211" i="45"/>
  <c r="AC212" i="45"/>
  <c r="AE212" i="45" s="1"/>
  <c r="AD212" i="45"/>
  <c r="AC213" i="45"/>
  <c r="AE213" i="45" s="1"/>
  <c r="AD213" i="45"/>
  <c r="AC202" i="36"/>
  <c r="AE202" i="36" s="1"/>
  <c r="AD202" i="36"/>
  <c r="AC203" i="36"/>
  <c r="AE203" i="36" s="1"/>
  <c r="AD203" i="36"/>
  <c r="AC204" i="36"/>
  <c r="AE204" i="36" s="1"/>
  <c r="AD204" i="36"/>
  <c r="AC205" i="36"/>
  <c r="AE205" i="36" s="1"/>
  <c r="AD205" i="36"/>
  <c r="AC206" i="36"/>
  <c r="AE206" i="36" s="1"/>
  <c r="AD206" i="36"/>
  <c r="AC207" i="36"/>
  <c r="AE207" i="36" s="1"/>
  <c r="AD207" i="36"/>
  <c r="AC208" i="36"/>
  <c r="AE208" i="36" s="1"/>
  <c r="AD208" i="36"/>
  <c r="AC209" i="36"/>
  <c r="AE209" i="36" s="1"/>
  <c r="AD209" i="36"/>
  <c r="AC210" i="36"/>
  <c r="AE210" i="36" s="1"/>
  <c r="AD210" i="36"/>
  <c r="AC211" i="36"/>
  <c r="AE211" i="36" s="1"/>
  <c r="AD211" i="36"/>
  <c r="AC212" i="36"/>
  <c r="AE212" i="36" s="1"/>
  <c r="AD212" i="36"/>
  <c r="AC213" i="36"/>
  <c r="AE213" i="36" s="1"/>
  <c r="AD213" i="36"/>
  <c r="AC202" i="37"/>
  <c r="AE202" i="37" s="1"/>
  <c r="AD202" i="37"/>
  <c r="AC203" i="37"/>
  <c r="AD203" i="37"/>
  <c r="AE203" i="37"/>
  <c r="AC204" i="37"/>
  <c r="AE204" i="37" s="1"/>
  <c r="AD204" i="37"/>
  <c r="AC205" i="37"/>
  <c r="AE205" i="37" s="1"/>
  <c r="AD205" i="37"/>
  <c r="AC206" i="37"/>
  <c r="AE206" i="37" s="1"/>
  <c r="AD206" i="37"/>
  <c r="AC207" i="37"/>
  <c r="AE207" i="37" s="1"/>
  <c r="AD207" i="37"/>
  <c r="AC208" i="37"/>
  <c r="AE208" i="37" s="1"/>
  <c r="AD208" i="37"/>
  <c r="AC209" i="37"/>
  <c r="AE209" i="37" s="1"/>
  <c r="AD209" i="37"/>
  <c r="AC210" i="37"/>
  <c r="AE210" i="37" s="1"/>
  <c r="AD210" i="37"/>
  <c r="AC211" i="37"/>
  <c r="AE211" i="37" s="1"/>
  <c r="AD211" i="37"/>
  <c r="AC212" i="37"/>
  <c r="AE212" i="37" s="1"/>
  <c r="AD212" i="37"/>
  <c r="AC213" i="37"/>
  <c r="AE213" i="37" s="1"/>
  <c r="AD213" i="37"/>
  <c r="AC202" i="38"/>
  <c r="AE202" i="38" s="1"/>
  <c r="AD202" i="38"/>
  <c r="AC203" i="38"/>
  <c r="AE203" i="38" s="1"/>
  <c r="AD203" i="38"/>
  <c r="AC204" i="38"/>
  <c r="AE204" i="38" s="1"/>
  <c r="AD204" i="38"/>
  <c r="AC205" i="38"/>
  <c r="AE205" i="38" s="1"/>
  <c r="AD205" i="38"/>
  <c r="AC206" i="38"/>
  <c r="AE206" i="38" s="1"/>
  <c r="AD206" i="38"/>
  <c r="AC207" i="38"/>
  <c r="AE207" i="38" s="1"/>
  <c r="AD207" i="38"/>
  <c r="AC208" i="38"/>
  <c r="AE208" i="38" s="1"/>
  <c r="AD208" i="38"/>
  <c r="AC209" i="38"/>
  <c r="AE209" i="38" s="1"/>
  <c r="AD209" i="38"/>
  <c r="AC210" i="38"/>
  <c r="AE210" i="38" s="1"/>
  <c r="AD210" i="38"/>
  <c r="AC211" i="38"/>
  <c r="AE211" i="38" s="1"/>
  <c r="AD211" i="38"/>
  <c r="AC212" i="38"/>
  <c r="AE212" i="38" s="1"/>
  <c r="AD212" i="38"/>
  <c r="AC213" i="38"/>
  <c r="AE213" i="38" s="1"/>
  <c r="AD213" i="38"/>
  <c r="AC202" i="39"/>
  <c r="AE202" i="39" s="1"/>
  <c r="AD202" i="39"/>
  <c r="AC203" i="39"/>
  <c r="AE203" i="39" s="1"/>
  <c r="AD203" i="39"/>
  <c r="AC204" i="39"/>
  <c r="AE204" i="39" s="1"/>
  <c r="AD204" i="39"/>
  <c r="AC205" i="39"/>
  <c r="AE205" i="39" s="1"/>
  <c r="AD205" i="39"/>
  <c r="AC206" i="39"/>
  <c r="AE206" i="39" s="1"/>
  <c r="AD206" i="39"/>
  <c r="AC207" i="39"/>
  <c r="AE207" i="39" s="1"/>
  <c r="AD207" i="39"/>
  <c r="AC208" i="39"/>
  <c r="AE208" i="39" s="1"/>
  <c r="AD208" i="39"/>
  <c r="AC209" i="39"/>
  <c r="AE209" i="39" s="1"/>
  <c r="AD209" i="39"/>
  <c r="AC210" i="39"/>
  <c r="AE210" i="39" s="1"/>
  <c r="AD210" i="39"/>
  <c r="AC211" i="39"/>
  <c r="AE211" i="39" s="1"/>
  <c r="AD211" i="39"/>
  <c r="AC212" i="39"/>
  <c r="AE212" i="39" s="1"/>
  <c r="AD212" i="39"/>
  <c r="AC213" i="39"/>
  <c r="AE213" i="39" s="1"/>
  <c r="AD213" i="39"/>
  <c r="AC202" i="46"/>
  <c r="AE202" i="46" s="1"/>
  <c r="AD202" i="46"/>
  <c r="AC203" i="46"/>
  <c r="AE203" i="46" s="1"/>
  <c r="AD203" i="46"/>
  <c r="AC204" i="46"/>
  <c r="AE204" i="46" s="1"/>
  <c r="AD204" i="46"/>
  <c r="AC205" i="46"/>
  <c r="AE205" i="46" s="1"/>
  <c r="AD205" i="46"/>
  <c r="AC206" i="46"/>
  <c r="AE206" i="46" s="1"/>
  <c r="AD206" i="46"/>
  <c r="AC207" i="46"/>
  <c r="AE207" i="46" s="1"/>
  <c r="AD207" i="46"/>
  <c r="AC208" i="46"/>
  <c r="AE208" i="46" s="1"/>
  <c r="AD208" i="46"/>
  <c r="AC209" i="46"/>
  <c r="AE209" i="46" s="1"/>
  <c r="AD209" i="46"/>
  <c r="AC210" i="46"/>
  <c r="AE210" i="46" s="1"/>
  <c r="AD210" i="46"/>
  <c r="AC211" i="46"/>
  <c r="AE211" i="46" s="1"/>
  <c r="AD211" i="46"/>
  <c r="AC212" i="46"/>
  <c r="AE212" i="46" s="1"/>
  <c r="AD212" i="46"/>
  <c r="AC213" i="46"/>
  <c r="AE213" i="46" s="1"/>
  <c r="AD213" i="46"/>
  <c r="AC202" i="40"/>
  <c r="AE202" i="40" s="1"/>
  <c r="AD202" i="40"/>
  <c r="AC203" i="40"/>
  <c r="AE203" i="40" s="1"/>
  <c r="AD203" i="40"/>
  <c r="AC204" i="40"/>
  <c r="AE204" i="40" s="1"/>
  <c r="AD204" i="40"/>
  <c r="AC205" i="40"/>
  <c r="AE205" i="40" s="1"/>
  <c r="AD205" i="40"/>
  <c r="AC206" i="40"/>
  <c r="AE206" i="40" s="1"/>
  <c r="AD206" i="40"/>
  <c r="AC207" i="40"/>
  <c r="AE207" i="40" s="1"/>
  <c r="AD207" i="40"/>
  <c r="AC208" i="40"/>
  <c r="AE208" i="40" s="1"/>
  <c r="AD208" i="40"/>
  <c r="AC209" i="40"/>
  <c r="AE209" i="40" s="1"/>
  <c r="AD209" i="40"/>
  <c r="AC210" i="40"/>
  <c r="AE210" i="40" s="1"/>
  <c r="AD210" i="40"/>
  <c r="AC211" i="40"/>
  <c r="AD211" i="40"/>
  <c r="AE211" i="40"/>
  <c r="AC212" i="40"/>
  <c r="AE212" i="40" s="1"/>
  <c r="AD212" i="40"/>
  <c r="AC213" i="40"/>
  <c r="AE213" i="40" s="1"/>
  <c r="AD213" i="40"/>
  <c r="AC202" i="47"/>
  <c r="AE202" i="47" s="1"/>
  <c r="AD202" i="47"/>
  <c r="AC203" i="47"/>
  <c r="AE203" i="47" s="1"/>
  <c r="AD203" i="47"/>
  <c r="AC204" i="47"/>
  <c r="AE204" i="47" s="1"/>
  <c r="AD204" i="47"/>
  <c r="AC205" i="47"/>
  <c r="AE205" i="47" s="1"/>
  <c r="AD205" i="47"/>
  <c r="AC206" i="47"/>
  <c r="AE206" i="47" s="1"/>
  <c r="AD206" i="47"/>
  <c r="AC207" i="47"/>
  <c r="AE207" i="47" s="1"/>
  <c r="AD207" i="47"/>
  <c r="AC208" i="47"/>
  <c r="AE208" i="47" s="1"/>
  <c r="AD208" i="47"/>
  <c r="AC209" i="47"/>
  <c r="AE209" i="47" s="1"/>
  <c r="AD209" i="47"/>
  <c r="AC210" i="47"/>
  <c r="AE210" i="47" s="1"/>
  <c r="AD210" i="47"/>
  <c r="AC211" i="47"/>
  <c r="AE211" i="47" s="1"/>
  <c r="AD211" i="47"/>
  <c r="AC212" i="47"/>
  <c r="AE212" i="47" s="1"/>
  <c r="AD212" i="47"/>
  <c r="AC213" i="47"/>
  <c r="AE213" i="47" s="1"/>
  <c r="AD213" i="47"/>
  <c r="AC202" i="42"/>
  <c r="AE202" i="42" s="1"/>
  <c r="AD202" i="42"/>
  <c r="AC203" i="42"/>
  <c r="AE203" i="42" s="1"/>
  <c r="AD203" i="42"/>
  <c r="AC204" i="42"/>
  <c r="AE204" i="42" s="1"/>
  <c r="AD204" i="42"/>
  <c r="AC205" i="42"/>
  <c r="AE205" i="42" s="1"/>
  <c r="AD205" i="42"/>
  <c r="AC206" i="42"/>
  <c r="AE206" i="42" s="1"/>
  <c r="AD206" i="42"/>
  <c r="AC207" i="42"/>
  <c r="AE207" i="42" s="1"/>
  <c r="AD207" i="42"/>
  <c r="AC208" i="42"/>
  <c r="AE208" i="42" s="1"/>
  <c r="AD208" i="42"/>
  <c r="AC209" i="42"/>
  <c r="AE209" i="42" s="1"/>
  <c r="AD209" i="42"/>
  <c r="AC210" i="42"/>
  <c r="AE210" i="42" s="1"/>
  <c r="AD210" i="42"/>
  <c r="AC211" i="42"/>
  <c r="AE211" i="42" s="1"/>
  <c r="AD211" i="42"/>
  <c r="AC212" i="42"/>
  <c r="AE212" i="42" s="1"/>
  <c r="AD212" i="42"/>
  <c r="AC213" i="42"/>
  <c r="AE213" i="42" s="1"/>
  <c r="AD213" i="42"/>
  <c r="AC202" i="43"/>
  <c r="AE202" i="43" s="1"/>
  <c r="AD202" i="43"/>
  <c r="AC203" i="43"/>
  <c r="AE203" i="43" s="1"/>
  <c r="AD203" i="43"/>
  <c r="AC204" i="43"/>
  <c r="AE204" i="43" s="1"/>
  <c r="AD204" i="43"/>
  <c r="AC205" i="43"/>
  <c r="AE205" i="43" s="1"/>
  <c r="AD205" i="43"/>
  <c r="AC206" i="43"/>
  <c r="AE206" i="43" s="1"/>
  <c r="AD206" i="43"/>
  <c r="AC207" i="43"/>
  <c r="AE207" i="43" s="1"/>
  <c r="AD207" i="43"/>
  <c r="AC208" i="43"/>
  <c r="AE208" i="43" s="1"/>
  <c r="AD208" i="43"/>
  <c r="AC209" i="43"/>
  <c r="AE209" i="43" s="1"/>
  <c r="AD209" i="43"/>
  <c r="AC210" i="43"/>
  <c r="AE210" i="43" s="1"/>
  <c r="AD210" i="43"/>
  <c r="AC211" i="43"/>
  <c r="AE211" i="43" s="1"/>
  <c r="AD211" i="43"/>
  <c r="AC212" i="43"/>
  <c r="AE212" i="43" s="1"/>
  <c r="AD212" i="43"/>
  <c r="AC213" i="43"/>
  <c r="AE213" i="43" s="1"/>
  <c r="AD213" i="43"/>
  <c r="AC202" i="48"/>
  <c r="AE202" i="48" s="1"/>
  <c r="AD202" i="48"/>
  <c r="AC203" i="48"/>
  <c r="AE203" i="48" s="1"/>
  <c r="AD203" i="48"/>
  <c r="AC204" i="48"/>
  <c r="AE204" i="48" s="1"/>
  <c r="AD204" i="48"/>
  <c r="AC205" i="48"/>
  <c r="AE205" i="48" s="1"/>
  <c r="AD205" i="48"/>
  <c r="AC206" i="48"/>
  <c r="AE206" i="48" s="1"/>
  <c r="AD206" i="48"/>
  <c r="AC207" i="48"/>
  <c r="AE207" i="48" s="1"/>
  <c r="AD207" i="48"/>
  <c r="AC208" i="48"/>
  <c r="AE208" i="48" s="1"/>
  <c r="AD208" i="48"/>
  <c r="AC209" i="48"/>
  <c r="AE209" i="48" s="1"/>
  <c r="AD209" i="48"/>
  <c r="AC210" i="48"/>
  <c r="AE210" i="48" s="1"/>
  <c r="AD210" i="48"/>
  <c r="AC211" i="48"/>
  <c r="AE211" i="48" s="1"/>
  <c r="AD211" i="48"/>
  <c r="AC212" i="48"/>
  <c r="AE212" i="48" s="1"/>
  <c r="AD212" i="48"/>
  <c r="AC213" i="48"/>
  <c r="AE213" i="48" s="1"/>
  <c r="AD213" i="48"/>
  <c r="AC202" i="41"/>
  <c r="AE202" i="41" s="1"/>
  <c r="AD202" i="41"/>
  <c r="AC203" i="41"/>
  <c r="AE203" i="41" s="1"/>
  <c r="AD203" i="41"/>
  <c r="AC204" i="41"/>
  <c r="AE204" i="41" s="1"/>
  <c r="AD204" i="41"/>
  <c r="AC205" i="41"/>
  <c r="AE205" i="41" s="1"/>
  <c r="AD205" i="41"/>
  <c r="AC206" i="41"/>
  <c r="AE206" i="41" s="1"/>
  <c r="AD206" i="41"/>
  <c r="AC207" i="41"/>
  <c r="AE207" i="41" s="1"/>
  <c r="AD207" i="41"/>
  <c r="AC208" i="41"/>
  <c r="AE208" i="41" s="1"/>
  <c r="AD208" i="41"/>
  <c r="AC209" i="41"/>
  <c r="AE209" i="41" s="1"/>
  <c r="AD209" i="41"/>
  <c r="AC210" i="41"/>
  <c r="AE210" i="41" s="1"/>
  <c r="AD210" i="41"/>
  <c r="AC211" i="41"/>
  <c r="AE211" i="41" s="1"/>
  <c r="AD211" i="41"/>
  <c r="AC212" i="41"/>
  <c r="AE212" i="41" s="1"/>
  <c r="AD212" i="41"/>
  <c r="AC213" i="41"/>
  <c r="AE213" i="41" s="1"/>
  <c r="AD213" i="41"/>
  <c r="AB487" i="29"/>
  <c r="AA487" i="29"/>
  <c r="Z487" i="29"/>
  <c r="Y487" i="29"/>
  <c r="X487" i="29"/>
  <c r="W487" i="29"/>
  <c r="V487" i="29"/>
  <c r="U487" i="29"/>
  <c r="T487" i="29"/>
  <c r="S487" i="29"/>
  <c r="R487" i="29"/>
  <c r="Q487" i="29"/>
  <c r="P487" i="29"/>
  <c r="O487" i="29"/>
  <c r="N487" i="29"/>
  <c r="M487" i="29"/>
  <c r="L487" i="29"/>
  <c r="K487" i="29"/>
  <c r="J487" i="29"/>
  <c r="I487" i="29"/>
  <c r="H487" i="29"/>
  <c r="G487" i="29"/>
  <c r="AB487" i="30"/>
  <c r="AA487" i="30"/>
  <c r="Z487" i="30"/>
  <c r="Y487" i="30"/>
  <c r="X487" i="30"/>
  <c r="W487" i="30"/>
  <c r="V487" i="30"/>
  <c r="U487" i="30"/>
  <c r="T487" i="30"/>
  <c r="S487" i="30"/>
  <c r="R487" i="30"/>
  <c r="Q487" i="30"/>
  <c r="P487" i="30"/>
  <c r="O487" i="30"/>
  <c r="N487" i="30"/>
  <c r="M487" i="30"/>
  <c r="L487" i="30"/>
  <c r="K487" i="30"/>
  <c r="J487" i="30"/>
  <c r="I487" i="30"/>
  <c r="H487" i="30"/>
  <c r="G487" i="30"/>
  <c r="AB487" i="31"/>
  <c r="AA487" i="31"/>
  <c r="Z487" i="31"/>
  <c r="Y487" i="31"/>
  <c r="X487" i="31"/>
  <c r="W487" i="31"/>
  <c r="V487" i="31"/>
  <c r="U487" i="31"/>
  <c r="T487" i="31"/>
  <c r="S487" i="31"/>
  <c r="R487" i="31"/>
  <c r="Q487" i="31"/>
  <c r="P487" i="31"/>
  <c r="O487" i="31"/>
  <c r="N487" i="31"/>
  <c r="M487" i="31"/>
  <c r="L487" i="31"/>
  <c r="K487" i="31"/>
  <c r="J487" i="31"/>
  <c r="I487" i="31"/>
  <c r="H487" i="31"/>
  <c r="G487" i="31"/>
  <c r="AB487" i="11"/>
  <c r="AA487" i="11"/>
  <c r="Z487" i="11"/>
  <c r="Y487" i="11"/>
  <c r="X487" i="11"/>
  <c r="W487" i="11"/>
  <c r="V487" i="11"/>
  <c r="U487" i="11"/>
  <c r="T487" i="11"/>
  <c r="S487" i="11"/>
  <c r="R487" i="11"/>
  <c r="Q487" i="11"/>
  <c r="P487" i="11"/>
  <c r="O487" i="11"/>
  <c r="N487" i="11"/>
  <c r="M487" i="11"/>
  <c r="L487" i="11"/>
  <c r="K487" i="11"/>
  <c r="J487" i="11"/>
  <c r="I487" i="11"/>
  <c r="H487" i="11"/>
  <c r="G487" i="11"/>
  <c r="AB487" i="33"/>
  <c r="AA487" i="33"/>
  <c r="Z487" i="33"/>
  <c r="Y487" i="33"/>
  <c r="X487" i="33"/>
  <c r="W487" i="33"/>
  <c r="V487" i="33"/>
  <c r="U487" i="33"/>
  <c r="T487" i="33"/>
  <c r="S487" i="33"/>
  <c r="R487" i="33"/>
  <c r="Q487" i="33"/>
  <c r="P487" i="33"/>
  <c r="O487" i="33"/>
  <c r="N487" i="33"/>
  <c r="M487" i="33"/>
  <c r="L487" i="33"/>
  <c r="K487" i="33"/>
  <c r="J487" i="33"/>
  <c r="I487" i="33"/>
  <c r="H487" i="33"/>
  <c r="G487" i="33"/>
  <c r="AB487" i="34"/>
  <c r="AA487" i="34"/>
  <c r="Z487" i="34"/>
  <c r="Y487" i="34"/>
  <c r="X487" i="34"/>
  <c r="W487" i="34"/>
  <c r="V487" i="34"/>
  <c r="U487" i="34"/>
  <c r="T487" i="34"/>
  <c r="S487" i="34"/>
  <c r="R487" i="34"/>
  <c r="Q487" i="34"/>
  <c r="P487" i="34"/>
  <c r="O487" i="34"/>
  <c r="N487" i="34"/>
  <c r="M487" i="34"/>
  <c r="L487" i="34"/>
  <c r="K487" i="34"/>
  <c r="J487" i="34"/>
  <c r="I487" i="34"/>
  <c r="H487" i="34"/>
  <c r="G487" i="34"/>
  <c r="AB487" i="35"/>
  <c r="AA487" i="35"/>
  <c r="Z487" i="35"/>
  <c r="Y487" i="35"/>
  <c r="X487" i="35"/>
  <c r="W487" i="35"/>
  <c r="V487" i="35"/>
  <c r="U487" i="35"/>
  <c r="T487" i="35"/>
  <c r="S487" i="35"/>
  <c r="R487" i="35"/>
  <c r="Q487" i="35"/>
  <c r="P487" i="35"/>
  <c r="O487" i="35"/>
  <c r="N487" i="35"/>
  <c r="M487" i="35"/>
  <c r="L487" i="35"/>
  <c r="K487" i="35"/>
  <c r="J487" i="35"/>
  <c r="I487" i="35"/>
  <c r="H487" i="35"/>
  <c r="G487" i="35"/>
  <c r="AB487" i="45"/>
  <c r="AA487" i="45"/>
  <c r="Z487" i="45"/>
  <c r="Y487" i="45"/>
  <c r="X487" i="45"/>
  <c r="W487" i="45"/>
  <c r="V487" i="45"/>
  <c r="U487" i="45"/>
  <c r="T487" i="45"/>
  <c r="S487" i="45"/>
  <c r="R487" i="45"/>
  <c r="Q487" i="45"/>
  <c r="P487" i="45"/>
  <c r="O487" i="45"/>
  <c r="N487" i="45"/>
  <c r="M487" i="45"/>
  <c r="L487" i="45"/>
  <c r="K487" i="45"/>
  <c r="J487" i="45"/>
  <c r="I487" i="45"/>
  <c r="H487" i="45"/>
  <c r="G487" i="45"/>
  <c r="AB487" i="36"/>
  <c r="AA487" i="36"/>
  <c r="Z487" i="36"/>
  <c r="Y487" i="36"/>
  <c r="X487" i="36"/>
  <c r="W487" i="36"/>
  <c r="V487" i="36"/>
  <c r="U487" i="36"/>
  <c r="T487" i="36"/>
  <c r="S487" i="36"/>
  <c r="R487" i="36"/>
  <c r="Q487" i="36"/>
  <c r="P487" i="36"/>
  <c r="O487" i="36"/>
  <c r="N487" i="36"/>
  <c r="M487" i="36"/>
  <c r="L487" i="36"/>
  <c r="K487" i="36"/>
  <c r="J487" i="36"/>
  <c r="I487" i="36"/>
  <c r="H487" i="36"/>
  <c r="G487" i="36"/>
  <c r="AB487" i="37"/>
  <c r="AA487" i="37"/>
  <c r="Z487" i="37"/>
  <c r="Y487" i="37"/>
  <c r="X487" i="37"/>
  <c r="W487" i="37"/>
  <c r="V487" i="37"/>
  <c r="U487" i="37"/>
  <c r="T487" i="37"/>
  <c r="S487" i="37"/>
  <c r="R487" i="37"/>
  <c r="Q487" i="37"/>
  <c r="P487" i="37"/>
  <c r="O487" i="37"/>
  <c r="N487" i="37"/>
  <c r="M487" i="37"/>
  <c r="L487" i="37"/>
  <c r="K487" i="37"/>
  <c r="J487" i="37"/>
  <c r="I487" i="37"/>
  <c r="H487" i="37"/>
  <c r="G487" i="37"/>
  <c r="AB487" i="38"/>
  <c r="AA487" i="38"/>
  <c r="Z487" i="38"/>
  <c r="Y487" i="38"/>
  <c r="X487" i="38"/>
  <c r="W487" i="38"/>
  <c r="V487" i="38"/>
  <c r="U487" i="38"/>
  <c r="T487" i="38"/>
  <c r="S487" i="38"/>
  <c r="R487" i="38"/>
  <c r="Q487" i="38"/>
  <c r="P487" i="38"/>
  <c r="O487" i="38"/>
  <c r="N487" i="38"/>
  <c r="M487" i="38"/>
  <c r="L487" i="38"/>
  <c r="K487" i="38"/>
  <c r="J487" i="38"/>
  <c r="I487" i="38"/>
  <c r="H487" i="38"/>
  <c r="G487" i="38"/>
  <c r="AB487" i="39"/>
  <c r="AA487" i="39"/>
  <c r="Z487" i="39"/>
  <c r="Y487" i="39"/>
  <c r="X487" i="39"/>
  <c r="W487" i="39"/>
  <c r="V487" i="39"/>
  <c r="U487" i="39"/>
  <c r="T487" i="39"/>
  <c r="S487" i="39"/>
  <c r="R487" i="39"/>
  <c r="Q487" i="39"/>
  <c r="P487" i="39"/>
  <c r="O487" i="39"/>
  <c r="N487" i="39"/>
  <c r="M487" i="39"/>
  <c r="L487" i="39"/>
  <c r="K487" i="39"/>
  <c r="J487" i="39"/>
  <c r="I487" i="39"/>
  <c r="H487" i="39"/>
  <c r="G487" i="39"/>
  <c r="AB487" i="46"/>
  <c r="AA487" i="46"/>
  <c r="Z487" i="46"/>
  <c r="Y487" i="46"/>
  <c r="X487" i="46"/>
  <c r="W487" i="46"/>
  <c r="V487" i="46"/>
  <c r="U487" i="46"/>
  <c r="T487" i="46"/>
  <c r="S487" i="46"/>
  <c r="R487" i="46"/>
  <c r="Q487" i="46"/>
  <c r="P487" i="46"/>
  <c r="O487" i="46"/>
  <c r="N487" i="46"/>
  <c r="M487" i="46"/>
  <c r="L487" i="46"/>
  <c r="K487" i="46"/>
  <c r="J487" i="46"/>
  <c r="I487" i="46"/>
  <c r="H487" i="46"/>
  <c r="G487" i="46"/>
  <c r="AB487" i="40"/>
  <c r="AA487" i="40"/>
  <c r="Z487" i="40"/>
  <c r="Y487" i="40"/>
  <c r="X487" i="40"/>
  <c r="W487" i="40"/>
  <c r="V487" i="40"/>
  <c r="U487" i="40"/>
  <c r="T487" i="40"/>
  <c r="S487" i="40"/>
  <c r="R487" i="40"/>
  <c r="Q487" i="40"/>
  <c r="P487" i="40"/>
  <c r="O487" i="40"/>
  <c r="N487" i="40"/>
  <c r="M487" i="40"/>
  <c r="L487" i="40"/>
  <c r="K487" i="40"/>
  <c r="J487" i="40"/>
  <c r="I487" i="40"/>
  <c r="H487" i="40"/>
  <c r="G487" i="40"/>
  <c r="AB487" i="47"/>
  <c r="AA487" i="47"/>
  <c r="Z487" i="47"/>
  <c r="Y487" i="47"/>
  <c r="X487" i="47"/>
  <c r="W487" i="47"/>
  <c r="V487" i="47"/>
  <c r="U487" i="47"/>
  <c r="T487" i="47"/>
  <c r="S487" i="47"/>
  <c r="R487" i="47"/>
  <c r="Q487" i="47"/>
  <c r="P487" i="47"/>
  <c r="O487" i="47"/>
  <c r="N487" i="47"/>
  <c r="M487" i="47"/>
  <c r="L487" i="47"/>
  <c r="K487" i="47"/>
  <c r="J487" i="47"/>
  <c r="I487" i="47"/>
  <c r="H487" i="47"/>
  <c r="G487" i="47"/>
  <c r="AB487" i="42"/>
  <c r="AA487" i="42"/>
  <c r="Z487" i="42"/>
  <c r="Y487" i="42"/>
  <c r="X487" i="42"/>
  <c r="W487" i="42"/>
  <c r="V487" i="42"/>
  <c r="U487" i="42"/>
  <c r="T487" i="42"/>
  <c r="S487" i="42"/>
  <c r="R487" i="42"/>
  <c r="Q487" i="42"/>
  <c r="P487" i="42"/>
  <c r="O487" i="42"/>
  <c r="N487" i="42"/>
  <c r="M487" i="42"/>
  <c r="L487" i="42"/>
  <c r="K487" i="42"/>
  <c r="J487" i="42"/>
  <c r="I487" i="42"/>
  <c r="H487" i="42"/>
  <c r="G487" i="42"/>
  <c r="AB487" i="43"/>
  <c r="AA487" i="43"/>
  <c r="Z487" i="43"/>
  <c r="Y487" i="43"/>
  <c r="X487" i="43"/>
  <c r="W487" i="43"/>
  <c r="V487" i="43"/>
  <c r="U487" i="43"/>
  <c r="T487" i="43"/>
  <c r="S487" i="43"/>
  <c r="R487" i="43"/>
  <c r="Q487" i="43"/>
  <c r="P487" i="43"/>
  <c r="O487" i="43"/>
  <c r="N487" i="43"/>
  <c r="M487" i="43"/>
  <c r="L487" i="43"/>
  <c r="K487" i="43"/>
  <c r="J487" i="43"/>
  <c r="I487" i="43"/>
  <c r="H487" i="43"/>
  <c r="G487" i="43"/>
  <c r="AB487" i="48"/>
  <c r="AA487" i="48"/>
  <c r="Z487" i="48"/>
  <c r="Y487" i="48"/>
  <c r="X487" i="48"/>
  <c r="W487" i="48"/>
  <c r="V487" i="48"/>
  <c r="U487" i="48"/>
  <c r="T487" i="48"/>
  <c r="S487" i="48"/>
  <c r="R487" i="48"/>
  <c r="Q487" i="48"/>
  <c r="P487" i="48"/>
  <c r="O487" i="48"/>
  <c r="N487" i="48"/>
  <c r="M487" i="48"/>
  <c r="L487" i="48"/>
  <c r="K487" i="48"/>
  <c r="J487" i="48"/>
  <c r="I487" i="48"/>
  <c r="H487" i="48"/>
  <c r="G487" i="48"/>
  <c r="AB490" i="49"/>
  <c r="AA490" i="49"/>
  <c r="Z490" i="49"/>
  <c r="Y490" i="49"/>
  <c r="X490" i="49"/>
  <c r="W490" i="49"/>
  <c r="V490" i="49"/>
  <c r="U490" i="49"/>
  <c r="T490" i="49"/>
  <c r="S490" i="49"/>
  <c r="R490" i="49"/>
  <c r="Q490" i="49"/>
  <c r="P490" i="49"/>
  <c r="O490" i="49"/>
  <c r="N490" i="49"/>
  <c r="M490" i="49"/>
  <c r="L490" i="49"/>
  <c r="K490" i="49"/>
  <c r="J490" i="49"/>
  <c r="I490" i="49"/>
  <c r="H490" i="49"/>
  <c r="G490" i="49"/>
  <c r="AB490" i="50"/>
  <c r="AA490" i="50"/>
  <c r="Z490" i="50"/>
  <c r="Y490" i="50"/>
  <c r="X490" i="50"/>
  <c r="W490" i="50"/>
  <c r="V490" i="50"/>
  <c r="U490" i="50"/>
  <c r="T490" i="50"/>
  <c r="S490" i="50"/>
  <c r="R490" i="50"/>
  <c r="Q490" i="50"/>
  <c r="P490" i="50"/>
  <c r="O490" i="50"/>
  <c r="N490" i="50"/>
  <c r="M490" i="50"/>
  <c r="L490" i="50"/>
  <c r="K490" i="50"/>
  <c r="J490" i="50"/>
  <c r="I490" i="50"/>
  <c r="H490" i="50"/>
  <c r="G490" i="50"/>
  <c r="AB487" i="41"/>
  <c r="AA487" i="41"/>
  <c r="Z487" i="41"/>
  <c r="Y487" i="41"/>
  <c r="X487" i="41"/>
  <c r="W487" i="41"/>
  <c r="V487" i="41"/>
  <c r="U487" i="41"/>
  <c r="T487" i="41"/>
  <c r="S487" i="41"/>
  <c r="R487" i="41"/>
  <c r="Q487" i="41"/>
  <c r="P487" i="41"/>
  <c r="O487" i="41"/>
  <c r="N487" i="41"/>
  <c r="M487" i="41"/>
  <c r="L487" i="41"/>
  <c r="K487" i="41"/>
  <c r="J487" i="41"/>
  <c r="I487" i="41"/>
  <c r="H487" i="41"/>
  <c r="G487" i="41"/>
  <c r="F487" i="29"/>
  <c r="F487" i="30"/>
  <c r="F487" i="31"/>
  <c r="F487" i="11"/>
  <c r="F487" i="33"/>
  <c r="F487" i="34"/>
  <c r="F487" i="35"/>
  <c r="F487" i="45"/>
  <c r="F487" i="36"/>
  <c r="F487" i="37"/>
  <c r="F487" i="38"/>
  <c r="F487" i="39"/>
  <c r="F487" i="46"/>
  <c r="F487" i="40"/>
  <c r="F487" i="47"/>
  <c r="F487" i="42"/>
  <c r="F487" i="43"/>
  <c r="F487" i="48"/>
  <c r="F490" i="49"/>
  <c r="F490" i="50"/>
  <c r="F487" i="41"/>
  <c r="E487" i="29"/>
  <c r="E487" i="30"/>
  <c r="E487" i="31"/>
  <c r="E487" i="11"/>
  <c r="E487" i="33"/>
  <c r="E487" i="34"/>
  <c r="E487" i="35"/>
  <c r="E487" i="45"/>
  <c r="E487" i="36"/>
  <c r="E487" i="37"/>
  <c r="E487" i="38"/>
  <c r="E487" i="39"/>
  <c r="E487" i="46"/>
  <c r="E487" i="40"/>
  <c r="E487" i="47"/>
  <c r="E487" i="42"/>
  <c r="E487" i="43"/>
  <c r="E487" i="48"/>
  <c r="E490" i="49"/>
  <c r="E490" i="50"/>
  <c r="E487" i="41"/>
  <c r="AD167" i="29"/>
  <c r="AC167" i="29"/>
  <c r="AE167" i="29" s="1"/>
  <c r="AD167" i="30"/>
  <c r="AC167" i="30"/>
  <c r="AD167" i="31"/>
  <c r="AC167" i="31"/>
  <c r="AD167" i="11"/>
  <c r="AC167" i="11"/>
  <c r="AE167" i="11" s="1"/>
  <c r="AD167" i="33"/>
  <c r="AC167" i="33"/>
  <c r="AE167" i="33" s="1"/>
  <c r="AD167" i="34"/>
  <c r="AC167" i="34"/>
  <c r="AE167" i="34" s="1"/>
  <c r="AD167" i="35"/>
  <c r="AC167" i="35"/>
  <c r="AE167" i="35" s="1"/>
  <c r="AD167" i="45"/>
  <c r="AC167" i="45"/>
  <c r="AE167" i="45" s="1"/>
  <c r="AD167" i="36"/>
  <c r="AC167" i="36"/>
  <c r="AD167" i="37"/>
  <c r="AC167" i="37"/>
  <c r="AE167" i="37" s="1"/>
  <c r="AD167" i="38"/>
  <c r="AC167" i="38"/>
  <c r="AE167" i="38" s="1"/>
  <c r="AD167" i="39"/>
  <c r="AC167" i="39"/>
  <c r="AE167" i="39" s="1"/>
  <c r="AD167" i="46"/>
  <c r="AC167" i="46"/>
  <c r="AD167" i="40"/>
  <c r="AC167" i="40"/>
  <c r="AD167" i="47"/>
  <c r="AC167" i="47"/>
  <c r="AD167" i="42"/>
  <c r="AC167" i="42"/>
  <c r="AE167" i="42" s="1"/>
  <c r="AD167" i="43"/>
  <c r="AC167" i="43"/>
  <c r="AD167" i="48"/>
  <c r="AC167" i="48"/>
  <c r="AD167" i="41"/>
  <c r="AC167" i="41"/>
  <c r="AE167" i="41" s="1"/>
  <c r="F201" i="28"/>
  <c r="E201" i="28"/>
  <c r="AB201" i="28"/>
  <c r="AA201" i="28"/>
  <c r="Z201" i="28"/>
  <c r="Y201" i="28"/>
  <c r="X201" i="28"/>
  <c r="W201" i="28"/>
  <c r="V201" i="28"/>
  <c r="U201" i="28"/>
  <c r="T201" i="28"/>
  <c r="S201" i="28"/>
  <c r="R201" i="28"/>
  <c r="Q201" i="28"/>
  <c r="P201" i="28"/>
  <c r="O201" i="28"/>
  <c r="N201" i="28"/>
  <c r="M201" i="28"/>
  <c r="L201" i="28"/>
  <c r="K201" i="28"/>
  <c r="J201" i="28"/>
  <c r="I201" i="28"/>
  <c r="H201" i="28"/>
  <c r="G201" i="28"/>
  <c r="AC202" i="28"/>
  <c r="AE202" i="28" s="1"/>
  <c r="AD202" i="28"/>
  <c r="AC203" i="28"/>
  <c r="AE203" i="28" s="1"/>
  <c r="AD203" i="28"/>
  <c r="AC204" i="28"/>
  <c r="AE204" i="28" s="1"/>
  <c r="AD204" i="28"/>
  <c r="AC205" i="28"/>
  <c r="AE205" i="28" s="1"/>
  <c r="AD205" i="28"/>
  <c r="AC206" i="28"/>
  <c r="AE206" i="28" s="1"/>
  <c r="AD206" i="28"/>
  <c r="AC207" i="28"/>
  <c r="AD207" i="28"/>
  <c r="AC208" i="28"/>
  <c r="AE208" i="28" s="1"/>
  <c r="AD208" i="28"/>
  <c r="AC209" i="28"/>
  <c r="AE209" i="28" s="1"/>
  <c r="AD209" i="28"/>
  <c r="AC210" i="28"/>
  <c r="AE210" i="28" s="1"/>
  <c r="AD210" i="28"/>
  <c r="AC211" i="28"/>
  <c r="AE211" i="28" s="1"/>
  <c r="AD211" i="28"/>
  <c r="AC212" i="28"/>
  <c r="AE212" i="28" s="1"/>
  <c r="AD212" i="28"/>
  <c r="AC213" i="28"/>
  <c r="AD213" i="28"/>
  <c r="AE207" i="28"/>
  <c r="E214" i="28"/>
  <c r="AC200" i="28"/>
  <c r="E199" i="28"/>
  <c r="H199" i="28"/>
  <c r="F199" i="28"/>
  <c r="G199" i="28"/>
  <c r="I199" i="28"/>
  <c r="J199" i="28"/>
  <c r="K199" i="28"/>
  <c r="L199" i="28"/>
  <c r="M199" i="28"/>
  <c r="N199" i="28"/>
  <c r="O199" i="28"/>
  <c r="P199" i="28"/>
  <c r="Q199" i="28"/>
  <c r="R199" i="28"/>
  <c r="S199" i="28"/>
  <c r="T199" i="28"/>
  <c r="U199" i="28"/>
  <c r="V199" i="28"/>
  <c r="W199" i="28"/>
  <c r="X199" i="28"/>
  <c r="Y199" i="28"/>
  <c r="Z199" i="28"/>
  <c r="AA199" i="28"/>
  <c r="AB199" i="28"/>
  <c r="AB487" i="28"/>
  <c r="AA487" i="28"/>
  <c r="Z487" i="28"/>
  <c r="Y487" i="28"/>
  <c r="X487" i="28"/>
  <c r="W487" i="28"/>
  <c r="V487" i="28"/>
  <c r="U487" i="28"/>
  <c r="T487" i="28"/>
  <c r="S487" i="28"/>
  <c r="R487" i="28"/>
  <c r="Q487" i="28"/>
  <c r="P487" i="28"/>
  <c r="O487" i="28"/>
  <c r="N487" i="28"/>
  <c r="M487" i="28"/>
  <c r="L487" i="28"/>
  <c r="K487" i="28"/>
  <c r="J487" i="28"/>
  <c r="I487" i="28"/>
  <c r="H487" i="28"/>
  <c r="G487" i="28"/>
  <c r="F487" i="28"/>
  <c r="E487" i="28"/>
  <c r="AD167" i="28"/>
  <c r="AC167" i="28"/>
  <c r="AE167" i="31" l="1"/>
  <c r="AE167" i="30"/>
  <c r="AE167" i="48"/>
  <c r="AE167" i="43"/>
  <c r="AE167" i="47"/>
  <c r="AE167" i="40"/>
  <c r="AE167" i="46"/>
  <c r="AE167" i="36"/>
  <c r="AD201" i="48"/>
  <c r="AD201" i="46"/>
  <c r="AD201" i="38"/>
  <c r="AD201" i="37"/>
  <c r="AD201" i="30"/>
  <c r="AD201" i="29"/>
  <c r="AD201" i="42"/>
  <c r="AD201" i="40"/>
  <c r="AD201" i="34"/>
  <c r="AD201" i="11"/>
  <c r="AC201" i="30"/>
  <c r="AE201" i="30" s="1"/>
  <c r="AD201" i="47"/>
  <c r="AD201" i="41"/>
  <c r="AD201" i="43"/>
  <c r="AD201" i="36"/>
  <c r="AD201" i="35"/>
  <c r="AD201" i="33"/>
  <c r="AD201" i="31"/>
  <c r="AD201" i="39"/>
  <c r="AD201" i="45"/>
  <c r="AC201" i="48"/>
  <c r="AE201" i="48" s="1"/>
  <c r="AC201" i="46"/>
  <c r="AE201" i="46" s="1"/>
  <c r="AC201" i="35"/>
  <c r="AE201" i="35" s="1"/>
  <c r="AC201" i="29"/>
  <c r="AE201" i="29" s="1"/>
  <c r="AC201" i="41"/>
  <c r="AE201" i="41" s="1"/>
  <c r="AC201" i="43"/>
  <c r="AE201" i="43" s="1"/>
  <c r="AC201" i="42"/>
  <c r="AE201" i="42" s="1"/>
  <c r="AC201" i="47"/>
  <c r="AE201" i="47" s="1"/>
  <c r="AC201" i="40"/>
  <c r="AE201" i="40" s="1"/>
  <c r="AC201" i="39"/>
  <c r="AE201" i="39" s="1"/>
  <c r="AC201" i="38"/>
  <c r="AE201" i="38" s="1"/>
  <c r="AC201" i="37"/>
  <c r="AE201" i="37" s="1"/>
  <c r="AC201" i="36"/>
  <c r="AE201" i="36" s="1"/>
  <c r="AC201" i="45"/>
  <c r="AE201" i="45" s="1"/>
  <c r="AC201" i="34"/>
  <c r="AE201" i="34" s="1"/>
  <c r="AC201" i="33"/>
  <c r="AE201" i="33" s="1"/>
  <c r="AC201" i="11"/>
  <c r="AE201" i="11" s="1"/>
  <c r="AC201" i="31"/>
  <c r="AE201" i="31" s="1"/>
  <c r="AE213" i="28"/>
  <c r="AC201" i="28"/>
  <c r="AD201" i="28"/>
  <c r="AE167" i="28"/>
  <c r="AE201" i="28" l="1"/>
  <c r="AA582" i="48"/>
  <c r="X582" i="48"/>
  <c r="R582" i="48"/>
  <c r="O582" i="48"/>
  <c r="AD581" i="48"/>
  <c r="U581" i="48"/>
  <c r="AD580" i="48"/>
  <c r="U580" i="48"/>
  <c r="AD579" i="48"/>
  <c r="U579" i="48"/>
  <c r="AD578" i="48"/>
  <c r="U578" i="48"/>
  <c r="AD577" i="48"/>
  <c r="U577" i="48"/>
  <c r="AD576" i="48"/>
  <c r="U576" i="48"/>
  <c r="AD575" i="48"/>
  <c r="U575" i="48"/>
  <c r="AD574" i="48"/>
  <c r="U574" i="48"/>
  <c r="AD573" i="48"/>
  <c r="U573" i="48"/>
  <c r="AD572" i="48"/>
  <c r="U572" i="48"/>
  <c r="AD571" i="48"/>
  <c r="U571" i="48"/>
  <c r="AD570" i="48"/>
  <c r="U570" i="48"/>
  <c r="AD569" i="48"/>
  <c r="U569" i="48"/>
  <c r="AA568" i="48"/>
  <c r="X568" i="48"/>
  <c r="R568" i="48"/>
  <c r="O568" i="48"/>
  <c r="AD548" i="48"/>
  <c r="AC548" i="48"/>
  <c r="AD547" i="48"/>
  <c r="AC547" i="48"/>
  <c r="AE547" i="48" s="1"/>
  <c r="AA546" i="48"/>
  <c r="Y546" i="48"/>
  <c r="W546" i="48"/>
  <c r="U546" i="48"/>
  <c r="S546" i="48"/>
  <c r="Q546" i="48"/>
  <c r="O546" i="48"/>
  <c r="M546" i="48"/>
  <c r="K546" i="48"/>
  <c r="I546" i="48"/>
  <c r="G546" i="48"/>
  <c r="E546" i="48"/>
  <c r="AD545" i="48"/>
  <c r="AC545" i="48"/>
  <c r="AB543" i="48"/>
  <c r="AA543" i="48"/>
  <c r="AA544" i="48" s="1"/>
  <c r="Z543" i="48"/>
  <c r="Y543" i="48"/>
  <c r="Y544" i="48" s="1"/>
  <c r="X543" i="48"/>
  <c r="W543" i="48"/>
  <c r="W544" i="48" s="1"/>
  <c r="V543" i="48"/>
  <c r="U543" i="48"/>
  <c r="U544" i="48" s="1"/>
  <c r="T543" i="48"/>
  <c r="S543" i="48"/>
  <c r="S544" i="48" s="1"/>
  <c r="R543" i="48"/>
  <c r="Q543" i="48"/>
  <c r="P543" i="48"/>
  <c r="O543" i="48"/>
  <c r="O544" i="48" s="1"/>
  <c r="N543" i="48"/>
  <c r="M543" i="48"/>
  <c r="L543" i="48"/>
  <c r="K543" i="48"/>
  <c r="J543" i="48"/>
  <c r="I543" i="48"/>
  <c r="H543" i="48"/>
  <c r="G543" i="48"/>
  <c r="G544" i="48" s="1"/>
  <c r="F543" i="48"/>
  <c r="E543" i="48"/>
  <c r="AD542" i="48"/>
  <c r="AC542" i="48"/>
  <c r="AD541" i="48"/>
  <c r="AC541" i="48"/>
  <c r="AD540" i="48"/>
  <c r="AC540" i="48"/>
  <c r="AD539" i="48"/>
  <c r="AC539" i="48"/>
  <c r="AA538" i="48"/>
  <c r="Y538" i="48"/>
  <c r="W538" i="48"/>
  <c r="U538" i="48"/>
  <c r="S538" i="48"/>
  <c r="Q538" i="48"/>
  <c r="O538" i="48"/>
  <c r="M538" i="48"/>
  <c r="K538" i="48"/>
  <c r="I538" i="48"/>
  <c r="G538" i="48"/>
  <c r="E538" i="48"/>
  <c r="AA533" i="48"/>
  <c r="Y533" i="48"/>
  <c r="W533" i="48"/>
  <c r="U533" i="48"/>
  <c r="S533" i="48"/>
  <c r="Q533" i="48"/>
  <c r="O533" i="48"/>
  <c r="M533" i="48"/>
  <c r="K533" i="48"/>
  <c r="I533" i="48"/>
  <c r="G533" i="48"/>
  <c r="E533" i="48"/>
  <c r="AD532" i="48"/>
  <c r="AC532" i="48"/>
  <c r="AC533" i="48" s="1"/>
  <c r="AA531" i="48"/>
  <c r="Y531" i="48"/>
  <c r="W531" i="48"/>
  <c r="U531" i="48"/>
  <c r="S531" i="48"/>
  <c r="Q531" i="48"/>
  <c r="O531" i="48"/>
  <c r="M531" i="48"/>
  <c r="K531" i="48"/>
  <c r="I531" i="48"/>
  <c r="G531" i="48"/>
  <c r="E531" i="48"/>
  <c r="AB530" i="48"/>
  <c r="AA530" i="48"/>
  <c r="Z530" i="48"/>
  <c r="Y530" i="48"/>
  <c r="X530" i="48"/>
  <c r="W530" i="48"/>
  <c r="V530" i="48"/>
  <c r="U530" i="48"/>
  <c r="T530" i="48"/>
  <c r="S530" i="48"/>
  <c r="R530" i="48"/>
  <c r="Q530" i="48"/>
  <c r="P530" i="48"/>
  <c r="O530" i="48"/>
  <c r="N530" i="48"/>
  <c r="M530" i="48"/>
  <c r="L530" i="48"/>
  <c r="K530" i="48"/>
  <c r="J530" i="48"/>
  <c r="I530" i="48"/>
  <c r="H530" i="48"/>
  <c r="G530" i="48"/>
  <c r="F530" i="48"/>
  <c r="E530" i="48"/>
  <c r="AB529" i="48"/>
  <c r="AA529" i="48"/>
  <c r="Z529" i="48"/>
  <c r="Y529" i="48"/>
  <c r="X529" i="48"/>
  <c r="W529" i="48"/>
  <c r="V529" i="48"/>
  <c r="U529" i="48"/>
  <c r="T529" i="48"/>
  <c r="S529" i="48"/>
  <c r="R529" i="48"/>
  <c r="Q529" i="48"/>
  <c r="P529" i="48"/>
  <c r="O529" i="48"/>
  <c r="N529" i="48"/>
  <c r="M529" i="48"/>
  <c r="L529" i="48"/>
  <c r="K529" i="48"/>
  <c r="J529" i="48"/>
  <c r="I529" i="48"/>
  <c r="H529" i="48"/>
  <c r="G529" i="48"/>
  <c r="F529" i="48"/>
  <c r="E529" i="48"/>
  <c r="AD528" i="48"/>
  <c r="AC528" i="48"/>
  <c r="AD527" i="48"/>
  <c r="AC527" i="48"/>
  <c r="AD526" i="48"/>
  <c r="AC526" i="48"/>
  <c r="AD525" i="48"/>
  <c r="AC525" i="48"/>
  <c r="AD524" i="48"/>
  <c r="AC524" i="48"/>
  <c r="AA523" i="48"/>
  <c r="Y523" i="48"/>
  <c r="W523" i="48"/>
  <c r="U523" i="48"/>
  <c r="S523" i="48"/>
  <c r="Q523" i="48"/>
  <c r="O523" i="48"/>
  <c r="M523" i="48"/>
  <c r="K523" i="48"/>
  <c r="I523" i="48"/>
  <c r="G523" i="48"/>
  <c r="E523" i="48"/>
  <c r="AD518" i="48"/>
  <c r="AC518" i="48"/>
  <c r="AB517" i="48"/>
  <c r="AA517" i="48"/>
  <c r="Z517" i="48"/>
  <c r="Y517" i="48"/>
  <c r="X517" i="48"/>
  <c r="W517" i="48"/>
  <c r="V517" i="48"/>
  <c r="U517" i="48"/>
  <c r="T517" i="48"/>
  <c r="S517" i="48"/>
  <c r="R517" i="48"/>
  <c r="Q517" i="48"/>
  <c r="P517" i="48"/>
  <c r="O517" i="48"/>
  <c r="N517" i="48"/>
  <c r="M517" i="48"/>
  <c r="L517" i="48"/>
  <c r="K517" i="48"/>
  <c r="J517" i="48"/>
  <c r="I517" i="48"/>
  <c r="H517" i="48"/>
  <c r="G517" i="48"/>
  <c r="F517" i="48"/>
  <c r="E517" i="48"/>
  <c r="AD516" i="48"/>
  <c r="AC516" i="48"/>
  <c r="AE516" i="48" s="1"/>
  <c r="AD515" i="48"/>
  <c r="AC515" i="48"/>
  <c r="AD513" i="48"/>
  <c r="AC513" i="48"/>
  <c r="AA512" i="48"/>
  <c r="Y512" i="48"/>
  <c r="W512" i="48"/>
  <c r="U512" i="48"/>
  <c r="S512" i="48"/>
  <c r="Q512" i="48"/>
  <c r="O512" i="48"/>
  <c r="M512" i="48"/>
  <c r="K512" i="48"/>
  <c r="I512" i="48"/>
  <c r="G512" i="48"/>
  <c r="E512" i="48"/>
  <c r="AD507" i="48"/>
  <c r="AC507" i="48"/>
  <c r="AD506" i="48"/>
  <c r="AC506" i="48"/>
  <c r="AD505" i="48"/>
  <c r="AC505" i="48"/>
  <c r="AD504" i="48"/>
  <c r="AC504" i="48"/>
  <c r="AD503" i="48"/>
  <c r="AC503" i="48"/>
  <c r="AD502" i="48"/>
  <c r="AC502" i="48"/>
  <c r="AD501" i="48"/>
  <c r="AC501" i="48"/>
  <c r="AD500" i="48"/>
  <c r="AC500" i="48"/>
  <c r="AD499" i="48"/>
  <c r="AC499" i="48"/>
  <c r="AD498" i="48"/>
  <c r="AC498" i="48"/>
  <c r="AD497" i="48"/>
  <c r="AC497" i="48"/>
  <c r="AD496" i="48"/>
  <c r="AC496" i="48"/>
  <c r="AE495" i="48"/>
  <c r="AE494" i="48"/>
  <c r="AD493" i="48"/>
  <c r="AC493" i="48"/>
  <c r="AA492" i="48"/>
  <c r="Y492" i="48"/>
  <c r="W492" i="48"/>
  <c r="U492" i="48"/>
  <c r="S492" i="48"/>
  <c r="Q492" i="48"/>
  <c r="O492" i="48"/>
  <c r="M492" i="48"/>
  <c r="K492" i="48"/>
  <c r="I492" i="48"/>
  <c r="G492" i="48"/>
  <c r="E492" i="48"/>
  <c r="AB486" i="48"/>
  <c r="AA486" i="48"/>
  <c r="Z486" i="48"/>
  <c r="Y486" i="48"/>
  <c r="X486" i="48"/>
  <c r="W486" i="48"/>
  <c r="V486" i="48"/>
  <c r="U486" i="48"/>
  <c r="T486" i="48"/>
  <c r="S486" i="48"/>
  <c r="R486" i="48"/>
  <c r="Q486" i="48"/>
  <c r="P486" i="48"/>
  <c r="O486" i="48"/>
  <c r="N486" i="48"/>
  <c r="M486" i="48"/>
  <c r="L486" i="48"/>
  <c r="K486" i="48"/>
  <c r="J486" i="48"/>
  <c r="I486" i="48"/>
  <c r="H486" i="48"/>
  <c r="G486" i="48"/>
  <c r="F486" i="48"/>
  <c r="E486" i="48"/>
  <c r="AB485" i="48"/>
  <c r="AA485" i="48"/>
  <c r="Z485" i="48"/>
  <c r="Y485" i="48"/>
  <c r="X485" i="48"/>
  <c r="W485" i="48"/>
  <c r="V485" i="48"/>
  <c r="U485" i="48"/>
  <c r="T485" i="48"/>
  <c r="S485" i="48"/>
  <c r="R485" i="48"/>
  <c r="Q485" i="48"/>
  <c r="P485" i="48"/>
  <c r="O485" i="48"/>
  <c r="N485" i="48"/>
  <c r="M485" i="48"/>
  <c r="L485" i="48"/>
  <c r="K485" i="48"/>
  <c r="J485" i="48"/>
  <c r="I485" i="48"/>
  <c r="H485" i="48"/>
  <c r="G485" i="48"/>
  <c r="F485" i="48"/>
  <c r="E485" i="48"/>
  <c r="AB484" i="48"/>
  <c r="AA484" i="48"/>
  <c r="Z484" i="48"/>
  <c r="Y484" i="48"/>
  <c r="X484" i="48"/>
  <c r="W484" i="48"/>
  <c r="V484" i="48"/>
  <c r="U484" i="48"/>
  <c r="T484" i="48"/>
  <c r="S484" i="48"/>
  <c r="R484" i="48"/>
  <c r="Q484" i="48"/>
  <c r="P484" i="48"/>
  <c r="O484" i="48"/>
  <c r="N484" i="48"/>
  <c r="M484" i="48"/>
  <c r="L484" i="48"/>
  <c r="K484" i="48"/>
  <c r="J484" i="48"/>
  <c r="I484" i="48"/>
  <c r="H484" i="48"/>
  <c r="G484" i="48"/>
  <c r="F484" i="48"/>
  <c r="E484" i="48"/>
  <c r="AB483" i="48"/>
  <c r="AA483" i="48"/>
  <c r="Z483" i="48"/>
  <c r="Y483" i="48"/>
  <c r="X483" i="48"/>
  <c r="W483" i="48"/>
  <c r="V483" i="48"/>
  <c r="U483" i="48"/>
  <c r="T483" i="48"/>
  <c r="S483" i="48"/>
  <c r="R483" i="48"/>
  <c r="Q483" i="48"/>
  <c r="P483" i="48"/>
  <c r="O483" i="48"/>
  <c r="N483" i="48"/>
  <c r="M483" i="48"/>
  <c r="L483" i="48"/>
  <c r="K483" i="48"/>
  <c r="J483" i="48"/>
  <c r="I483" i="48"/>
  <c r="H483" i="48"/>
  <c r="G483" i="48"/>
  <c r="F483" i="48"/>
  <c r="E483" i="48"/>
  <c r="AB482" i="48"/>
  <c r="AA482" i="48"/>
  <c r="Z482" i="48"/>
  <c r="Y482" i="48"/>
  <c r="X482" i="48"/>
  <c r="W482" i="48"/>
  <c r="V482" i="48"/>
  <c r="U482" i="48"/>
  <c r="T482" i="48"/>
  <c r="S482" i="48"/>
  <c r="R482" i="48"/>
  <c r="Q482" i="48"/>
  <c r="P482" i="48"/>
  <c r="O482" i="48"/>
  <c r="N482" i="48"/>
  <c r="M482" i="48"/>
  <c r="L482" i="48"/>
  <c r="K482" i="48"/>
  <c r="J482" i="48"/>
  <c r="I482" i="48"/>
  <c r="H482" i="48"/>
  <c r="G482" i="48"/>
  <c r="F482" i="48"/>
  <c r="E482" i="48"/>
  <c r="AB481" i="48"/>
  <c r="AA481" i="48"/>
  <c r="Z481" i="48"/>
  <c r="Y481" i="48"/>
  <c r="X481" i="48"/>
  <c r="W481" i="48"/>
  <c r="V481" i="48"/>
  <c r="U481" i="48"/>
  <c r="T481" i="48"/>
  <c r="S481" i="48"/>
  <c r="R481" i="48"/>
  <c r="Q481" i="48"/>
  <c r="P481" i="48"/>
  <c r="O481" i="48"/>
  <c r="N481" i="48"/>
  <c r="M481" i="48"/>
  <c r="L481" i="48"/>
  <c r="K481" i="48"/>
  <c r="J481" i="48"/>
  <c r="I481" i="48"/>
  <c r="H481" i="48"/>
  <c r="G481" i="48"/>
  <c r="F481" i="48"/>
  <c r="E481" i="48"/>
  <c r="AB480" i="48"/>
  <c r="AA480" i="48"/>
  <c r="Z480" i="48"/>
  <c r="Y480" i="48"/>
  <c r="X480" i="48"/>
  <c r="W480" i="48"/>
  <c r="V480" i="48"/>
  <c r="U480" i="48"/>
  <c r="T480" i="48"/>
  <c r="S480" i="48"/>
  <c r="R480" i="48"/>
  <c r="Q480" i="48"/>
  <c r="P480" i="48"/>
  <c r="O480" i="48"/>
  <c r="N480" i="48"/>
  <c r="M480" i="48"/>
  <c r="L480" i="48"/>
  <c r="K480" i="48"/>
  <c r="J480" i="48"/>
  <c r="I480" i="48"/>
  <c r="H480" i="48"/>
  <c r="G480" i="48"/>
  <c r="F480" i="48"/>
  <c r="E480" i="48"/>
  <c r="AD479" i="48"/>
  <c r="AC479" i="48"/>
  <c r="AA478" i="48"/>
  <c r="Y478" i="48"/>
  <c r="W478" i="48"/>
  <c r="U478" i="48"/>
  <c r="S478" i="48"/>
  <c r="Q478" i="48"/>
  <c r="O478" i="48"/>
  <c r="M478" i="48"/>
  <c r="K478" i="48"/>
  <c r="I478" i="48"/>
  <c r="G478" i="48"/>
  <c r="E478" i="48"/>
  <c r="AB472" i="48"/>
  <c r="AA472" i="48"/>
  <c r="Z472" i="48"/>
  <c r="Y472" i="48"/>
  <c r="X472" i="48"/>
  <c r="W472" i="48"/>
  <c r="V472" i="48"/>
  <c r="U472" i="48"/>
  <c r="T472" i="48"/>
  <c r="S472" i="48"/>
  <c r="R472" i="48"/>
  <c r="Q472" i="48"/>
  <c r="P472" i="48"/>
  <c r="O472" i="48"/>
  <c r="N472" i="48"/>
  <c r="M472" i="48"/>
  <c r="L472" i="48"/>
  <c r="K472" i="48"/>
  <c r="J472" i="48"/>
  <c r="I472" i="48"/>
  <c r="H472" i="48"/>
  <c r="G472" i="48"/>
  <c r="F472" i="48"/>
  <c r="E472" i="48"/>
  <c r="AB469" i="48"/>
  <c r="AA469" i="48"/>
  <c r="Z469" i="48"/>
  <c r="Y469" i="48"/>
  <c r="X469" i="48"/>
  <c r="W469" i="48"/>
  <c r="V469" i="48"/>
  <c r="U469" i="48"/>
  <c r="T469" i="48"/>
  <c r="S469" i="48"/>
  <c r="R469" i="48"/>
  <c r="Q469" i="48"/>
  <c r="P469" i="48"/>
  <c r="O469" i="48"/>
  <c r="N469" i="48"/>
  <c r="M469" i="48"/>
  <c r="L469" i="48"/>
  <c r="K469" i="48"/>
  <c r="J469" i="48"/>
  <c r="I469" i="48"/>
  <c r="H469" i="48"/>
  <c r="G469" i="48"/>
  <c r="F469" i="48"/>
  <c r="E469" i="48"/>
  <c r="AB468" i="48"/>
  <c r="AA468" i="48"/>
  <c r="Z468" i="48"/>
  <c r="Y468" i="48"/>
  <c r="X468" i="48"/>
  <c r="W468" i="48"/>
  <c r="V468" i="48"/>
  <c r="U468" i="48"/>
  <c r="T468" i="48"/>
  <c r="S468" i="48"/>
  <c r="R468" i="48"/>
  <c r="Q468" i="48"/>
  <c r="P468" i="48"/>
  <c r="O468" i="48"/>
  <c r="N468" i="48"/>
  <c r="M468" i="48"/>
  <c r="L468" i="48"/>
  <c r="K468" i="48"/>
  <c r="J468" i="48"/>
  <c r="I468" i="48"/>
  <c r="H468" i="48"/>
  <c r="G468" i="48"/>
  <c r="F468" i="48"/>
  <c r="E468" i="48"/>
  <c r="AB466" i="48"/>
  <c r="AA466" i="48"/>
  <c r="Z466" i="48"/>
  <c r="Y466" i="48"/>
  <c r="X466" i="48"/>
  <c r="W466" i="48"/>
  <c r="V466" i="48"/>
  <c r="U466" i="48"/>
  <c r="T466" i="48"/>
  <c r="S466" i="48"/>
  <c r="R466" i="48"/>
  <c r="Q466" i="48"/>
  <c r="P466" i="48"/>
  <c r="O466" i="48"/>
  <c r="N466" i="48"/>
  <c r="M466" i="48"/>
  <c r="L466" i="48"/>
  <c r="K466" i="48"/>
  <c r="J466" i="48"/>
  <c r="I466" i="48"/>
  <c r="H466" i="48"/>
  <c r="G466" i="48"/>
  <c r="F466" i="48"/>
  <c r="E466" i="48"/>
  <c r="AB465" i="48"/>
  <c r="AA465" i="48"/>
  <c r="Z465" i="48"/>
  <c r="Y465" i="48"/>
  <c r="X465" i="48"/>
  <c r="W465" i="48"/>
  <c r="V465" i="48"/>
  <c r="U465" i="48"/>
  <c r="T465" i="48"/>
  <c r="S465" i="48"/>
  <c r="R465" i="48"/>
  <c r="Q465" i="48"/>
  <c r="P465" i="48"/>
  <c r="O465" i="48"/>
  <c r="N465" i="48"/>
  <c r="M465" i="48"/>
  <c r="L465" i="48"/>
  <c r="K465" i="48"/>
  <c r="J465" i="48"/>
  <c r="I465" i="48"/>
  <c r="H465" i="48"/>
  <c r="G465" i="48"/>
  <c r="F465" i="48"/>
  <c r="E465" i="48"/>
  <c r="AB464" i="48"/>
  <c r="AA464" i="48"/>
  <c r="Z464" i="48"/>
  <c r="Y464" i="48"/>
  <c r="X464" i="48"/>
  <c r="W464" i="48"/>
  <c r="V464" i="48"/>
  <c r="U464" i="48"/>
  <c r="T464" i="48"/>
  <c r="S464" i="48"/>
  <c r="R464" i="48"/>
  <c r="Q464" i="48"/>
  <c r="P464" i="48"/>
  <c r="O464" i="48"/>
  <c r="N464" i="48"/>
  <c r="M464" i="48"/>
  <c r="L464" i="48"/>
  <c r="K464" i="48"/>
  <c r="J464" i="48"/>
  <c r="I464" i="48"/>
  <c r="H464" i="48"/>
  <c r="G464" i="48"/>
  <c r="F464" i="48"/>
  <c r="E464" i="48"/>
  <c r="AD462" i="48"/>
  <c r="AC462" i="48"/>
  <c r="AA461" i="48"/>
  <c r="Y461" i="48"/>
  <c r="W461" i="48"/>
  <c r="U461" i="48"/>
  <c r="S461" i="48"/>
  <c r="Q461" i="48"/>
  <c r="O461" i="48"/>
  <c r="M461" i="48"/>
  <c r="K461" i="48"/>
  <c r="I461" i="48"/>
  <c r="G461" i="48"/>
  <c r="E461" i="48"/>
  <c r="AB455" i="48"/>
  <c r="AA455" i="48"/>
  <c r="Z455" i="48"/>
  <c r="Y455" i="48"/>
  <c r="X455" i="48"/>
  <c r="W455" i="48"/>
  <c r="V455" i="48"/>
  <c r="U455" i="48"/>
  <c r="T455" i="48"/>
  <c r="S455" i="48"/>
  <c r="R455" i="48"/>
  <c r="Q455" i="48"/>
  <c r="P455" i="48"/>
  <c r="O455" i="48"/>
  <c r="N455" i="48"/>
  <c r="M455" i="48"/>
  <c r="L455" i="48"/>
  <c r="K455" i="48"/>
  <c r="J455" i="48"/>
  <c r="I455" i="48"/>
  <c r="H455" i="48"/>
  <c r="G455" i="48"/>
  <c r="F455" i="48"/>
  <c r="E455" i="48"/>
  <c r="AB454" i="48"/>
  <c r="AA454" i="48"/>
  <c r="Z454" i="48"/>
  <c r="Y454" i="48"/>
  <c r="X454" i="48"/>
  <c r="W454" i="48"/>
  <c r="V454" i="48"/>
  <c r="U454" i="48"/>
  <c r="T454" i="48"/>
  <c r="S454" i="48"/>
  <c r="R454" i="48"/>
  <c r="Q454" i="48"/>
  <c r="P454" i="48"/>
  <c r="O454" i="48"/>
  <c r="N454" i="48"/>
  <c r="M454" i="48"/>
  <c r="L454" i="48"/>
  <c r="K454" i="48"/>
  <c r="J454" i="48"/>
  <c r="I454" i="48"/>
  <c r="H454" i="48"/>
  <c r="G454" i="48"/>
  <c r="F454" i="48"/>
  <c r="E454" i="48"/>
  <c r="AB453" i="48"/>
  <c r="AA453" i="48"/>
  <c r="Z453" i="48"/>
  <c r="Y453" i="48"/>
  <c r="X453" i="48"/>
  <c r="W453" i="48"/>
  <c r="V453" i="48"/>
  <c r="U453" i="48"/>
  <c r="T453" i="48"/>
  <c r="S453" i="48"/>
  <c r="R453" i="48"/>
  <c r="Q453" i="48"/>
  <c r="P453" i="48"/>
  <c r="O453" i="48"/>
  <c r="N453" i="48"/>
  <c r="M453" i="48"/>
  <c r="L453" i="48"/>
  <c r="K453" i="48"/>
  <c r="J453" i="48"/>
  <c r="I453" i="48"/>
  <c r="H453" i="48"/>
  <c r="G453" i="48"/>
  <c r="F453" i="48"/>
  <c r="E453" i="48"/>
  <c r="AD451" i="48"/>
  <c r="AC451" i="48"/>
  <c r="AA450" i="48"/>
  <c r="Y450" i="48"/>
  <c r="W450" i="48"/>
  <c r="U450" i="48"/>
  <c r="S450" i="48"/>
  <c r="Q450" i="48"/>
  <c r="O450" i="48"/>
  <c r="M450" i="48"/>
  <c r="K450" i="48"/>
  <c r="I450" i="48"/>
  <c r="G450" i="48"/>
  <c r="E450" i="48"/>
  <c r="AD444" i="48"/>
  <c r="AC444" i="48"/>
  <c r="AB442" i="48"/>
  <c r="AA442" i="48"/>
  <c r="Z442" i="48"/>
  <c r="Y442" i="48"/>
  <c r="X442" i="48"/>
  <c r="W442" i="48"/>
  <c r="V442" i="48"/>
  <c r="U442" i="48"/>
  <c r="T442" i="48"/>
  <c r="S442" i="48"/>
  <c r="R442" i="48"/>
  <c r="Q442" i="48"/>
  <c r="P442" i="48"/>
  <c r="O442" i="48"/>
  <c r="N442" i="48"/>
  <c r="M442" i="48"/>
  <c r="L442" i="48"/>
  <c r="K442" i="48"/>
  <c r="J442" i="48"/>
  <c r="I442" i="48"/>
  <c r="H442" i="48"/>
  <c r="G442" i="48"/>
  <c r="F442" i="48"/>
  <c r="E442" i="48"/>
  <c r="AD441" i="48"/>
  <c r="AC441" i="48"/>
  <c r="AD440" i="48"/>
  <c r="AC440" i="48"/>
  <c r="AB439" i="48"/>
  <c r="AA439" i="48"/>
  <c r="AA445" i="48" s="1"/>
  <c r="Z439" i="48"/>
  <c r="Z445" i="48" s="1"/>
  <c r="Y439" i="48"/>
  <c r="Y445" i="48" s="1"/>
  <c r="X439" i="48"/>
  <c r="W439" i="48"/>
  <c r="W445" i="48" s="1"/>
  <c r="V439" i="48"/>
  <c r="V445" i="48" s="1"/>
  <c r="U439" i="48"/>
  <c r="U445" i="48" s="1"/>
  <c r="T439" i="48"/>
  <c r="S439" i="48"/>
  <c r="S445" i="48" s="1"/>
  <c r="R439" i="48"/>
  <c r="R445" i="48" s="1"/>
  <c r="Q439" i="48"/>
  <c r="Q445" i="48" s="1"/>
  <c r="P439" i="48"/>
  <c r="O439" i="48"/>
  <c r="O445" i="48" s="1"/>
  <c r="N439" i="48"/>
  <c r="N445" i="48" s="1"/>
  <c r="M439" i="48"/>
  <c r="M445" i="48" s="1"/>
  <c r="L439" i="48"/>
  <c r="K439" i="48"/>
  <c r="K445" i="48" s="1"/>
  <c r="J439" i="48"/>
  <c r="J445" i="48" s="1"/>
  <c r="I439" i="48"/>
  <c r="I445" i="48" s="1"/>
  <c r="H439" i="48"/>
  <c r="G439" i="48"/>
  <c r="G445" i="48" s="1"/>
  <c r="F439" i="48"/>
  <c r="F445" i="48" s="1"/>
  <c r="E439" i="48"/>
  <c r="E445" i="48" s="1"/>
  <c r="AD438" i="48"/>
  <c r="AC438" i="48"/>
  <c r="AD437" i="48"/>
  <c r="AC437" i="48"/>
  <c r="AD436" i="48"/>
  <c r="AC436" i="48"/>
  <c r="AD434" i="48"/>
  <c r="AC434" i="48"/>
  <c r="AA433" i="48"/>
  <c r="Y433" i="48"/>
  <c r="W433" i="48"/>
  <c r="U433" i="48"/>
  <c r="S433" i="48"/>
  <c r="Q433" i="48"/>
  <c r="O433" i="48"/>
  <c r="M433" i="48"/>
  <c r="K433" i="48"/>
  <c r="I433" i="48"/>
  <c r="G433" i="48"/>
  <c r="E433" i="48"/>
  <c r="AD427" i="48"/>
  <c r="AC427" i="48"/>
  <c r="AD426" i="48"/>
  <c r="AC426" i="48"/>
  <c r="AE426" i="48" s="1"/>
  <c r="AD425" i="48"/>
  <c r="AC425" i="48"/>
  <c r="AD423" i="48"/>
  <c r="AC423" i="48"/>
  <c r="AA422" i="48"/>
  <c r="Y422" i="48"/>
  <c r="W422" i="48"/>
  <c r="U422" i="48"/>
  <c r="S422" i="48"/>
  <c r="Q422" i="48"/>
  <c r="O422" i="48"/>
  <c r="M422" i="48"/>
  <c r="K422" i="48"/>
  <c r="I422" i="48"/>
  <c r="G422" i="48"/>
  <c r="E422" i="48"/>
  <c r="AB417" i="48"/>
  <c r="AB424" i="48" s="1"/>
  <c r="AA417" i="48"/>
  <c r="AA424" i="48" s="1"/>
  <c r="Z417" i="48"/>
  <c r="Z424" i="48" s="1"/>
  <c r="Y417" i="48"/>
  <c r="Y424" i="48" s="1"/>
  <c r="X417" i="48"/>
  <c r="X424" i="48" s="1"/>
  <c r="W417" i="48"/>
  <c r="W424" i="48" s="1"/>
  <c r="V417" i="48"/>
  <c r="V424" i="48" s="1"/>
  <c r="U417" i="48"/>
  <c r="U424" i="48" s="1"/>
  <c r="T417" i="48"/>
  <c r="T424" i="48" s="1"/>
  <c r="S417" i="48"/>
  <c r="S424" i="48" s="1"/>
  <c r="R417" i="48"/>
  <c r="R424" i="48" s="1"/>
  <c r="Q417" i="48"/>
  <c r="Q424" i="48" s="1"/>
  <c r="P417" i="48"/>
  <c r="P424" i="48" s="1"/>
  <c r="O417" i="48"/>
  <c r="O424" i="48" s="1"/>
  <c r="N417" i="48"/>
  <c r="N424" i="48" s="1"/>
  <c r="M417" i="48"/>
  <c r="M424" i="48" s="1"/>
  <c r="L417" i="48"/>
  <c r="L424" i="48" s="1"/>
  <c r="K417" i="48"/>
  <c r="K424" i="48" s="1"/>
  <c r="J417" i="48"/>
  <c r="J424" i="48" s="1"/>
  <c r="I417" i="48"/>
  <c r="I424" i="48" s="1"/>
  <c r="H417" i="48"/>
  <c r="H424" i="48" s="1"/>
  <c r="G417" i="48"/>
  <c r="G424" i="48" s="1"/>
  <c r="F417" i="48"/>
  <c r="E417" i="48"/>
  <c r="E424" i="48" s="1"/>
  <c r="AD416" i="48"/>
  <c r="AC416" i="48"/>
  <c r="AD415" i="48"/>
  <c r="AC415" i="48"/>
  <c r="AD414" i="48"/>
  <c r="AC414" i="48"/>
  <c r="AD413" i="48"/>
  <c r="AC413" i="48"/>
  <c r="AD412" i="48"/>
  <c r="AC412" i="48"/>
  <c r="AD411" i="48"/>
  <c r="AC411" i="48"/>
  <c r="AD410" i="48"/>
  <c r="AC410" i="48"/>
  <c r="AA409" i="48"/>
  <c r="Y409" i="48"/>
  <c r="W409" i="48"/>
  <c r="U409" i="48"/>
  <c r="S409" i="48"/>
  <c r="Q409" i="48"/>
  <c r="O409" i="48"/>
  <c r="M409" i="48"/>
  <c r="K409" i="48"/>
  <c r="I409" i="48"/>
  <c r="G409" i="48"/>
  <c r="E409" i="48"/>
  <c r="AD403" i="48"/>
  <c r="AC403" i="48"/>
  <c r="AE403" i="48" s="1"/>
  <c r="AB401" i="48"/>
  <c r="AA401" i="48"/>
  <c r="AA470" i="48" s="1"/>
  <c r="Z401" i="48"/>
  <c r="Y401" i="48"/>
  <c r="X401" i="48"/>
  <c r="X470" i="48" s="1"/>
  <c r="W401" i="48"/>
  <c r="W470" i="48" s="1"/>
  <c r="V401" i="48"/>
  <c r="U401" i="48"/>
  <c r="T401" i="48"/>
  <c r="T470" i="48" s="1"/>
  <c r="S401" i="48"/>
  <c r="S470" i="48" s="1"/>
  <c r="R401" i="48"/>
  <c r="Q401" i="48"/>
  <c r="P401" i="48"/>
  <c r="O401" i="48"/>
  <c r="N401" i="48"/>
  <c r="M401" i="48"/>
  <c r="L401" i="48"/>
  <c r="L470" i="48" s="1"/>
  <c r="K401" i="48"/>
  <c r="K470" i="48" s="1"/>
  <c r="J401" i="48"/>
  <c r="I401" i="48"/>
  <c r="H401" i="48"/>
  <c r="H470" i="48" s="1"/>
  <c r="G401" i="48"/>
  <c r="G470" i="48" s="1"/>
  <c r="F401" i="48"/>
  <c r="E401" i="48"/>
  <c r="AD400" i="48"/>
  <c r="AC400" i="48"/>
  <c r="AE400" i="48" s="1"/>
  <c r="AD399" i="48"/>
  <c r="AC399" i="48"/>
  <c r="AB398" i="48"/>
  <c r="AB467" i="48" s="1"/>
  <c r="AA398" i="48"/>
  <c r="AA467" i="48" s="1"/>
  <c r="Z398" i="48"/>
  <c r="Y398" i="48"/>
  <c r="Y467" i="48" s="1"/>
  <c r="X398" i="48"/>
  <c r="X467" i="48" s="1"/>
  <c r="W398" i="48"/>
  <c r="W467" i="48" s="1"/>
  <c r="V398" i="48"/>
  <c r="U398" i="48"/>
  <c r="U467" i="48" s="1"/>
  <c r="T398" i="48"/>
  <c r="S398" i="48"/>
  <c r="S467" i="48" s="1"/>
  <c r="R398" i="48"/>
  <c r="Q398" i="48"/>
  <c r="P398" i="48"/>
  <c r="P467" i="48" s="1"/>
  <c r="O398" i="48"/>
  <c r="O467" i="48" s="1"/>
  <c r="N398" i="48"/>
  <c r="M398" i="48"/>
  <c r="M467" i="48" s="1"/>
  <c r="L398" i="48"/>
  <c r="L467" i="48" s="1"/>
  <c r="K398" i="48"/>
  <c r="K467" i="48" s="1"/>
  <c r="J398" i="48"/>
  <c r="I398" i="48"/>
  <c r="I467" i="48" s="1"/>
  <c r="H398" i="48"/>
  <c r="G398" i="48"/>
  <c r="G467" i="48" s="1"/>
  <c r="F398" i="48"/>
  <c r="E398" i="48"/>
  <c r="AD397" i="48"/>
  <c r="AC397" i="48"/>
  <c r="AE397" i="48" s="1"/>
  <c r="AD396" i="48"/>
  <c r="AC396" i="48"/>
  <c r="AD395" i="48"/>
  <c r="AC395" i="48"/>
  <c r="AD393" i="48"/>
  <c r="AC393" i="48"/>
  <c r="AA392" i="48"/>
  <c r="Y392" i="48"/>
  <c r="W392" i="48"/>
  <c r="U392" i="48"/>
  <c r="S392" i="48"/>
  <c r="Q392" i="48"/>
  <c r="O392" i="48"/>
  <c r="M392" i="48"/>
  <c r="K392" i="48"/>
  <c r="I392" i="48"/>
  <c r="G392" i="48"/>
  <c r="E392" i="48"/>
  <c r="AB387" i="48"/>
  <c r="AB394" i="48" s="1"/>
  <c r="AA387" i="48"/>
  <c r="AA394" i="48" s="1"/>
  <c r="Z387" i="48"/>
  <c r="Z394" i="48" s="1"/>
  <c r="Y387" i="48"/>
  <c r="Y394" i="48" s="1"/>
  <c r="X387" i="48"/>
  <c r="X394" i="48" s="1"/>
  <c r="W387" i="48"/>
  <c r="W394" i="48" s="1"/>
  <c r="V387" i="48"/>
  <c r="V394" i="48" s="1"/>
  <c r="U387" i="48"/>
  <c r="U394" i="48" s="1"/>
  <c r="R387" i="48"/>
  <c r="R394" i="48" s="1"/>
  <c r="Q387" i="48"/>
  <c r="Q394" i="48" s="1"/>
  <c r="P387" i="48"/>
  <c r="P394" i="48" s="1"/>
  <c r="O387" i="48"/>
  <c r="O394" i="48" s="1"/>
  <c r="N387" i="48"/>
  <c r="N394" i="48" s="1"/>
  <c r="M387" i="48"/>
  <c r="M394" i="48" s="1"/>
  <c r="L387" i="48"/>
  <c r="L394" i="48" s="1"/>
  <c r="K387" i="48"/>
  <c r="K394" i="48" s="1"/>
  <c r="J387" i="48"/>
  <c r="J394" i="48" s="1"/>
  <c r="I387" i="48"/>
  <c r="I394" i="48" s="1"/>
  <c r="H387" i="48"/>
  <c r="H394" i="48" s="1"/>
  <c r="G387" i="48"/>
  <c r="G394" i="48" s="1"/>
  <c r="F387" i="48"/>
  <c r="F394" i="48" s="1"/>
  <c r="E387" i="48"/>
  <c r="AD386" i="48"/>
  <c r="AC386" i="48"/>
  <c r="AE386" i="48" s="1"/>
  <c r="AD385" i="48"/>
  <c r="AC385" i="48"/>
  <c r="AD384" i="48"/>
  <c r="AC384" i="48"/>
  <c r="AD382" i="48"/>
  <c r="AC382" i="48"/>
  <c r="AA381" i="48"/>
  <c r="Y381" i="48"/>
  <c r="W381" i="48"/>
  <c r="U381" i="48"/>
  <c r="S381" i="48"/>
  <c r="Q381" i="48"/>
  <c r="O381" i="48"/>
  <c r="M381" i="48"/>
  <c r="K381" i="48"/>
  <c r="I381" i="48"/>
  <c r="G381" i="48"/>
  <c r="E381" i="48"/>
  <c r="AD375" i="48"/>
  <c r="AC375" i="48"/>
  <c r="AD374" i="48"/>
  <c r="AC374" i="48"/>
  <c r="AE374" i="48" s="1"/>
  <c r="AD373" i="48"/>
  <c r="AC373" i="48"/>
  <c r="AE373" i="48" s="1"/>
  <c r="AD372" i="48"/>
  <c r="AC372" i="48"/>
  <c r="AE372" i="48" s="1"/>
  <c r="AD371" i="48"/>
  <c r="AC371" i="48"/>
  <c r="AE371" i="48" s="1"/>
  <c r="AD370" i="48"/>
  <c r="AC370" i="48"/>
  <c r="AE370" i="48" s="1"/>
  <c r="AD369" i="48"/>
  <c r="AC369" i="48"/>
  <c r="AE369" i="48" s="1"/>
  <c r="AD368" i="48"/>
  <c r="AC368" i="48"/>
  <c r="AE368" i="48" s="1"/>
  <c r="AD367" i="48"/>
  <c r="AC367" i="48"/>
  <c r="AE367" i="48" s="1"/>
  <c r="AD366" i="48"/>
  <c r="AC366" i="48"/>
  <c r="AE366" i="48" s="1"/>
  <c r="AD365" i="48"/>
  <c r="AC365" i="48"/>
  <c r="AE365" i="48" s="1"/>
  <c r="AD364" i="48"/>
  <c r="AC364" i="48"/>
  <c r="AE364" i="48" s="1"/>
  <c r="AD363" i="48"/>
  <c r="AC363" i="48"/>
  <c r="AE363" i="48" s="1"/>
  <c r="AD362" i="48"/>
  <c r="AC362" i="48"/>
  <c r="AE362" i="48" s="1"/>
  <c r="AD361" i="48"/>
  <c r="AC361" i="48"/>
  <c r="AE361" i="48" s="1"/>
  <c r="AD360" i="48"/>
  <c r="AC360" i="48"/>
  <c r="AE360" i="48" s="1"/>
  <c r="AD359" i="48"/>
  <c r="AC359" i="48"/>
  <c r="AB358" i="48"/>
  <c r="AA358" i="48"/>
  <c r="Z358" i="48"/>
  <c r="Y358" i="48"/>
  <c r="X358" i="48"/>
  <c r="W358" i="48"/>
  <c r="V358" i="48"/>
  <c r="U358" i="48"/>
  <c r="T358" i="48"/>
  <c r="S358" i="48"/>
  <c r="R358" i="48"/>
  <c r="Q358" i="48"/>
  <c r="P358" i="48"/>
  <c r="O358" i="48"/>
  <c r="N358" i="48"/>
  <c r="M358" i="48"/>
  <c r="L358" i="48"/>
  <c r="K358" i="48"/>
  <c r="J358" i="48"/>
  <c r="I358" i="48"/>
  <c r="H358" i="48"/>
  <c r="G358" i="48"/>
  <c r="F358" i="48"/>
  <c r="E358" i="48"/>
  <c r="AD357" i="48"/>
  <c r="AC357" i="48"/>
  <c r="AE357" i="48" s="1"/>
  <c r="AD356" i="48"/>
  <c r="AC356" i="48"/>
  <c r="AE356" i="48" s="1"/>
  <c r="AD355" i="48"/>
  <c r="AC355" i="48"/>
  <c r="AE355" i="48" s="1"/>
  <c r="AD354" i="48"/>
  <c r="AC354" i="48"/>
  <c r="AD353" i="48"/>
  <c r="AC353" i="48"/>
  <c r="AE353" i="48" s="1"/>
  <c r="AD352" i="48"/>
  <c r="AC352" i="48"/>
  <c r="AE352" i="48" s="1"/>
  <c r="AD351" i="48"/>
  <c r="AC351" i="48"/>
  <c r="AE351" i="48" s="1"/>
  <c r="AD350" i="48"/>
  <c r="AC350" i="48"/>
  <c r="AE350" i="48" s="1"/>
  <c r="AD349" i="48"/>
  <c r="AC349" i="48"/>
  <c r="AE349" i="48" s="1"/>
  <c r="AD348" i="48"/>
  <c r="AC348" i="48"/>
  <c r="AE348" i="48" s="1"/>
  <c r="AD347" i="48"/>
  <c r="AC347" i="48"/>
  <c r="AE347" i="48" s="1"/>
  <c r="AD346" i="48"/>
  <c r="AC346" i="48"/>
  <c r="AE346" i="48" s="1"/>
  <c r="AD345" i="48"/>
  <c r="AC345" i="48"/>
  <c r="AE345" i="48" s="1"/>
  <c r="AB344" i="48"/>
  <c r="AA344" i="48"/>
  <c r="Z344" i="48"/>
  <c r="Y344" i="48"/>
  <c r="X344" i="48"/>
  <c r="W344" i="48"/>
  <c r="V344" i="48"/>
  <c r="U344" i="48"/>
  <c r="T344" i="48"/>
  <c r="S344" i="48"/>
  <c r="R344" i="48"/>
  <c r="Q344" i="48"/>
  <c r="P344" i="48"/>
  <c r="O344" i="48"/>
  <c r="N344" i="48"/>
  <c r="M344" i="48"/>
  <c r="L344" i="48"/>
  <c r="K344" i="48"/>
  <c r="J344" i="48"/>
  <c r="I344" i="48"/>
  <c r="H344" i="48"/>
  <c r="G344" i="48"/>
  <c r="F344" i="48"/>
  <c r="E344" i="48"/>
  <c r="AD343" i="48"/>
  <c r="AC343" i="48"/>
  <c r="AE343" i="48" s="1"/>
  <c r="AD342" i="48"/>
  <c r="AC342" i="48"/>
  <c r="AE342" i="48" s="1"/>
  <c r="AD341" i="48"/>
  <c r="AC341" i="48"/>
  <c r="AE341" i="48" s="1"/>
  <c r="AD340" i="48"/>
  <c r="AC340" i="48"/>
  <c r="AE340" i="48" s="1"/>
  <c r="AD339" i="48"/>
  <c r="AC339" i="48"/>
  <c r="AE339" i="48" s="1"/>
  <c r="AD338" i="48"/>
  <c r="AC338" i="48"/>
  <c r="AE338" i="48" s="1"/>
  <c r="AD337" i="48"/>
  <c r="AC337" i="48"/>
  <c r="AE337" i="48" s="1"/>
  <c r="AD336" i="48"/>
  <c r="AC336" i="48"/>
  <c r="AE336" i="48" s="1"/>
  <c r="AD335" i="48"/>
  <c r="AC335" i="48"/>
  <c r="AE335" i="48" s="1"/>
  <c r="AD334" i="48"/>
  <c r="AC334" i="48"/>
  <c r="AE334" i="48" s="1"/>
  <c r="AD333" i="48"/>
  <c r="AC333" i="48"/>
  <c r="AD332" i="48"/>
  <c r="AC332" i="48"/>
  <c r="AE332" i="48" s="1"/>
  <c r="AD331" i="48"/>
  <c r="AC331" i="48"/>
  <c r="AE331" i="48" s="1"/>
  <c r="AD330" i="48"/>
  <c r="AC330" i="48"/>
  <c r="AE330" i="48" s="1"/>
  <c r="AD329" i="48"/>
  <c r="AC329" i="48"/>
  <c r="AE329" i="48" s="1"/>
  <c r="AD328" i="48"/>
  <c r="AC328" i="48"/>
  <c r="AE328" i="48" s="1"/>
  <c r="AD327" i="48"/>
  <c r="AC327" i="48"/>
  <c r="AD326" i="48"/>
  <c r="AC326" i="48"/>
  <c r="AE326" i="48" s="1"/>
  <c r="AD325" i="48"/>
  <c r="AC325" i="48"/>
  <c r="AE325" i="48" s="1"/>
  <c r="AD324" i="48"/>
  <c r="AC324" i="48"/>
  <c r="AE324" i="48" s="1"/>
  <c r="AD323" i="48"/>
  <c r="AC323" i="48"/>
  <c r="AE323" i="48" s="1"/>
  <c r="AD322" i="48"/>
  <c r="AC322" i="48"/>
  <c r="AE322" i="48" s="1"/>
  <c r="AD321" i="48"/>
  <c r="AC321" i="48"/>
  <c r="AE321" i="48" s="1"/>
  <c r="AD320" i="48"/>
  <c r="AC320" i="48"/>
  <c r="AE320" i="48" s="1"/>
  <c r="AD319" i="48"/>
  <c r="AC319" i="48"/>
  <c r="AE319" i="48" s="1"/>
  <c r="AB318" i="48"/>
  <c r="AA318" i="48"/>
  <c r="Z318" i="48"/>
  <c r="Y318" i="48"/>
  <c r="X318" i="48"/>
  <c r="W318" i="48"/>
  <c r="V318" i="48"/>
  <c r="U318" i="48"/>
  <c r="T318" i="48"/>
  <c r="S318" i="48"/>
  <c r="R318" i="48"/>
  <c r="Q318" i="48"/>
  <c r="P318" i="48"/>
  <c r="O318" i="48"/>
  <c r="N318" i="48"/>
  <c r="M318" i="48"/>
  <c r="L318" i="48"/>
  <c r="K318" i="48"/>
  <c r="J318" i="48"/>
  <c r="I318" i="48"/>
  <c r="H318" i="48"/>
  <c r="G318" i="48"/>
  <c r="F318" i="48"/>
  <c r="E318" i="48"/>
  <c r="AD317" i="48"/>
  <c r="AC317" i="48"/>
  <c r="AE317" i="48" s="1"/>
  <c r="AD316" i="48"/>
  <c r="AC316" i="48"/>
  <c r="AE316" i="48" s="1"/>
  <c r="AD315" i="48"/>
  <c r="AC315" i="48"/>
  <c r="AE315" i="48" s="1"/>
  <c r="AD314" i="48"/>
  <c r="AC314" i="48"/>
  <c r="AE314" i="48" s="1"/>
  <c r="AD313" i="48"/>
  <c r="AC313" i="48"/>
  <c r="AD312" i="48"/>
  <c r="AC312" i="48"/>
  <c r="AB311" i="48"/>
  <c r="AA311" i="48"/>
  <c r="Z311" i="48"/>
  <c r="Y311" i="48"/>
  <c r="X311" i="48"/>
  <c r="W311" i="48"/>
  <c r="V311" i="48"/>
  <c r="U311" i="48"/>
  <c r="T311" i="48"/>
  <c r="AD383" i="48" s="1"/>
  <c r="S311" i="48"/>
  <c r="AC383" i="48" s="1"/>
  <c r="R311" i="48"/>
  <c r="Q311" i="48"/>
  <c r="P311" i="48"/>
  <c r="O311" i="48"/>
  <c r="N311" i="48"/>
  <c r="M311" i="48"/>
  <c r="L311" i="48"/>
  <c r="K311" i="48"/>
  <c r="J311" i="48"/>
  <c r="I311" i="48"/>
  <c r="H311" i="48"/>
  <c r="G311" i="48"/>
  <c r="F311" i="48"/>
  <c r="E311" i="48"/>
  <c r="AD310" i="48"/>
  <c r="AC310" i="48"/>
  <c r="AE310" i="48" s="1"/>
  <c r="AD309" i="48"/>
  <c r="AC309" i="48"/>
  <c r="AE309" i="48" s="1"/>
  <c r="AD308" i="48"/>
  <c r="AC308" i="48"/>
  <c r="AD307" i="48"/>
  <c r="AC307" i="48"/>
  <c r="AD306" i="48"/>
  <c r="AC306" i="48"/>
  <c r="AE306" i="48" s="1"/>
  <c r="AD305" i="48"/>
  <c r="AC305" i="48"/>
  <c r="AE305" i="48" s="1"/>
  <c r="AB304" i="48"/>
  <c r="AA304" i="48"/>
  <c r="Z304" i="48"/>
  <c r="Y304" i="48"/>
  <c r="X304" i="48"/>
  <c r="W304" i="48"/>
  <c r="V304" i="48"/>
  <c r="U304" i="48"/>
  <c r="T304" i="48"/>
  <c r="S304" i="48"/>
  <c r="R304" i="48"/>
  <c r="Q304" i="48"/>
  <c r="P304" i="48"/>
  <c r="O304" i="48"/>
  <c r="N304" i="48"/>
  <c r="M304" i="48"/>
  <c r="L304" i="48"/>
  <c r="K304" i="48"/>
  <c r="J304" i="48"/>
  <c r="I304" i="48"/>
  <c r="H304" i="48"/>
  <c r="G304" i="48"/>
  <c r="F304" i="48"/>
  <c r="E304" i="48"/>
  <c r="AD303" i="48"/>
  <c r="AC303" i="48"/>
  <c r="AE303" i="48" s="1"/>
  <c r="AD302" i="48"/>
  <c r="AC302" i="48"/>
  <c r="AE302" i="48" s="1"/>
  <c r="AD301" i="48"/>
  <c r="AC301" i="48"/>
  <c r="AE301" i="48" s="1"/>
  <c r="AD300" i="48"/>
  <c r="AC300" i="48"/>
  <c r="AD299" i="48"/>
  <c r="AC299" i="48"/>
  <c r="AE299" i="48" s="1"/>
  <c r="AD298" i="48"/>
  <c r="AC298" i="48"/>
  <c r="AD297" i="48"/>
  <c r="AC297" i="48"/>
  <c r="AE297" i="48" s="1"/>
  <c r="AD296" i="48"/>
  <c r="AC296" i="48"/>
  <c r="AB295" i="48"/>
  <c r="AA295" i="48"/>
  <c r="Z295" i="48"/>
  <c r="Y295" i="48"/>
  <c r="X295" i="48"/>
  <c r="W295" i="48"/>
  <c r="V295" i="48"/>
  <c r="U295" i="48"/>
  <c r="T295" i="48"/>
  <c r="S295" i="48"/>
  <c r="R295" i="48"/>
  <c r="Q295" i="48"/>
  <c r="P295" i="48"/>
  <c r="O295" i="48"/>
  <c r="N295" i="48"/>
  <c r="M295" i="48"/>
  <c r="L295" i="48"/>
  <c r="K295" i="48"/>
  <c r="J295" i="48"/>
  <c r="I295" i="48"/>
  <c r="H295" i="48"/>
  <c r="G295" i="48"/>
  <c r="F295" i="48"/>
  <c r="E295" i="48"/>
  <c r="AD294" i="48"/>
  <c r="AC294" i="48"/>
  <c r="AE294" i="48" s="1"/>
  <c r="AD293" i="48"/>
  <c r="AC293" i="48"/>
  <c r="AE293" i="48" s="1"/>
  <c r="AD292" i="48"/>
  <c r="AC292" i="48"/>
  <c r="AE292" i="48" s="1"/>
  <c r="AD291" i="48"/>
  <c r="AC291" i="48"/>
  <c r="AE291" i="48" s="1"/>
  <c r="AD290" i="48"/>
  <c r="AC290" i="48"/>
  <c r="AE290" i="48" s="1"/>
  <c r="AD289" i="48"/>
  <c r="AC289" i="48"/>
  <c r="AE289" i="48" s="1"/>
  <c r="AD288" i="48"/>
  <c r="AC288" i="48"/>
  <c r="AD287" i="48"/>
  <c r="AC287" i="48"/>
  <c r="AE287" i="48" s="1"/>
  <c r="AD286" i="48"/>
  <c r="AC286" i="48"/>
  <c r="AE286" i="48" s="1"/>
  <c r="AD285" i="48"/>
  <c r="AC285" i="48"/>
  <c r="AE285" i="48" s="1"/>
  <c r="AD284" i="48"/>
  <c r="AC284" i="48"/>
  <c r="AE284" i="48" s="1"/>
  <c r="AD283" i="48"/>
  <c r="AC283" i="48"/>
  <c r="AE283" i="48" s="1"/>
  <c r="AD282" i="48"/>
  <c r="AC282" i="48"/>
  <c r="AE282" i="48" s="1"/>
  <c r="AD281" i="48"/>
  <c r="AC281" i="48"/>
  <c r="AE281" i="48" s="1"/>
  <c r="AD280" i="48"/>
  <c r="AC280" i="48"/>
  <c r="AE280" i="48" s="1"/>
  <c r="AD279" i="48"/>
  <c r="AC279" i="48"/>
  <c r="AE279" i="48" s="1"/>
  <c r="AD278" i="48"/>
  <c r="AC278" i="48"/>
  <c r="AD277" i="48"/>
  <c r="AC277" i="48"/>
  <c r="AE277" i="48" s="1"/>
  <c r="AB276" i="48"/>
  <c r="AA276" i="48"/>
  <c r="Z276" i="48"/>
  <c r="Y276" i="48"/>
  <c r="X276" i="48"/>
  <c r="W276" i="48"/>
  <c r="V276" i="48"/>
  <c r="U276" i="48"/>
  <c r="T276" i="48"/>
  <c r="S276" i="48"/>
  <c r="R276" i="48"/>
  <c r="Q276" i="48"/>
  <c r="P276" i="48"/>
  <c r="O276" i="48"/>
  <c r="N276" i="48"/>
  <c r="M276" i="48"/>
  <c r="L276" i="48"/>
  <c r="K276" i="48"/>
  <c r="J276" i="48"/>
  <c r="I276" i="48"/>
  <c r="H276" i="48"/>
  <c r="G276" i="48"/>
  <c r="F276" i="48"/>
  <c r="E276" i="48"/>
  <c r="AD275" i="48"/>
  <c r="AC275" i="48"/>
  <c r="AE275" i="48" s="1"/>
  <c r="AD274" i="48"/>
  <c r="AC274" i="48"/>
  <c r="AE274" i="48" s="1"/>
  <c r="AD273" i="48"/>
  <c r="AC273" i="48"/>
  <c r="AE273" i="48" s="1"/>
  <c r="AD272" i="48"/>
  <c r="AC272" i="48"/>
  <c r="AE272" i="48" s="1"/>
  <c r="AD271" i="48"/>
  <c r="AC271" i="48"/>
  <c r="AE271" i="48" s="1"/>
  <c r="AD270" i="48"/>
  <c r="AC270" i="48"/>
  <c r="AE270" i="48" s="1"/>
  <c r="AD269" i="48"/>
  <c r="AC269" i="48"/>
  <c r="AD268" i="48"/>
  <c r="AC268" i="48"/>
  <c r="AD267" i="48"/>
  <c r="AC267" i="48"/>
  <c r="AD266" i="48"/>
  <c r="AC266" i="48"/>
  <c r="AE266" i="48" s="1"/>
  <c r="AD265" i="48"/>
  <c r="AC265" i="48"/>
  <c r="AE265" i="48" s="1"/>
  <c r="AD264" i="48"/>
  <c r="AC264" i="48"/>
  <c r="AE264" i="48" s="1"/>
  <c r="AD263" i="48"/>
  <c r="AC263" i="48"/>
  <c r="AD262" i="48"/>
  <c r="AC262" i="48"/>
  <c r="AD261" i="48"/>
  <c r="AC261" i="48"/>
  <c r="AD260" i="48"/>
  <c r="AC260" i="48"/>
  <c r="AD259" i="48"/>
  <c r="AC259" i="48"/>
  <c r="AD258" i="48"/>
  <c r="AC258" i="48"/>
  <c r="AD257" i="48"/>
  <c r="AC257" i="48"/>
  <c r="AE257" i="48" s="1"/>
  <c r="AD256" i="48"/>
  <c r="AC256" i="48"/>
  <c r="AD255" i="48"/>
  <c r="AC255" i="48"/>
  <c r="AE255" i="48" s="1"/>
  <c r="AD254" i="48"/>
  <c r="AC254" i="48"/>
  <c r="AD253" i="48"/>
  <c r="AC253" i="48"/>
  <c r="AD252" i="48"/>
  <c r="AC252" i="48"/>
  <c r="AD251" i="48"/>
  <c r="AC251" i="48"/>
  <c r="AB250" i="48"/>
  <c r="AA250" i="48"/>
  <c r="Z250" i="48"/>
  <c r="Y250" i="48"/>
  <c r="X250" i="48"/>
  <c r="W250" i="48"/>
  <c r="V250" i="48"/>
  <c r="U250" i="48"/>
  <c r="T250" i="48"/>
  <c r="S250" i="48"/>
  <c r="R250" i="48"/>
  <c r="Q250" i="48"/>
  <c r="P250" i="48"/>
  <c r="O250" i="48"/>
  <c r="N250" i="48"/>
  <c r="M250" i="48"/>
  <c r="L250" i="48"/>
  <c r="K250" i="48"/>
  <c r="J250" i="48"/>
  <c r="I250" i="48"/>
  <c r="H250" i="48"/>
  <c r="G250" i="48"/>
  <c r="F250" i="48"/>
  <c r="E250" i="48"/>
  <c r="AD249" i="48"/>
  <c r="AC249" i="48"/>
  <c r="AE249" i="48" s="1"/>
  <c r="AD248" i="48"/>
  <c r="AC248" i="48"/>
  <c r="AE248" i="48" s="1"/>
  <c r="AD247" i="48"/>
  <c r="AC247" i="48"/>
  <c r="AE247" i="48" s="1"/>
  <c r="AD246" i="48"/>
  <c r="AC246" i="48"/>
  <c r="AE246" i="48" s="1"/>
  <c r="AD245" i="48"/>
  <c r="AC245" i="48"/>
  <c r="AE245" i="48" s="1"/>
  <c r="AD244" i="48"/>
  <c r="AC244" i="48"/>
  <c r="AE244" i="48" s="1"/>
  <c r="AD243" i="48"/>
  <c r="AC243" i="48"/>
  <c r="AE243" i="48" s="1"/>
  <c r="AD242" i="48"/>
  <c r="AC242" i="48"/>
  <c r="AE242" i="48" s="1"/>
  <c r="AD241" i="48"/>
  <c r="AC241" i="48"/>
  <c r="AE241" i="48" s="1"/>
  <c r="AD240" i="48"/>
  <c r="AC240" i="48"/>
  <c r="AE240" i="48" s="1"/>
  <c r="AD239" i="48"/>
  <c r="AC239" i="48"/>
  <c r="AE239" i="48" s="1"/>
  <c r="AD238" i="48"/>
  <c r="AC238" i="48"/>
  <c r="AD237" i="48"/>
  <c r="AC237" i="48"/>
  <c r="AE237" i="48" s="1"/>
  <c r="AD236" i="48"/>
  <c r="AC236" i="48"/>
  <c r="AD235" i="48"/>
  <c r="AC235" i="48"/>
  <c r="AE235" i="48" s="1"/>
  <c r="AD234" i="48"/>
  <c r="AC234" i="48"/>
  <c r="AE234" i="48" s="1"/>
  <c r="AD233" i="48"/>
  <c r="AC233" i="48"/>
  <c r="AE233" i="48" s="1"/>
  <c r="AD232" i="48"/>
  <c r="AC232" i="48"/>
  <c r="AE232" i="48" s="1"/>
  <c r="AD231" i="48"/>
  <c r="AC231" i="48"/>
  <c r="AE231" i="48" s="1"/>
  <c r="AD230" i="48"/>
  <c r="AC230" i="48"/>
  <c r="AE230" i="48" s="1"/>
  <c r="AD229" i="48"/>
  <c r="AC229" i="48"/>
  <c r="AE229" i="48" s="1"/>
  <c r="AD228" i="48"/>
  <c r="AC228" i="48"/>
  <c r="AE228" i="48" s="1"/>
  <c r="AD227" i="48"/>
  <c r="AC227" i="48"/>
  <c r="AE227" i="48" s="1"/>
  <c r="AD226" i="48"/>
  <c r="AC226" i="48"/>
  <c r="AE226" i="48" s="1"/>
  <c r="AD225" i="48"/>
  <c r="AC225" i="48"/>
  <c r="AE225" i="48" s="1"/>
  <c r="AD224" i="48"/>
  <c r="AC224" i="48"/>
  <c r="AE224" i="48" s="1"/>
  <c r="AD223" i="48"/>
  <c r="AC223" i="48"/>
  <c r="AE223" i="48" s="1"/>
  <c r="AD222" i="48"/>
  <c r="AC222" i="48"/>
  <c r="AE222" i="48" s="1"/>
  <c r="AD221" i="48"/>
  <c r="AC221" i="48"/>
  <c r="AE221" i="48" s="1"/>
  <c r="AD220" i="48"/>
  <c r="AC220" i="48"/>
  <c r="AE220" i="48" s="1"/>
  <c r="AD219" i="48"/>
  <c r="AC219" i="48"/>
  <c r="AE219" i="48" s="1"/>
  <c r="AD218" i="48"/>
  <c r="AC218" i="48"/>
  <c r="AE218" i="48" s="1"/>
  <c r="AD217" i="48"/>
  <c r="AC217" i="48"/>
  <c r="AE217" i="48" s="1"/>
  <c r="AD216" i="48"/>
  <c r="AC216" i="48"/>
  <c r="AE216" i="48" s="1"/>
  <c r="AD215" i="48"/>
  <c r="AC215" i="48"/>
  <c r="AE215" i="48" s="1"/>
  <c r="AB214" i="48"/>
  <c r="AA214" i="48"/>
  <c r="Z214" i="48"/>
  <c r="Y214" i="48"/>
  <c r="X214" i="48"/>
  <c r="W214" i="48"/>
  <c r="V214" i="48"/>
  <c r="U214" i="48"/>
  <c r="T214" i="48"/>
  <c r="S214" i="48"/>
  <c r="R214" i="48"/>
  <c r="Q214" i="48"/>
  <c r="P214" i="48"/>
  <c r="O214" i="48"/>
  <c r="N214" i="48"/>
  <c r="M214" i="48"/>
  <c r="L214" i="48"/>
  <c r="K214" i="48"/>
  <c r="J214" i="48"/>
  <c r="I214" i="48"/>
  <c r="H214" i="48"/>
  <c r="G214" i="48"/>
  <c r="F214" i="48"/>
  <c r="E214" i="48"/>
  <c r="AD200" i="48"/>
  <c r="AC200" i="48"/>
  <c r="AE200" i="48" s="1"/>
  <c r="AB199" i="48"/>
  <c r="AA199" i="48"/>
  <c r="Z199" i="48"/>
  <c r="Y199" i="48"/>
  <c r="X199" i="48"/>
  <c r="W199" i="48"/>
  <c r="V199" i="48"/>
  <c r="U199" i="48"/>
  <c r="T199" i="48"/>
  <c r="S199" i="48"/>
  <c r="R199" i="48"/>
  <c r="Q199" i="48"/>
  <c r="P199" i="48"/>
  <c r="O199" i="48"/>
  <c r="N199" i="48"/>
  <c r="M199" i="48"/>
  <c r="L199" i="48"/>
  <c r="K199" i="48"/>
  <c r="J199" i="48"/>
  <c r="I199" i="48"/>
  <c r="H199" i="48"/>
  <c r="G199" i="48"/>
  <c r="F199" i="48"/>
  <c r="E199" i="48"/>
  <c r="AD198" i="48"/>
  <c r="AC198" i="48"/>
  <c r="AE198" i="48" s="1"/>
  <c r="AD197" i="48"/>
  <c r="AC197" i="48"/>
  <c r="AE197" i="48" s="1"/>
  <c r="AD196" i="48"/>
  <c r="AC196" i="48"/>
  <c r="AE196" i="48" s="1"/>
  <c r="AD195" i="48"/>
  <c r="AC195" i="48"/>
  <c r="AE195" i="48" s="1"/>
  <c r="AD194" i="48"/>
  <c r="AC194" i="48"/>
  <c r="AE194" i="48" s="1"/>
  <c r="AD193" i="48"/>
  <c r="AC193" i="48"/>
  <c r="AE193" i="48" s="1"/>
  <c r="AD192" i="48"/>
  <c r="AC192" i="48"/>
  <c r="AD191" i="48"/>
  <c r="AC191" i="48"/>
  <c r="AD190" i="48"/>
  <c r="AC190" i="48"/>
  <c r="AE190" i="48" s="1"/>
  <c r="AD189" i="48"/>
  <c r="AC189" i="48"/>
  <c r="AE189" i="48" s="1"/>
  <c r="AB188" i="48"/>
  <c r="AA188" i="48"/>
  <c r="Z188" i="48"/>
  <c r="Y188" i="48"/>
  <c r="X188" i="48"/>
  <c r="W188" i="48"/>
  <c r="V188" i="48"/>
  <c r="U188" i="48"/>
  <c r="T188" i="48"/>
  <c r="S188" i="48"/>
  <c r="R188" i="48"/>
  <c r="Q188" i="48"/>
  <c r="P188" i="48"/>
  <c r="O188" i="48"/>
  <c r="N188" i="48"/>
  <c r="M188" i="48"/>
  <c r="L188" i="48"/>
  <c r="K188" i="48"/>
  <c r="J188" i="48"/>
  <c r="I188" i="48"/>
  <c r="H188" i="48"/>
  <c r="G188" i="48"/>
  <c r="F188" i="48"/>
  <c r="E188" i="48"/>
  <c r="AD187" i="48"/>
  <c r="AC187" i="48"/>
  <c r="AD186" i="48"/>
  <c r="AC186" i="48"/>
  <c r="AE186" i="48" s="1"/>
  <c r="AD185" i="48"/>
  <c r="AC185" i="48"/>
  <c r="AE185" i="48" s="1"/>
  <c r="AD184" i="48"/>
  <c r="AC184" i="48"/>
  <c r="AE184" i="48" s="1"/>
  <c r="AD183" i="48"/>
  <c r="AC183" i="48"/>
  <c r="AE183" i="48" s="1"/>
  <c r="AD182" i="48"/>
  <c r="AC182" i="48"/>
  <c r="AD181" i="48"/>
  <c r="AC181" i="48"/>
  <c r="AE181" i="48" s="1"/>
  <c r="AD180" i="48"/>
  <c r="AC180" i="48"/>
  <c r="AE180" i="48" s="1"/>
  <c r="AD179" i="48"/>
  <c r="AC179" i="48"/>
  <c r="AE179" i="48" s="1"/>
  <c r="AD178" i="48"/>
  <c r="AC178" i="48"/>
  <c r="AE178" i="48" s="1"/>
  <c r="AD177" i="48"/>
  <c r="AC177" i="48"/>
  <c r="AE177" i="48" s="1"/>
  <c r="AD176" i="48"/>
  <c r="AC176" i="48"/>
  <c r="AE176" i="48" s="1"/>
  <c r="AD175" i="48"/>
  <c r="AC175" i="48"/>
  <c r="AD174" i="48"/>
  <c r="AC174" i="48"/>
  <c r="AE174" i="48" s="1"/>
  <c r="AD173" i="48"/>
  <c r="AC173" i="48"/>
  <c r="AE173" i="48" s="1"/>
  <c r="AD172" i="48"/>
  <c r="AC172" i="48"/>
  <c r="AE172" i="48" s="1"/>
  <c r="AD171" i="48"/>
  <c r="AC171" i="48"/>
  <c r="AE171" i="48" s="1"/>
  <c r="AD170" i="48"/>
  <c r="AC170" i="48"/>
  <c r="AE170" i="48" s="1"/>
  <c r="AB169" i="48"/>
  <c r="AA169" i="48"/>
  <c r="Z169" i="48"/>
  <c r="Y169" i="48"/>
  <c r="X169" i="48"/>
  <c r="W169" i="48"/>
  <c r="V169" i="48"/>
  <c r="U169" i="48"/>
  <c r="T169" i="48"/>
  <c r="S169" i="48"/>
  <c r="R169" i="48"/>
  <c r="Q169" i="48"/>
  <c r="P169" i="48"/>
  <c r="O169" i="48"/>
  <c r="N169" i="48"/>
  <c r="M169" i="48"/>
  <c r="L169" i="48"/>
  <c r="K169" i="48"/>
  <c r="J169" i="48"/>
  <c r="I169" i="48"/>
  <c r="H169" i="48"/>
  <c r="G169" i="48"/>
  <c r="F169" i="48"/>
  <c r="E169" i="48"/>
  <c r="AD168" i="48"/>
  <c r="AC168" i="48"/>
  <c r="AD166" i="48"/>
  <c r="AC166" i="48"/>
  <c r="AE166" i="48" s="1"/>
  <c r="AD165" i="48"/>
  <c r="AC165" i="48"/>
  <c r="AE165" i="48" s="1"/>
  <c r="AD164" i="48"/>
  <c r="AC164" i="48"/>
  <c r="AE164" i="48" s="1"/>
  <c r="AD163" i="48"/>
  <c r="AC163" i="48"/>
  <c r="AD162" i="48"/>
  <c r="AC162" i="48"/>
  <c r="AD161" i="48"/>
  <c r="AC161" i="48"/>
  <c r="AE161" i="48" s="1"/>
  <c r="AD160" i="48"/>
  <c r="AC160" i="48"/>
  <c r="AE160" i="48" s="1"/>
  <c r="AD159" i="48"/>
  <c r="AC159" i="48"/>
  <c r="AE159" i="48" s="1"/>
  <c r="AD158" i="48"/>
  <c r="AC158" i="48"/>
  <c r="AE158" i="48" s="1"/>
  <c r="AD157" i="48"/>
  <c r="AC157" i="48"/>
  <c r="AE157" i="48" s="1"/>
  <c r="AD156" i="48"/>
  <c r="AC156" i="48"/>
  <c r="AE156" i="48" s="1"/>
  <c r="AB155" i="48"/>
  <c r="AA155" i="48"/>
  <c r="Z155" i="48"/>
  <c r="Y155" i="48"/>
  <c r="X155" i="48"/>
  <c r="W155" i="48"/>
  <c r="V155" i="48"/>
  <c r="U155" i="48"/>
  <c r="T155" i="48"/>
  <c r="S155" i="48"/>
  <c r="R155" i="48"/>
  <c r="Q155" i="48"/>
  <c r="P155" i="48"/>
  <c r="O155" i="48"/>
  <c r="N155" i="48"/>
  <c r="M155" i="48"/>
  <c r="L155" i="48"/>
  <c r="K155" i="48"/>
  <c r="J155" i="48"/>
  <c r="I155" i="48"/>
  <c r="H155" i="48"/>
  <c r="G155" i="48"/>
  <c r="F155" i="48"/>
  <c r="E155" i="48"/>
  <c r="AD154" i="48"/>
  <c r="AC154" i="48"/>
  <c r="AE154" i="48" s="1"/>
  <c r="AD153" i="48"/>
  <c r="AC153" i="48"/>
  <c r="AE153" i="48" s="1"/>
  <c r="AD152" i="48"/>
  <c r="AC152" i="48"/>
  <c r="AE152" i="48" s="1"/>
  <c r="AD151" i="48"/>
  <c r="AC151" i="48"/>
  <c r="AE151" i="48" s="1"/>
  <c r="AD150" i="48"/>
  <c r="AC150" i="48"/>
  <c r="AD149" i="48"/>
  <c r="AC149" i="48"/>
  <c r="AE149" i="48" s="1"/>
  <c r="AD148" i="48"/>
  <c r="AC148" i="48"/>
  <c r="AD147" i="48"/>
  <c r="AC147" i="48"/>
  <c r="AE147" i="48" s="1"/>
  <c r="AD146" i="48"/>
  <c r="AC146" i="48"/>
  <c r="AD145" i="48"/>
  <c r="AC145" i="48"/>
  <c r="AD144" i="48"/>
  <c r="AC144" i="48"/>
  <c r="AE144" i="48" s="1"/>
  <c r="AD143" i="48"/>
  <c r="AC143" i="48"/>
  <c r="AE143" i="48" s="1"/>
  <c r="AB142" i="48"/>
  <c r="AA142" i="48"/>
  <c r="Z142" i="48"/>
  <c r="Y142" i="48"/>
  <c r="X142" i="48"/>
  <c r="W142" i="48"/>
  <c r="V142" i="48"/>
  <c r="U142" i="48"/>
  <c r="T142" i="48"/>
  <c r="S142" i="48"/>
  <c r="R142" i="48"/>
  <c r="Q142" i="48"/>
  <c r="P142" i="48"/>
  <c r="O142" i="48"/>
  <c r="N142" i="48"/>
  <c r="M142" i="48"/>
  <c r="L142" i="48"/>
  <c r="K142" i="48"/>
  <c r="J142" i="48"/>
  <c r="I142" i="48"/>
  <c r="H142" i="48"/>
  <c r="G142" i="48"/>
  <c r="F142" i="48"/>
  <c r="E142" i="48"/>
  <c r="AD141" i="48"/>
  <c r="AC141" i="48"/>
  <c r="AE141" i="48" s="1"/>
  <c r="AD140" i="48"/>
  <c r="AC140" i="48"/>
  <c r="AE140" i="48" s="1"/>
  <c r="AD139" i="48"/>
  <c r="AC139" i="48"/>
  <c r="AE139" i="48" s="1"/>
  <c r="AD138" i="48"/>
  <c r="AC138" i="48"/>
  <c r="AE138" i="48" s="1"/>
  <c r="AD137" i="48"/>
  <c r="AC137" i="48"/>
  <c r="AE137" i="48" s="1"/>
  <c r="AD136" i="48"/>
  <c r="AC136" i="48"/>
  <c r="AD135" i="48"/>
  <c r="AC135" i="48"/>
  <c r="AE135" i="48" s="1"/>
  <c r="AB134" i="48"/>
  <c r="AA134" i="48"/>
  <c r="Z134" i="48"/>
  <c r="Y134" i="48"/>
  <c r="X134" i="48"/>
  <c r="W134" i="48"/>
  <c r="V134" i="48"/>
  <c r="U134" i="48"/>
  <c r="T134" i="48"/>
  <c r="S134" i="48"/>
  <c r="R134" i="48"/>
  <c r="Q134" i="48"/>
  <c r="P134" i="48"/>
  <c r="O134" i="48"/>
  <c r="N134" i="48"/>
  <c r="M134" i="48"/>
  <c r="L134" i="48"/>
  <c r="K134" i="48"/>
  <c r="J134" i="48"/>
  <c r="I134" i="48"/>
  <c r="H134" i="48"/>
  <c r="G134" i="48"/>
  <c r="F134" i="48"/>
  <c r="E134" i="48"/>
  <c r="AD133" i="48"/>
  <c r="AC133" i="48"/>
  <c r="AE133" i="48" s="1"/>
  <c r="AD132" i="48"/>
  <c r="AC132" i="48"/>
  <c r="AE132" i="48" s="1"/>
  <c r="AD131" i="48"/>
  <c r="AC131" i="48"/>
  <c r="AE131" i="48" s="1"/>
  <c r="AD130" i="48"/>
  <c r="AC130" i="48"/>
  <c r="AE130" i="48" s="1"/>
  <c r="AD129" i="48"/>
  <c r="AC129" i="48"/>
  <c r="AE129" i="48" s="1"/>
  <c r="AD128" i="48"/>
  <c r="AC128" i="48"/>
  <c r="AE128" i="48" s="1"/>
  <c r="AD127" i="48"/>
  <c r="AC127" i="48"/>
  <c r="AE127" i="48" s="1"/>
  <c r="AD126" i="48"/>
  <c r="AC126" i="48"/>
  <c r="AE126" i="48" s="1"/>
  <c r="AD125" i="48"/>
  <c r="AC125" i="48"/>
  <c r="AE125" i="48" s="1"/>
  <c r="AD124" i="48"/>
  <c r="AC124" i="48"/>
  <c r="AE124" i="48" s="1"/>
  <c r="AD123" i="48"/>
  <c r="AC123" i="48"/>
  <c r="AE123" i="48" s="1"/>
  <c r="AB122" i="48"/>
  <c r="AA122" i="48"/>
  <c r="Z122" i="48"/>
  <c r="Y122" i="48"/>
  <c r="X122" i="48"/>
  <c r="W122" i="48"/>
  <c r="V122" i="48"/>
  <c r="U122" i="48"/>
  <c r="T122" i="48"/>
  <c r="S122" i="48"/>
  <c r="R122" i="48"/>
  <c r="Q122" i="48"/>
  <c r="P122" i="48"/>
  <c r="O122" i="48"/>
  <c r="N122" i="48"/>
  <c r="M122" i="48"/>
  <c r="L122" i="48"/>
  <c r="K122" i="48"/>
  <c r="J122" i="48"/>
  <c r="I122" i="48"/>
  <c r="H122" i="48"/>
  <c r="G122" i="48"/>
  <c r="F122" i="48"/>
  <c r="E122" i="48"/>
  <c r="AD121" i="48"/>
  <c r="AC121" i="48"/>
  <c r="AE121" i="48" s="1"/>
  <c r="AD120" i="48"/>
  <c r="AC120" i="48"/>
  <c r="AE120" i="48" s="1"/>
  <c r="AD119" i="48"/>
  <c r="AC119" i="48"/>
  <c r="AE119" i="48" s="1"/>
  <c r="AD118" i="48"/>
  <c r="AC118" i="48"/>
  <c r="AE118" i="48" s="1"/>
  <c r="AD117" i="48"/>
  <c r="AC117" i="48"/>
  <c r="AD116" i="48"/>
  <c r="AC116" i="48"/>
  <c r="AD115" i="48"/>
  <c r="AC115" i="48"/>
  <c r="AE115" i="48" s="1"/>
  <c r="AD114" i="48"/>
  <c r="AC114" i="48"/>
  <c r="AD113" i="48"/>
  <c r="AC113" i="48"/>
  <c r="AD112" i="48"/>
  <c r="AC112" i="48"/>
  <c r="AD111" i="48"/>
  <c r="AC111" i="48"/>
  <c r="AE111" i="48" s="1"/>
  <c r="AD110" i="48"/>
  <c r="AC110" i="48"/>
  <c r="AE110" i="48" s="1"/>
  <c r="AD109" i="48"/>
  <c r="AC109" i="48"/>
  <c r="AE109" i="48" s="1"/>
  <c r="AD108" i="48"/>
  <c r="AC108" i="48"/>
  <c r="AE108" i="48" s="1"/>
  <c r="AD107" i="48"/>
  <c r="AC107" i="48"/>
  <c r="AE107" i="48" s="1"/>
  <c r="AD106" i="48"/>
  <c r="AC106" i="48"/>
  <c r="AE106" i="48" s="1"/>
  <c r="AD105" i="48"/>
  <c r="AC105" i="48"/>
  <c r="AE105" i="48" s="1"/>
  <c r="AD104" i="48"/>
  <c r="AC104" i="48"/>
  <c r="AE104" i="48" s="1"/>
  <c r="AB103" i="48"/>
  <c r="AA103" i="48"/>
  <c r="Z103" i="48"/>
  <c r="Y103" i="48"/>
  <c r="X103" i="48"/>
  <c r="W103" i="48"/>
  <c r="V103" i="48"/>
  <c r="U103" i="48"/>
  <c r="T103" i="48"/>
  <c r="S103" i="48"/>
  <c r="R103" i="48"/>
  <c r="Q103" i="48"/>
  <c r="P103" i="48"/>
  <c r="O103" i="48"/>
  <c r="N103" i="48"/>
  <c r="M103" i="48"/>
  <c r="L103" i="48"/>
  <c r="K103" i="48"/>
  <c r="J103" i="48"/>
  <c r="I103" i="48"/>
  <c r="H103" i="48"/>
  <c r="G103" i="48"/>
  <c r="F103" i="48"/>
  <c r="E103" i="48"/>
  <c r="AD102" i="48"/>
  <c r="AC102" i="48"/>
  <c r="AE102" i="48" s="1"/>
  <c r="AD101" i="48"/>
  <c r="AC101" i="48"/>
  <c r="AD100" i="48"/>
  <c r="AC100" i="48"/>
  <c r="AD99" i="48"/>
  <c r="AC99" i="48"/>
  <c r="AD98" i="48"/>
  <c r="AC98" i="48"/>
  <c r="AD97" i="48"/>
  <c r="AC97" i="48"/>
  <c r="AD96" i="48"/>
  <c r="AC96" i="48"/>
  <c r="AE96" i="48" s="1"/>
  <c r="AD95" i="48"/>
  <c r="AC95" i="48"/>
  <c r="AD94" i="48"/>
  <c r="AC94" i="48"/>
  <c r="AD93" i="48"/>
  <c r="AC93" i="48"/>
  <c r="AE93" i="48" s="1"/>
  <c r="AD92" i="48"/>
  <c r="AC92" i="48"/>
  <c r="AE92" i="48" s="1"/>
  <c r="AD91" i="48"/>
  <c r="AC91" i="48"/>
  <c r="AE91" i="48" s="1"/>
  <c r="AD90" i="48"/>
  <c r="AC90" i="48"/>
  <c r="AD89" i="48"/>
  <c r="AC89" i="48"/>
  <c r="AE89" i="48" s="1"/>
  <c r="AD88" i="48"/>
  <c r="AC88" i="48"/>
  <c r="AE88" i="48" s="1"/>
  <c r="AD87" i="48"/>
  <c r="AC87" i="48"/>
  <c r="AE87" i="48" s="1"/>
  <c r="AD86" i="48"/>
  <c r="AC86" i="48"/>
  <c r="AD85" i="48"/>
  <c r="AC85" i="48"/>
  <c r="AD84" i="48"/>
  <c r="AC84" i="48"/>
  <c r="AB83" i="48"/>
  <c r="AA83" i="48"/>
  <c r="Z83" i="48"/>
  <c r="Y83" i="48"/>
  <c r="X83" i="48"/>
  <c r="W83" i="48"/>
  <c r="V83" i="48"/>
  <c r="U83" i="48"/>
  <c r="T83" i="48"/>
  <c r="S83" i="48"/>
  <c r="R83" i="48"/>
  <c r="Q83" i="48"/>
  <c r="P83" i="48"/>
  <c r="O83" i="48"/>
  <c r="N83" i="48"/>
  <c r="M83" i="48"/>
  <c r="L83" i="48"/>
  <c r="K83" i="48"/>
  <c r="J83" i="48"/>
  <c r="I83" i="48"/>
  <c r="H83" i="48"/>
  <c r="G83" i="48"/>
  <c r="F83" i="48"/>
  <c r="E83" i="48"/>
  <c r="AD82" i="48"/>
  <c r="AC82" i="48"/>
  <c r="AE82" i="48" s="1"/>
  <c r="AD81" i="48"/>
  <c r="AC81" i="48"/>
  <c r="AE81" i="48" s="1"/>
  <c r="AD80" i="48"/>
  <c r="AC80" i="48"/>
  <c r="AE80" i="48" s="1"/>
  <c r="AD79" i="48"/>
  <c r="AC79" i="48"/>
  <c r="AE79" i="48" s="1"/>
  <c r="AD78" i="48"/>
  <c r="AC78" i="48"/>
  <c r="AE78" i="48" s="1"/>
  <c r="AD77" i="48"/>
  <c r="AC77" i="48"/>
  <c r="AE77" i="48" s="1"/>
  <c r="AD76" i="48"/>
  <c r="AC76" i="48"/>
  <c r="AE76" i="48" s="1"/>
  <c r="AD75" i="48"/>
  <c r="AC75" i="48"/>
  <c r="AE75" i="48" s="1"/>
  <c r="AD74" i="48"/>
  <c r="AC74" i="48"/>
  <c r="AE74" i="48" s="1"/>
  <c r="AD73" i="48"/>
  <c r="AC73" i="48"/>
  <c r="AE73" i="48" s="1"/>
  <c r="AD72" i="48"/>
  <c r="AC72" i="48"/>
  <c r="AE72" i="48" s="1"/>
  <c r="AD71" i="48"/>
  <c r="AC71" i="48"/>
  <c r="AE71" i="48" s="1"/>
  <c r="AD70" i="48"/>
  <c r="AC70" i="48"/>
  <c r="AE70" i="48" s="1"/>
  <c r="AD69" i="48"/>
  <c r="AC69" i="48"/>
  <c r="AE69" i="48" s="1"/>
  <c r="AD68" i="48"/>
  <c r="AC68" i="48"/>
  <c r="AE68" i="48" s="1"/>
  <c r="AD67" i="48"/>
  <c r="AC67" i="48"/>
  <c r="AE67" i="48" s="1"/>
  <c r="AD66" i="48"/>
  <c r="AC66" i="48"/>
  <c r="AE66" i="48" s="1"/>
  <c r="AD65" i="48"/>
  <c r="AC65" i="48"/>
  <c r="AE65" i="48" s="1"/>
  <c r="AD64" i="48"/>
  <c r="AC64" i="48"/>
  <c r="AE64" i="48" s="1"/>
  <c r="AD63" i="48"/>
  <c r="AC63" i="48"/>
  <c r="AE63" i="48" s="1"/>
  <c r="AD62" i="48"/>
  <c r="AC62" i="48"/>
  <c r="AE62" i="48" s="1"/>
  <c r="AD61" i="48"/>
  <c r="AC61" i="48"/>
  <c r="AE61" i="48" s="1"/>
  <c r="AD60" i="48"/>
  <c r="AC60" i="48"/>
  <c r="AE60" i="48" s="1"/>
  <c r="AD59" i="48"/>
  <c r="AC59" i="48"/>
  <c r="AE59" i="48" s="1"/>
  <c r="AD58" i="48"/>
  <c r="AC58" i="48"/>
  <c r="AE58" i="48" s="1"/>
  <c r="AD57" i="48"/>
  <c r="AC57" i="48"/>
  <c r="AE57" i="48" s="1"/>
  <c r="AD56" i="48"/>
  <c r="AC56" i="48"/>
  <c r="AE56" i="48" s="1"/>
  <c r="AD55" i="48"/>
  <c r="AC55" i="48"/>
  <c r="AE55" i="48" s="1"/>
  <c r="AD54" i="48"/>
  <c r="AC54" i="48"/>
  <c r="AE54" i="48" s="1"/>
  <c r="AD53" i="48"/>
  <c r="AC53" i="48"/>
  <c r="AE53" i="48" s="1"/>
  <c r="AB52" i="48"/>
  <c r="AA52" i="48"/>
  <c r="Z52" i="48"/>
  <c r="Y52" i="48"/>
  <c r="X52" i="48"/>
  <c r="W52" i="48"/>
  <c r="V52" i="48"/>
  <c r="U52" i="48"/>
  <c r="T52" i="48"/>
  <c r="S52" i="48"/>
  <c r="R52" i="48"/>
  <c r="Q52" i="48"/>
  <c r="P52" i="48"/>
  <c r="O52" i="48"/>
  <c r="N52" i="48"/>
  <c r="M52" i="48"/>
  <c r="L52" i="48"/>
  <c r="K52" i="48"/>
  <c r="J52" i="48"/>
  <c r="I52" i="48"/>
  <c r="H52" i="48"/>
  <c r="G52" i="48"/>
  <c r="F52" i="48"/>
  <c r="E52" i="48"/>
  <c r="AD51" i="48"/>
  <c r="AC51" i="48"/>
  <c r="AE51" i="48" s="1"/>
  <c r="AD50" i="48"/>
  <c r="AC50" i="48"/>
  <c r="AE50" i="48" s="1"/>
  <c r="AD49" i="48"/>
  <c r="AC49" i="48"/>
  <c r="AE49" i="48" s="1"/>
  <c r="AD48" i="48"/>
  <c r="AC48" i="48"/>
  <c r="AE48" i="48" s="1"/>
  <c r="AD47" i="48"/>
  <c r="AC47" i="48"/>
  <c r="AE47" i="48" s="1"/>
  <c r="AD46" i="48"/>
  <c r="AC46" i="48"/>
  <c r="AE46" i="48" s="1"/>
  <c r="AD45" i="48"/>
  <c r="AC45" i="48"/>
  <c r="AE45" i="48" s="1"/>
  <c r="AD44" i="48"/>
  <c r="AC44" i="48"/>
  <c r="AE44" i="48" s="1"/>
  <c r="AD43" i="48"/>
  <c r="AC43" i="48"/>
  <c r="AE43" i="48" s="1"/>
  <c r="AD42" i="48"/>
  <c r="AC42" i="48"/>
  <c r="AE42" i="48" s="1"/>
  <c r="AD41" i="48"/>
  <c r="AC41" i="48"/>
  <c r="AE41" i="48" s="1"/>
  <c r="AD40" i="48"/>
  <c r="AC40" i="48"/>
  <c r="AE40" i="48" s="1"/>
  <c r="AD39" i="48"/>
  <c r="AC39" i="48"/>
  <c r="AE39" i="48" s="1"/>
  <c r="AD38" i="48"/>
  <c r="AC38" i="48"/>
  <c r="AE38" i="48" s="1"/>
  <c r="AD37" i="48"/>
  <c r="AC37" i="48"/>
  <c r="AE37" i="48" s="1"/>
  <c r="AD36" i="48"/>
  <c r="AC36" i="48"/>
  <c r="AE36" i="48" s="1"/>
  <c r="AD35" i="48"/>
  <c r="AC35" i="48"/>
  <c r="AE35" i="48" s="1"/>
  <c r="AD34" i="48"/>
  <c r="AC34" i="48"/>
  <c r="AE34" i="48" s="1"/>
  <c r="AD33" i="48"/>
  <c r="AC33" i="48"/>
  <c r="AE33" i="48" s="1"/>
  <c r="AD32" i="48"/>
  <c r="AC32" i="48"/>
  <c r="AE32" i="48" s="1"/>
  <c r="AD31" i="48"/>
  <c r="AC31" i="48"/>
  <c r="AE31" i="48" s="1"/>
  <c r="AD30" i="48"/>
  <c r="AC30" i="48"/>
  <c r="AE30" i="48" s="1"/>
  <c r="AD29" i="48"/>
  <c r="AC29" i="48"/>
  <c r="AE29" i="48" s="1"/>
  <c r="AD28" i="48"/>
  <c r="AC28" i="48"/>
  <c r="AE28" i="48" s="1"/>
  <c r="AD27" i="48"/>
  <c r="AC27" i="48"/>
  <c r="AE27" i="48" s="1"/>
  <c r="AD26" i="48"/>
  <c r="AC26" i="48"/>
  <c r="AE26" i="48" s="1"/>
  <c r="AD25" i="48"/>
  <c r="AC25" i="48"/>
  <c r="AE25" i="48" s="1"/>
  <c r="AD24" i="48"/>
  <c r="AC24" i="48"/>
  <c r="AE24" i="48" s="1"/>
  <c r="AB23" i="48"/>
  <c r="AA23" i="48"/>
  <c r="Z23" i="48"/>
  <c r="Y23" i="48"/>
  <c r="X23" i="48"/>
  <c r="W23" i="48"/>
  <c r="V23" i="48"/>
  <c r="U23" i="48"/>
  <c r="T23" i="48"/>
  <c r="S23" i="48"/>
  <c r="R23" i="48"/>
  <c r="Q23" i="48"/>
  <c r="P23" i="48"/>
  <c r="O23" i="48"/>
  <c r="N23" i="48"/>
  <c r="M23" i="48"/>
  <c r="L23" i="48"/>
  <c r="K23" i="48"/>
  <c r="J23" i="48"/>
  <c r="I23" i="48"/>
  <c r="H23" i="48"/>
  <c r="G23" i="48"/>
  <c r="F23" i="48"/>
  <c r="E23" i="48"/>
  <c r="AD22" i="48"/>
  <c r="AC22" i="48"/>
  <c r="AB22" i="48"/>
  <c r="AA22" i="48"/>
  <c r="Z22" i="48"/>
  <c r="Y22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AD17" i="48"/>
  <c r="AC17" i="48"/>
  <c r="AB17" i="48"/>
  <c r="AA17" i="48"/>
  <c r="Z17" i="48"/>
  <c r="Y17" i="48"/>
  <c r="X17" i="48"/>
  <c r="W17" i="48"/>
  <c r="V17" i="48"/>
  <c r="U17" i="48"/>
  <c r="T17" i="48"/>
  <c r="S17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AF16" i="48"/>
  <c r="AE16" i="48"/>
  <c r="AF15" i="48"/>
  <c r="AE15" i="48"/>
  <c r="AF14" i="48"/>
  <c r="AE14" i="48"/>
  <c r="AF13" i="48"/>
  <c r="AE13" i="48"/>
  <c r="AF12" i="48"/>
  <c r="AE12" i="48"/>
  <c r="AF11" i="48"/>
  <c r="AE11" i="48"/>
  <c r="AF10" i="48"/>
  <c r="AE10" i="48"/>
  <c r="AF9" i="48"/>
  <c r="AE9" i="48"/>
  <c r="AG9" i="48" s="1"/>
  <c r="AF8" i="48"/>
  <c r="AE8" i="48"/>
  <c r="AD8" i="48"/>
  <c r="AC8" i="48"/>
  <c r="AB8" i="48"/>
  <c r="AA8" i="48"/>
  <c r="Z8" i="48"/>
  <c r="Y8" i="48"/>
  <c r="X8" i="48"/>
  <c r="W8" i="48"/>
  <c r="V8" i="48"/>
  <c r="U8" i="48"/>
  <c r="T8" i="48"/>
  <c r="S8" i="48"/>
  <c r="R8" i="48"/>
  <c r="Q8" i="48"/>
  <c r="P8" i="48"/>
  <c r="O8" i="48"/>
  <c r="N8" i="48"/>
  <c r="M8" i="48"/>
  <c r="L8" i="48"/>
  <c r="K8" i="48"/>
  <c r="J8" i="48"/>
  <c r="I8" i="48"/>
  <c r="H8" i="48"/>
  <c r="G8" i="48"/>
  <c r="F8" i="48"/>
  <c r="E8" i="48"/>
  <c r="AA582" i="47"/>
  <c r="X582" i="47"/>
  <c r="R582" i="47"/>
  <c r="O582" i="47"/>
  <c r="AD581" i="47"/>
  <c r="U581" i="47"/>
  <c r="AD580" i="47"/>
  <c r="U580" i="47"/>
  <c r="AD579" i="47"/>
  <c r="U579" i="47"/>
  <c r="AD578" i="47"/>
  <c r="U578" i="47"/>
  <c r="AD577" i="47"/>
  <c r="U577" i="47"/>
  <c r="AD576" i="47"/>
  <c r="U576" i="47"/>
  <c r="AD575" i="47"/>
  <c r="U575" i="47"/>
  <c r="AD574" i="47"/>
  <c r="U574" i="47"/>
  <c r="AD573" i="47"/>
  <c r="U573" i="47"/>
  <c r="AD572" i="47"/>
  <c r="U572" i="47"/>
  <c r="AD571" i="47"/>
  <c r="U571" i="47"/>
  <c r="AD570" i="47"/>
  <c r="U570" i="47"/>
  <c r="AD569" i="47"/>
  <c r="U569" i="47"/>
  <c r="AA568" i="47"/>
  <c r="X568" i="47"/>
  <c r="R568" i="47"/>
  <c r="O568" i="47"/>
  <c r="AD548" i="47"/>
  <c r="AC548" i="47"/>
  <c r="AD547" i="47"/>
  <c r="AC547" i="47"/>
  <c r="AE547" i="47" s="1"/>
  <c r="AA546" i="47"/>
  <c r="Y546" i="47"/>
  <c r="W546" i="47"/>
  <c r="U546" i="47"/>
  <c r="S546" i="47"/>
  <c r="Q546" i="47"/>
  <c r="O546" i="47"/>
  <c r="M546" i="47"/>
  <c r="K546" i="47"/>
  <c r="I546" i="47"/>
  <c r="G546" i="47"/>
  <c r="E546" i="47"/>
  <c r="AD545" i="47"/>
  <c r="AC545" i="47"/>
  <c r="AB543" i="47"/>
  <c r="AA543" i="47"/>
  <c r="AA544" i="47" s="1"/>
  <c r="Z543" i="47"/>
  <c r="Y543" i="47"/>
  <c r="Y544" i="47" s="1"/>
  <c r="X543" i="47"/>
  <c r="W543" i="47"/>
  <c r="W544" i="47" s="1"/>
  <c r="V543" i="47"/>
  <c r="U543" i="47"/>
  <c r="U544" i="47" s="1"/>
  <c r="T543" i="47"/>
  <c r="S543" i="47"/>
  <c r="S544" i="47" s="1"/>
  <c r="R543" i="47"/>
  <c r="Q543" i="47"/>
  <c r="P543" i="47"/>
  <c r="O543" i="47"/>
  <c r="O544" i="47" s="1"/>
  <c r="N543" i="47"/>
  <c r="M543" i="47"/>
  <c r="L543" i="47"/>
  <c r="K543" i="47"/>
  <c r="J543" i="47"/>
  <c r="I543" i="47"/>
  <c r="H543" i="47"/>
  <c r="G543" i="47"/>
  <c r="G544" i="47" s="1"/>
  <c r="F543" i="47"/>
  <c r="E543" i="47"/>
  <c r="AD542" i="47"/>
  <c r="AC542" i="47"/>
  <c r="AD541" i="47"/>
  <c r="AC541" i="47"/>
  <c r="AD540" i="47"/>
  <c r="AC540" i="47"/>
  <c r="AE540" i="47" s="1"/>
  <c r="AD539" i="47"/>
  <c r="AC539" i="47"/>
  <c r="AA538" i="47"/>
  <c r="Y538" i="47"/>
  <c r="W538" i="47"/>
  <c r="U538" i="47"/>
  <c r="S538" i="47"/>
  <c r="Q538" i="47"/>
  <c r="O538" i="47"/>
  <c r="M538" i="47"/>
  <c r="K538" i="47"/>
  <c r="I538" i="47"/>
  <c r="G538" i="47"/>
  <c r="E538" i="47"/>
  <c r="AA533" i="47"/>
  <c r="Y533" i="47"/>
  <c r="W533" i="47"/>
  <c r="U533" i="47"/>
  <c r="S533" i="47"/>
  <c r="Q533" i="47"/>
  <c r="O533" i="47"/>
  <c r="M533" i="47"/>
  <c r="K533" i="47"/>
  <c r="I533" i="47"/>
  <c r="G533" i="47"/>
  <c r="E533" i="47"/>
  <c r="AD532" i="47"/>
  <c r="AC532" i="47"/>
  <c r="AC533" i="47" s="1"/>
  <c r="AA531" i="47"/>
  <c r="Y531" i="47"/>
  <c r="W531" i="47"/>
  <c r="U531" i="47"/>
  <c r="S531" i="47"/>
  <c r="Q531" i="47"/>
  <c r="O531" i="47"/>
  <c r="M531" i="47"/>
  <c r="K531" i="47"/>
  <c r="I531" i="47"/>
  <c r="G531" i="47"/>
  <c r="E531" i="47"/>
  <c r="AB530" i="47"/>
  <c r="AA530" i="47"/>
  <c r="Z530" i="47"/>
  <c r="Y530" i="47"/>
  <c r="X530" i="47"/>
  <c r="W530" i="47"/>
  <c r="V530" i="47"/>
  <c r="U530" i="47"/>
  <c r="T530" i="47"/>
  <c r="S530" i="47"/>
  <c r="R530" i="47"/>
  <c r="Q530" i="47"/>
  <c r="P530" i="47"/>
  <c r="O530" i="47"/>
  <c r="N530" i="47"/>
  <c r="M530" i="47"/>
  <c r="L530" i="47"/>
  <c r="K530" i="47"/>
  <c r="J530" i="47"/>
  <c r="I530" i="47"/>
  <c r="H530" i="47"/>
  <c r="G530" i="47"/>
  <c r="F530" i="47"/>
  <c r="E530" i="47"/>
  <c r="AB529" i="47"/>
  <c r="AA529" i="47"/>
  <c r="Z529" i="47"/>
  <c r="Y529" i="47"/>
  <c r="X529" i="47"/>
  <c r="W529" i="47"/>
  <c r="V529" i="47"/>
  <c r="U529" i="47"/>
  <c r="T529" i="47"/>
  <c r="S529" i="47"/>
  <c r="R529" i="47"/>
  <c r="Q529" i="47"/>
  <c r="P529" i="47"/>
  <c r="O529" i="47"/>
  <c r="N529" i="47"/>
  <c r="M529" i="47"/>
  <c r="L529" i="47"/>
  <c r="K529" i="47"/>
  <c r="J529" i="47"/>
  <c r="I529" i="47"/>
  <c r="H529" i="47"/>
  <c r="G529" i="47"/>
  <c r="F529" i="47"/>
  <c r="E529" i="47"/>
  <c r="AD528" i="47"/>
  <c r="AC528" i="47"/>
  <c r="AD527" i="47"/>
  <c r="AC527" i="47"/>
  <c r="AD526" i="47"/>
  <c r="AC526" i="47"/>
  <c r="AD525" i="47"/>
  <c r="AC525" i="47"/>
  <c r="AD524" i="47"/>
  <c r="AC524" i="47"/>
  <c r="AA523" i="47"/>
  <c r="Y523" i="47"/>
  <c r="W523" i="47"/>
  <c r="U523" i="47"/>
  <c r="S523" i="47"/>
  <c r="Q523" i="47"/>
  <c r="O523" i="47"/>
  <c r="M523" i="47"/>
  <c r="K523" i="47"/>
  <c r="I523" i="47"/>
  <c r="G523" i="47"/>
  <c r="E523" i="47"/>
  <c r="AD518" i="47"/>
  <c r="AC518" i="47"/>
  <c r="AB517" i="47"/>
  <c r="AA517" i="47"/>
  <c r="Z517" i="47"/>
  <c r="Y517" i="47"/>
  <c r="X517" i="47"/>
  <c r="W517" i="47"/>
  <c r="V517" i="47"/>
  <c r="U517" i="47"/>
  <c r="T517" i="47"/>
  <c r="S517" i="47"/>
  <c r="R517" i="47"/>
  <c r="Q517" i="47"/>
  <c r="P517" i="47"/>
  <c r="O517" i="47"/>
  <c r="N517" i="47"/>
  <c r="M517" i="47"/>
  <c r="L517" i="47"/>
  <c r="K517" i="47"/>
  <c r="J517" i="47"/>
  <c r="I517" i="47"/>
  <c r="H517" i="47"/>
  <c r="G517" i="47"/>
  <c r="F517" i="47"/>
  <c r="E517" i="47"/>
  <c r="AD516" i="47"/>
  <c r="AC516" i="47"/>
  <c r="AE516" i="47" s="1"/>
  <c r="AD515" i="47"/>
  <c r="AC515" i="47"/>
  <c r="AD513" i="47"/>
  <c r="AC513" i="47"/>
  <c r="AA512" i="47"/>
  <c r="Y512" i="47"/>
  <c r="W512" i="47"/>
  <c r="U512" i="47"/>
  <c r="S512" i="47"/>
  <c r="Q512" i="47"/>
  <c r="O512" i="47"/>
  <c r="M512" i="47"/>
  <c r="K512" i="47"/>
  <c r="I512" i="47"/>
  <c r="G512" i="47"/>
  <c r="E512" i="47"/>
  <c r="AD507" i="47"/>
  <c r="AC507" i="47"/>
  <c r="AD506" i="47"/>
  <c r="AC506" i="47"/>
  <c r="AD505" i="47"/>
  <c r="AC505" i="47"/>
  <c r="AD504" i="47"/>
  <c r="AC504" i="47"/>
  <c r="AD503" i="47"/>
  <c r="AC503" i="47"/>
  <c r="AD502" i="47"/>
  <c r="AC502" i="47"/>
  <c r="AD501" i="47"/>
  <c r="AC501" i="47"/>
  <c r="AE501" i="47" s="1"/>
  <c r="AD500" i="47"/>
  <c r="AC500" i="47"/>
  <c r="AD499" i="47"/>
  <c r="AC499" i="47"/>
  <c r="AD498" i="47"/>
  <c r="AC498" i="47"/>
  <c r="AD497" i="47"/>
  <c r="AC497" i="47"/>
  <c r="AD496" i="47"/>
  <c r="AC496" i="47"/>
  <c r="AE495" i="47"/>
  <c r="AE494" i="47"/>
  <c r="AD493" i="47"/>
  <c r="AC493" i="47"/>
  <c r="AA492" i="47"/>
  <c r="Y492" i="47"/>
  <c r="W492" i="47"/>
  <c r="U492" i="47"/>
  <c r="S492" i="47"/>
  <c r="Q492" i="47"/>
  <c r="O492" i="47"/>
  <c r="M492" i="47"/>
  <c r="K492" i="47"/>
  <c r="I492" i="47"/>
  <c r="G492" i="47"/>
  <c r="E492" i="47"/>
  <c r="AB486" i="47"/>
  <c r="AA486" i="47"/>
  <c r="Z486" i="47"/>
  <c r="Y486" i="47"/>
  <c r="X486" i="47"/>
  <c r="W486" i="47"/>
  <c r="V486" i="47"/>
  <c r="U486" i="47"/>
  <c r="T486" i="47"/>
  <c r="S486" i="47"/>
  <c r="R486" i="47"/>
  <c r="Q486" i="47"/>
  <c r="P486" i="47"/>
  <c r="O486" i="47"/>
  <c r="N486" i="47"/>
  <c r="M486" i="47"/>
  <c r="L486" i="47"/>
  <c r="K486" i="47"/>
  <c r="J486" i="47"/>
  <c r="I486" i="47"/>
  <c r="H486" i="47"/>
  <c r="G486" i="47"/>
  <c r="F486" i="47"/>
  <c r="E486" i="47"/>
  <c r="AB485" i="47"/>
  <c r="AA485" i="47"/>
  <c r="Z485" i="47"/>
  <c r="Y485" i="47"/>
  <c r="X485" i="47"/>
  <c r="W485" i="47"/>
  <c r="V485" i="47"/>
  <c r="U485" i="47"/>
  <c r="T485" i="47"/>
  <c r="S485" i="47"/>
  <c r="R485" i="47"/>
  <c r="Q485" i="47"/>
  <c r="P485" i="47"/>
  <c r="O485" i="47"/>
  <c r="N485" i="47"/>
  <c r="M485" i="47"/>
  <c r="L485" i="47"/>
  <c r="K485" i="47"/>
  <c r="J485" i="47"/>
  <c r="I485" i="47"/>
  <c r="H485" i="47"/>
  <c r="G485" i="47"/>
  <c r="F485" i="47"/>
  <c r="E485" i="47"/>
  <c r="AB484" i="47"/>
  <c r="AA484" i="47"/>
  <c r="Z484" i="47"/>
  <c r="Y484" i="47"/>
  <c r="X484" i="47"/>
  <c r="W484" i="47"/>
  <c r="V484" i="47"/>
  <c r="U484" i="47"/>
  <c r="T484" i="47"/>
  <c r="S484" i="47"/>
  <c r="R484" i="47"/>
  <c r="Q484" i="47"/>
  <c r="P484" i="47"/>
  <c r="O484" i="47"/>
  <c r="N484" i="47"/>
  <c r="M484" i="47"/>
  <c r="L484" i="47"/>
  <c r="K484" i="47"/>
  <c r="J484" i="47"/>
  <c r="I484" i="47"/>
  <c r="H484" i="47"/>
  <c r="G484" i="47"/>
  <c r="F484" i="47"/>
  <c r="E484" i="47"/>
  <c r="AB483" i="47"/>
  <c r="AA483" i="47"/>
  <c r="Z483" i="47"/>
  <c r="Y483" i="47"/>
  <c r="X483" i="47"/>
  <c r="W483" i="47"/>
  <c r="V483" i="47"/>
  <c r="U483" i="47"/>
  <c r="T483" i="47"/>
  <c r="S483" i="47"/>
  <c r="R483" i="47"/>
  <c r="Q483" i="47"/>
  <c r="P483" i="47"/>
  <c r="O483" i="47"/>
  <c r="N483" i="47"/>
  <c r="M483" i="47"/>
  <c r="L483" i="47"/>
  <c r="K483" i="47"/>
  <c r="J483" i="47"/>
  <c r="I483" i="47"/>
  <c r="H483" i="47"/>
  <c r="G483" i="47"/>
  <c r="F483" i="47"/>
  <c r="E483" i="47"/>
  <c r="AB482" i="47"/>
  <c r="AA482" i="47"/>
  <c r="Z482" i="47"/>
  <c r="Y482" i="47"/>
  <c r="X482" i="47"/>
  <c r="W482" i="47"/>
  <c r="V482" i="47"/>
  <c r="U482" i="47"/>
  <c r="T482" i="47"/>
  <c r="S482" i="47"/>
  <c r="R482" i="47"/>
  <c r="Q482" i="47"/>
  <c r="P482" i="47"/>
  <c r="O482" i="47"/>
  <c r="N482" i="47"/>
  <c r="M482" i="47"/>
  <c r="L482" i="47"/>
  <c r="K482" i="47"/>
  <c r="J482" i="47"/>
  <c r="I482" i="47"/>
  <c r="H482" i="47"/>
  <c r="G482" i="47"/>
  <c r="F482" i="47"/>
  <c r="E482" i="47"/>
  <c r="AB481" i="47"/>
  <c r="AA481" i="47"/>
  <c r="Z481" i="47"/>
  <c r="Y481" i="47"/>
  <c r="X481" i="47"/>
  <c r="W481" i="47"/>
  <c r="V481" i="47"/>
  <c r="U481" i="47"/>
  <c r="T481" i="47"/>
  <c r="S481" i="47"/>
  <c r="R481" i="47"/>
  <c r="Q481" i="47"/>
  <c r="P481" i="47"/>
  <c r="O481" i="47"/>
  <c r="N481" i="47"/>
  <c r="M481" i="47"/>
  <c r="L481" i="47"/>
  <c r="K481" i="47"/>
  <c r="J481" i="47"/>
  <c r="I481" i="47"/>
  <c r="H481" i="47"/>
  <c r="G481" i="47"/>
  <c r="F481" i="47"/>
  <c r="E481" i="47"/>
  <c r="AB480" i="47"/>
  <c r="AA480" i="47"/>
  <c r="Z480" i="47"/>
  <c r="Y480" i="47"/>
  <c r="X480" i="47"/>
  <c r="W480" i="47"/>
  <c r="V480" i="47"/>
  <c r="U480" i="47"/>
  <c r="T480" i="47"/>
  <c r="S480" i="47"/>
  <c r="R480" i="47"/>
  <c r="Q480" i="47"/>
  <c r="P480" i="47"/>
  <c r="O480" i="47"/>
  <c r="N480" i="47"/>
  <c r="M480" i="47"/>
  <c r="L480" i="47"/>
  <c r="K480" i="47"/>
  <c r="J480" i="47"/>
  <c r="I480" i="47"/>
  <c r="H480" i="47"/>
  <c r="G480" i="47"/>
  <c r="F480" i="47"/>
  <c r="E480" i="47"/>
  <c r="AD479" i="47"/>
  <c r="AC479" i="47"/>
  <c r="AA478" i="47"/>
  <c r="Y478" i="47"/>
  <c r="W478" i="47"/>
  <c r="U478" i="47"/>
  <c r="S478" i="47"/>
  <c r="Q478" i="47"/>
  <c r="O478" i="47"/>
  <c r="M478" i="47"/>
  <c r="K478" i="47"/>
  <c r="I478" i="47"/>
  <c r="G478" i="47"/>
  <c r="E478" i="47"/>
  <c r="AB472" i="47"/>
  <c r="AA472" i="47"/>
  <c r="Z472" i="47"/>
  <c r="Y472" i="47"/>
  <c r="X472" i="47"/>
  <c r="W472" i="47"/>
  <c r="V472" i="47"/>
  <c r="U472" i="47"/>
  <c r="T472" i="47"/>
  <c r="S472" i="47"/>
  <c r="R472" i="47"/>
  <c r="Q472" i="47"/>
  <c r="P472" i="47"/>
  <c r="O472" i="47"/>
  <c r="N472" i="47"/>
  <c r="M472" i="47"/>
  <c r="L472" i="47"/>
  <c r="K472" i="47"/>
  <c r="J472" i="47"/>
  <c r="I472" i="47"/>
  <c r="H472" i="47"/>
  <c r="G472" i="47"/>
  <c r="F472" i="47"/>
  <c r="E472" i="47"/>
  <c r="AB469" i="47"/>
  <c r="AA469" i="47"/>
  <c r="Z469" i="47"/>
  <c r="Y469" i="47"/>
  <c r="X469" i="47"/>
  <c r="W469" i="47"/>
  <c r="V469" i="47"/>
  <c r="U469" i="47"/>
  <c r="T469" i="47"/>
  <c r="S469" i="47"/>
  <c r="R469" i="47"/>
  <c r="Q469" i="47"/>
  <c r="P469" i="47"/>
  <c r="O469" i="47"/>
  <c r="N469" i="47"/>
  <c r="M469" i="47"/>
  <c r="L469" i="47"/>
  <c r="K469" i="47"/>
  <c r="J469" i="47"/>
  <c r="I469" i="47"/>
  <c r="H469" i="47"/>
  <c r="G469" i="47"/>
  <c r="F469" i="47"/>
  <c r="E469" i="47"/>
  <c r="AB468" i="47"/>
  <c r="AA468" i="47"/>
  <c r="Z468" i="47"/>
  <c r="Y468" i="47"/>
  <c r="X468" i="47"/>
  <c r="W468" i="47"/>
  <c r="V468" i="47"/>
  <c r="U468" i="47"/>
  <c r="T468" i="47"/>
  <c r="S468" i="47"/>
  <c r="R468" i="47"/>
  <c r="Q468" i="47"/>
  <c r="P468" i="47"/>
  <c r="O468" i="47"/>
  <c r="N468" i="47"/>
  <c r="M468" i="47"/>
  <c r="L468" i="47"/>
  <c r="K468" i="47"/>
  <c r="J468" i="47"/>
  <c r="I468" i="47"/>
  <c r="H468" i="47"/>
  <c r="G468" i="47"/>
  <c r="F468" i="47"/>
  <c r="E468" i="47"/>
  <c r="AB466" i="47"/>
  <c r="AA466" i="47"/>
  <c r="Z466" i="47"/>
  <c r="Y466" i="47"/>
  <c r="X466" i="47"/>
  <c r="W466" i="47"/>
  <c r="V466" i="47"/>
  <c r="U466" i="47"/>
  <c r="T466" i="47"/>
  <c r="S466" i="47"/>
  <c r="R466" i="47"/>
  <c r="Q466" i="47"/>
  <c r="P466" i="47"/>
  <c r="O466" i="47"/>
  <c r="N466" i="47"/>
  <c r="M466" i="47"/>
  <c r="L466" i="47"/>
  <c r="K466" i="47"/>
  <c r="J466" i="47"/>
  <c r="I466" i="47"/>
  <c r="H466" i="47"/>
  <c r="G466" i="47"/>
  <c r="F466" i="47"/>
  <c r="E466" i="47"/>
  <c r="AB465" i="47"/>
  <c r="AA465" i="47"/>
  <c r="Z465" i="47"/>
  <c r="Y465" i="47"/>
  <c r="X465" i="47"/>
  <c r="W465" i="47"/>
  <c r="V465" i="47"/>
  <c r="U465" i="47"/>
  <c r="T465" i="47"/>
  <c r="S465" i="47"/>
  <c r="R465" i="47"/>
  <c r="Q465" i="47"/>
  <c r="P465" i="47"/>
  <c r="O465" i="47"/>
  <c r="N465" i="47"/>
  <c r="M465" i="47"/>
  <c r="L465" i="47"/>
  <c r="K465" i="47"/>
  <c r="J465" i="47"/>
  <c r="I465" i="47"/>
  <c r="H465" i="47"/>
  <c r="G465" i="47"/>
  <c r="F465" i="47"/>
  <c r="E465" i="47"/>
  <c r="AB464" i="47"/>
  <c r="AA464" i="47"/>
  <c r="Z464" i="47"/>
  <c r="Y464" i="47"/>
  <c r="X464" i="47"/>
  <c r="W464" i="47"/>
  <c r="V464" i="47"/>
  <c r="U464" i="47"/>
  <c r="T464" i="47"/>
  <c r="S464" i="47"/>
  <c r="R464" i="47"/>
  <c r="Q464" i="47"/>
  <c r="P464" i="47"/>
  <c r="O464" i="47"/>
  <c r="N464" i="47"/>
  <c r="M464" i="47"/>
  <c r="L464" i="47"/>
  <c r="K464" i="47"/>
  <c r="J464" i="47"/>
  <c r="I464" i="47"/>
  <c r="H464" i="47"/>
  <c r="G464" i="47"/>
  <c r="F464" i="47"/>
  <c r="E464" i="47"/>
  <c r="AD462" i="47"/>
  <c r="AC462" i="47"/>
  <c r="AA461" i="47"/>
  <c r="Y461" i="47"/>
  <c r="W461" i="47"/>
  <c r="U461" i="47"/>
  <c r="S461" i="47"/>
  <c r="Q461" i="47"/>
  <c r="O461" i="47"/>
  <c r="M461" i="47"/>
  <c r="K461" i="47"/>
  <c r="I461" i="47"/>
  <c r="G461" i="47"/>
  <c r="E461" i="47"/>
  <c r="AB455" i="47"/>
  <c r="AA455" i="47"/>
  <c r="Z455" i="47"/>
  <c r="Y455" i="47"/>
  <c r="X455" i="47"/>
  <c r="W455" i="47"/>
  <c r="V455" i="47"/>
  <c r="U455" i="47"/>
  <c r="T455" i="47"/>
  <c r="S455" i="47"/>
  <c r="R455" i="47"/>
  <c r="Q455" i="47"/>
  <c r="P455" i="47"/>
  <c r="O455" i="47"/>
  <c r="N455" i="47"/>
  <c r="M455" i="47"/>
  <c r="L455" i="47"/>
  <c r="K455" i="47"/>
  <c r="J455" i="47"/>
  <c r="I455" i="47"/>
  <c r="H455" i="47"/>
  <c r="G455" i="47"/>
  <c r="F455" i="47"/>
  <c r="E455" i="47"/>
  <c r="AB454" i="47"/>
  <c r="AA454" i="47"/>
  <c r="Z454" i="47"/>
  <c r="Y454" i="47"/>
  <c r="X454" i="47"/>
  <c r="W454" i="47"/>
  <c r="V454" i="47"/>
  <c r="U454" i="47"/>
  <c r="T454" i="47"/>
  <c r="S454" i="47"/>
  <c r="R454" i="47"/>
  <c r="Q454" i="47"/>
  <c r="P454" i="47"/>
  <c r="O454" i="47"/>
  <c r="N454" i="47"/>
  <c r="M454" i="47"/>
  <c r="L454" i="47"/>
  <c r="K454" i="47"/>
  <c r="J454" i="47"/>
  <c r="I454" i="47"/>
  <c r="H454" i="47"/>
  <c r="G454" i="47"/>
  <c r="F454" i="47"/>
  <c r="E454" i="47"/>
  <c r="AB453" i="47"/>
  <c r="AA453" i="47"/>
  <c r="Z453" i="47"/>
  <c r="Y453" i="47"/>
  <c r="X453" i="47"/>
  <c r="W453" i="47"/>
  <c r="V453" i="47"/>
  <c r="U453" i="47"/>
  <c r="T453" i="47"/>
  <c r="S453" i="47"/>
  <c r="R453" i="47"/>
  <c r="Q453" i="47"/>
  <c r="P453" i="47"/>
  <c r="O453" i="47"/>
  <c r="N453" i="47"/>
  <c r="M453" i="47"/>
  <c r="L453" i="47"/>
  <c r="K453" i="47"/>
  <c r="J453" i="47"/>
  <c r="I453" i="47"/>
  <c r="H453" i="47"/>
  <c r="G453" i="47"/>
  <c r="F453" i="47"/>
  <c r="E453" i="47"/>
  <c r="AD451" i="47"/>
  <c r="AC451" i="47"/>
  <c r="AA450" i="47"/>
  <c r="Y450" i="47"/>
  <c r="W450" i="47"/>
  <c r="U450" i="47"/>
  <c r="S450" i="47"/>
  <c r="Q450" i="47"/>
  <c r="O450" i="47"/>
  <c r="M450" i="47"/>
  <c r="K450" i="47"/>
  <c r="I450" i="47"/>
  <c r="G450" i="47"/>
  <c r="E450" i="47"/>
  <c r="AD444" i="47"/>
  <c r="AC444" i="47"/>
  <c r="AB442" i="47"/>
  <c r="AA442" i="47"/>
  <c r="Z442" i="47"/>
  <c r="Y442" i="47"/>
  <c r="X442" i="47"/>
  <c r="W442" i="47"/>
  <c r="V442" i="47"/>
  <c r="U442" i="47"/>
  <c r="T442" i="47"/>
  <c r="S442" i="47"/>
  <c r="R442" i="47"/>
  <c r="Q442" i="47"/>
  <c r="P442" i="47"/>
  <c r="O442" i="47"/>
  <c r="N442" i="47"/>
  <c r="M442" i="47"/>
  <c r="L442" i="47"/>
  <c r="K442" i="47"/>
  <c r="J442" i="47"/>
  <c r="I442" i="47"/>
  <c r="H442" i="47"/>
  <c r="G442" i="47"/>
  <c r="F442" i="47"/>
  <c r="E442" i="47"/>
  <c r="AD441" i="47"/>
  <c r="AC441" i="47"/>
  <c r="AD440" i="47"/>
  <c r="AC440" i="47"/>
  <c r="AB439" i="47"/>
  <c r="AB445" i="47" s="1"/>
  <c r="AA439" i="47"/>
  <c r="AA445" i="47" s="1"/>
  <c r="Z439" i="47"/>
  <c r="Z445" i="47" s="1"/>
  <c r="Y439" i="47"/>
  <c r="X439" i="47"/>
  <c r="X445" i="47" s="1"/>
  <c r="W439" i="47"/>
  <c r="W445" i="47" s="1"/>
  <c r="V439" i="47"/>
  <c r="V445" i="47" s="1"/>
  <c r="U439" i="47"/>
  <c r="T439" i="47"/>
  <c r="T445" i="47" s="1"/>
  <c r="S439" i="47"/>
  <c r="S445" i="47" s="1"/>
  <c r="R439" i="47"/>
  <c r="R445" i="47" s="1"/>
  <c r="Q439" i="47"/>
  <c r="P439" i="47"/>
  <c r="P445" i="47" s="1"/>
  <c r="O439" i="47"/>
  <c r="O445" i="47" s="1"/>
  <c r="N439" i="47"/>
  <c r="N445" i="47" s="1"/>
  <c r="M439" i="47"/>
  <c r="L439" i="47"/>
  <c r="L445" i="47" s="1"/>
  <c r="K439" i="47"/>
  <c r="K445" i="47" s="1"/>
  <c r="J439" i="47"/>
  <c r="J445" i="47" s="1"/>
  <c r="I439" i="47"/>
  <c r="H439" i="47"/>
  <c r="H445" i="47" s="1"/>
  <c r="G439" i="47"/>
  <c r="G445" i="47" s="1"/>
  <c r="F439" i="47"/>
  <c r="F445" i="47" s="1"/>
  <c r="E439" i="47"/>
  <c r="AD438" i="47"/>
  <c r="AC438" i="47"/>
  <c r="AD437" i="47"/>
  <c r="AC437" i="47"/>
  <c r="AD436" i="47"/>
  <c r="AC436" i="47"/>
  <c r="AD434" i="47"/>
  <c r="AC434" i="47"/>
  <c r="AA433" i="47"/>
  <c r="Y433" i="47"/>
  <c r="W433" i="47"/>
  <c r="U433" i="47"/>
  <c r="S433" i="47"/>
  <c r="Q433" i="47"/>
  <c r="O433" i="47"/>
  <c r="M433" i="47"/>
  <c r="K433" i="47"/>
  <c r="I433" i="47"/>
  <c r="G433" i="47"/>
  <c r="E433" i="47"/>
  <c r="AD427" i="47"/>
  <c r="AC427" i="47"/>
  <c r="AE427" i="47" s="1"/>
  <c r="AD426" i="47"/>
  <c r="AC426" i="47"/>
  <c r="AE426" i="47" s="1"/>
  <c r="AD425" i="47"/>
  <c r="AC425" i="47"/>
  <c r="AD423" i="47"/>
  <c r="AC423" i="47"/>
  <c r="AA422" i="47"/>
  <c r="Y422" i="47"/>
  <c r="W422" i="47"/>
  <c r="U422" i="47"/>
  <c r="S422" i="47"/>
  <c r="Q422" i="47"/>
  <c r="O422" i="47"/>
  <c r="M422" i="47"/>
  <c r="K422" i="47"/>
  <c r="I422" i="47"/>
  <c r="G422" i="47"/>
  <c r="E422" i="47"/>
  <c r="AB417" i="47"/>
  <c r="AB424" i="47" s="1"/>
  <c r="AA417" i="47"/>
  <c r="AA424" i="47" s="1"/>
  <c r="Z417" i="47"/>
  <c r="Z424" i="47" s="1"/>
  <c r="Z452" i="47" s="1"/>
  <c r="Z456" i="47" s="1"/>
  <c r="Y417" i="47"/>
  <c r="Y424" i="47" s="1"/>
  <c r="X417" i="47"/>
  <c r="X424" i="47" s="1"/>
  <c r="X452" i="47" s="1"/>
  <c r="X456" i="47" s="1"/>
  <c r="W417" i="47"/>
  <c r="W424" i="47" s="1"/>
  <c r="V417" i="47"/>
  <c r="V424" i="47" s="1"/>
  <c r="U417" i="47"/>
  <c r="U424" i="47" s="1"/>
  <c r="T417" i="47"/>
  <c r="T424" i="47" s="1"/>
  <c r="S417" i="47"/>
  <c r="S424" i="47" s="1"/>
  <c r="R417" i="47"/>
  <c r="R424" i="47" s="1"/>
  <c r="R452" i="47" s="1"/>
  <c r="Q417" i="47"/>
  <c r="Q424" i="47" s="1"/>
  <c r="P417" i="47"/>
  <c r="P424" i="47" s="1"/>
  <c r="P452" i="47" s="1"/>
  <c r="P456" i="47" s="1"/>
  <c r="O417" i="47"/>
  <c r="O424" i="47" s="1"/>
  <c r="N417" i="47"/>
  <c r="N424" i="47" s="1"/>
  <c r="N452" i="47" s="1"/>
  <c r="M417" i="47"/>
  <c r="M424" i="47" s="1"/>
  <c r="L417" i="47"/>
  <c r="L424" i="47" s="1"/>
  <c r="K417" i="47"/>
  <c r="K424" i="47" s="1"/>
  <c r="J417" i="47"/>
  <c r="J424" i="47" s="1"/>
  <c r="J452" i="47" s="1"/>
  <c r="I417" i="47"/>
  <c r="I424" i="47" s="1"/>
  <c r="H417" i="47"/>
  <c r="H424" i="47" s="1"/>
  <c r="H452" i="47" s="1"/>
  <c r="H456" i="47" s="1"/>
  <c r="G417" i="47"/>
  <c r="G424" i="47" s="1"/>
  <c r="F417" i="47"/>
  <c r="E417" i="47"/>
  <c r="E424" i="47" s="1"/>
  <c r="AD416" i="47"/>
  <c r="AC416" i="47"/>
  <c r="AD415" i="47"/>
  <c r="AC415" i="47"/>
  <c r="AD414" i="47"/>
  <c r="AC414" i="47"/>
  <c r="AD413" i="47"/>
  <c r="AC413" i="47"/>
  <c r="AD412" i="47"/>
  <c r="AC412" i="47"/>
  <c r="AD411" i="47"/>
  <c r="AC411" i="47"/>
  <c r="AD410" i="47"/>
  <c r="AC410" i="47"/>
  <c r="AA409" i="47"/>
  <c r="Y409" i="47"/>
  <c r="W409" i="47"/>
  <c r="U409" i="47"/>
  <c r="S409" i="47"/>
  <c r="Q409" i="47"/>
  <c r="O409" i="47"/>
  <c r="M409" i="47"/>
  <c r="K409" i="47"/>
  <c r="I409" i="47"/>
  <c r="G409" i="47"/>
  <c r="E409" i="47"/>
  <c r="AD403" i="47"/>
  <c r="AC403" i="47"/>
  <c r="AB401" i="47"/>
  <c r="AA401" i="47"/>
  <c r="Z401" i="47"/>
  <c r="Z470" i="47" s="1"/>
  <c r="Y401" i="47"/>
  <c r="Y470" i="47" s="1"/>
  <c r="X401" i="47"/>
  <c r="X470" i="47" s="1"/>
  <c r="W401" i="47"/>
  <c r="W470" i="47" s="1"/>
  <c r="V401" i="47"/>
  <c r="V470" i="47" s="1"/>
  <c r="U401" i="47"/>
  <c r="U470" i="47" s="1"/>
  <c r="T401" i="47"/>
  <c r="T470" i="47" s="1"/>
  <c r="S401" i="47"/>
  <c r="S470" i="47" s="1"/>
  <c r="R401" i="47"/>
  <c r="Q401" i="47"/>
  <c r="Q470" i="47" s="1"/>
  <c r="P401" i="47"/>
  <c r="O401" i="47"/>
  <c r="N401" i="47"/>
  <c r="N470" i="47" s="1"/>
  <c r="M401" i="47"/>
  <c r="M470" i="47" s="1"/>
  <c r="L401" i="47"/>
  <c r="L470" i="47" s="1"/>
  <c r="K401" i="47"/>
  <c r="J401" i="47"/>
  <c r="J470" i="47" s="1"/>
  <c r="I401" i="47"/>
  <c r="I470" i="47" s="1"/>
  <c r="H401" i="47"/>
  <c r="G401" i="47"/>
  <c r="G470" i="47" s="1"/>
  <c r="F401" i="47"/>
  <c r="E401" i="47"/>
  <c r="AD400" i="47"/>
  <c r="AC400" i="47"/>
  <c r="AD399" i="47"/>
  <c r="AC399" i="47"/>
  <c r="AB398" i="47"/>
  <c r="AA398" i="47"/>
  <c r="AA467" i="47" s="1"/>
  <c r="Z398" i="47"/>
  <c r="Z467" i="47" s="1"/>
  <c r="Y398" i="47"/>
  <c r="X398" i="47"/>
  <c r="X467" i="47" s="1"/>
  <c r="W398" i="47"/>
  <c r="V398" i="47"/>
  <c r="U398" i="47"/>
  <c r="T398" i="47"/>
  <c r="S398" i="47"/>
  <c r="R398" i="47"/>
  <c r="R467" i="47" s="1"/>
  <c r="Q398" i="47"/>
  <c r="P398" i="47"/>
  <c r="P467" i="47" s="1"/>
  <c r="O398" i="47"/>
  <c r="N398" i="47"/>
  <c r="N467" i="47" s="1"/>
  <c r="M398" i="47"/>
  <c r="L398" i="47"/>
  <c r="L467" i="47" s="1"/>
  <c r="K398" i="47"/>
  <c r="J398" i="47"/>
  <c r="I398" i="47"/>
  <c r="H398" i="47"/>
  <c r="G398" i="47"/>
  <c r="F398" i="47"/>
  <c r="F467" i="47" s="1"/>
  <c r="E398" i="47"/>
  <c r="AD397" i="47"/>
  <c r="AC397" i="47"/>
  <c r="AD396" i="47"/>
  <c r="AC396" i="47"/>
  <c r="AD395" i="47"/>
  <c r="AC395" i="47"/>
  <c r="AD393" i="47"/>
  <c r="AC393" i="47"/>
  <c r="AA392" i="47"/>
  <c r="Y392" i="47"/>
  <c r="W392" i="47"/>
  <c r="U392" i="47"/>
  <c r="S392" i="47"/>
  <c r="Q392" i="47"/>
  <c r="O392" i="47"/>
  <c r="M392" i="47"/>
  <c r="K392" i="47"/>
  <c r="I392" i="47"/>
  <c r="G392" i="47"/>
  <c r="E392" i="47"/>
  <c r="AB387" i="47"/>
  <c r="AB394" i="47" s="1"/>
  <c r="AA387" i="47"/>
  <c r="AA394" i="47" s="1"/>
  <c r="Z387" i="47"/>
  <c r="Z394" i="47" s="1"/>
  <c r="Y387" i="47"/>
  <c r="Y394" i="47" s="1"/>
  <c r="X387" i="47"/>
  <c r="X394" i="47" s="1"/>
  <c r="W387" i="47"/>
  <c r="W394" i="47" s="1"/>
  <c r="V387" i="47"/>
  <c r="V394" i="47" s="1"/>
  <c r="U387" i="47"/>
  <c r="U394" i="47" s="1"/>
  <c r="T387" i="47"/>
  <c r="T394" i="47" s="1"/>
  <c r="S387" i="47"/>
  <c r="S394" i="47" s="1"/>
  <c r="R387" i="47"/>
  <c r="R394" i="47" s="1"/>
  <c r="Q387" i="47"/>
  <c r="Q394" i="47" s="1"/>
  <c r="P387" i="47"/>
  <c r="P394" i="47" s="1"/>
  <c r="O387" i="47"/>
  <c r="O394" i="47" s="1"/>
  <c r="N387" i="47"/>
  <c r="N394" i="47" s="1"/>
  <c r="M387" i="47"/>
  <c r="M394" i="47" s="1"/>
  <c r="L387" i="47"/>
  <c r="L394" i="47" s="1"/>
  <c r="K387" i="47"/>
  <c r="K394" i="47" s="1"/>
  <c r="J387" i="47"/>
  <c r="J394" i="47" s="1"/>
  <c r="I387" i="47"/>
  <c r="I394" i="47" s="1"/>
  <c r="H387" i="47"/>
  <c r="H394" i="47" s="1"/>
  <c r="G387" i="47"/>
  <c r="G394" i="47" s="1"/>
  <c r="F387" i="47"/>
  <c r="E387" i="47"/>
  <c r="AD386" i="47"/>
  <c r="AC386" i="47"/>
  <c r="AD385" i="47"/>
  <c r="AC385" i="47"/>
  <c r="AD384" i="47"/>
  <c r="AC384" i="47"/>
  <c r="AD383" i="47"/>
  <c r="AC383" i="47"/>
  <c r="AD382" i="47"/>
  <c r="AC382" i="47"/>
  <c r="AA381" i="47"/>
  <c r="Y381" i="47"/>
  <c r="W381" i="47"/>
  <c r="U381" i="47"/>
  <c r="S381" i="47"/>
  <c r="Q381" i="47"/>
  <c r="O381" i="47"/>
  <c r="M381" i="47"/>
  <c r="K381" i="47"/>
  <c r="I381" i="47"/>
  <c r="G381" i="47"/>
  <c r="E381" i="47"/>
  <c r="AD375" i="47"/>
  <c r="AC375" i="47"/>
  <c r="AE375" i="47" s="1"/>
  <c r="AD374" i="47"/>
  <c r="AC374" i="47"/>
  <c r="AE374" i="47" s="1"/>
  <c r="AD373" i="47"/>
  <c r="AC373" i="47"/>
  <c r="AE373" i="47" s="1"/>
  <c r="AD372" i="47"/>
  <c r="AC372" i="47"/>
  <c r="AE372" i="47" s="1"/>
  <c r="AD371" i="47"/>
  <c r="AC371" i="47"/>
  <c r="AE371" i="47" s="1"/>
  <c r="AD370" i="47"/>
  <c r="AC370" i="47"/>
  <c r="AE370" i="47" s="1"/>
  <c r="AD369" i="47"/>
  <c r="AC369" i="47"/>
  <c r="AE369" i="47" s="1"/>
  <c r="AD368" i="47"/>
  <c r="AC368" i="47"/>
  <c r="AE368" i="47" s="1"/>
  <c r="AD367" i="47"/>
  <c r="AC367" i="47"/>
  <c r="AE367" i="47" s="1"/>
  <c r="AD366" i="47"/>
  <c r="AC366" i="47"/>
  <c r="AE366" i="47" s="1"/>
  <c r="AD365" i="47"/>
  <c r="AC365" i="47"/>
  <c r="AE365" i="47" s="1"/>
  <c r="AD364" i="47"/>
  <c r="AC364" i="47"/>
  <c r="AE364" i="47" s="1"/>
  <c r="AD363" i="47"/>
  <c r="AC363" i="47"/>
  <c r="AE363" i="47" s="1"/>
  <c r="AD362" i="47"/>
  <c r="AC362" i="47"/>
  <c r="AE362" i="47" s="1"/>
  <c r="AD361" i="47"/>
  <c r="AC361" i="47"/>
  <c r="AE361" i="47" s="1"/>
  <c r="AD360" i="47"/>
  <c r="AC360" i="47"/>
  <c r="AE360" i="47" s="1"/>
  <c r="AD359" i="47"/>
  <c r="AC359" i="47"/>
  <c r="AB358" i="47"/>
  <c r="AA358" i="47"/>
  <c r="Z358" i="47"/>
  <c r="Y358" i="47"/>
  <c r="X358" i="47"/>
  <c r="W358" i="47"/>
  <c r="V358" i="47"/>
  <c r="U358" i="47"/>
  <c r="T358" i="47"/>
  <c r="S358" i="47"/>
  <c r="R358" i="47"/>
  <c r="Q358" i="47"/>
  <c r="P358" i="47"/>
  <c r="O358" i="47"/>
  <c r="N358" i="47"/>
  <c r="M358" i="47"/>
  <c r="L358" i="47"/>
  <c r="K358" i="47"/>
  <c r="J358" i="47"/>
  <c r="I358" i="47"/>
  <c r="H358" i="47"/>
  <c r="G358" i="47"/>
  <c r="F358" i="47"/>
  <c r="E358" i="47"/>
  <c r="AD357" i="47"/>
  <c r="AC357" i="47"/>
  <c r="AD356" i="47"/>
  <c r="AC356" i="47"/>
  <c r="AE356" i="47" s="1"/>
  <c r="AD355" i="47"/>
  <c r="AC355" i="47"/>
  <c r="AE355" i="47" s="1"/>
  <c r="AD354" i="47"/>
  <c r="AC354" i="47"/>
  <c r="AD353" i="47"/>
  <c r="AC353" i="47"/>
  <c r="AE353" i="47" s="1"/>
  <c r="AD352" i="47"/>
  <c r="AC352" i="47"/>
  <c r="AE352" i="47" s="1"/>
  <c r="AD351" i="47"/>
  <c r="AC351" i="47"/>
  <c r="AE351" i="47" s="1"/>
  <c r="AD350" i="47"/>
  <c r="AC350" i="47"/>
  <c r="AE350" i="47" s="1"/>
  <c r="AD349" i="47"/>
  <c r="AC349" i="47"/>
  <c r="AE349" i="47" s="1"/>
  <c r="AD348" i="47"/>
  <c r="AC348" i="47"/>
  <c r="AE348" i="47" s="1"/>
  <c r="AD347" i="47"/>
  <c r="AC347" i="47"/>
  <c r="AE347" i="47" s="1"/>
  <c r="AD346" i="47"/>
  <c r="AC346" i="47"/>
  <c r="AD345" i="47"/>
  <c r="AC345" i="47"/>
  <c r="AB344" i="47"/>
  <c r="AA344" i="47"/>
  <c r="Z344" i="47"/>
  <c r="Y344" i="47"/>
  <c r="X344" i="47"/>
  <c r="W344" i="47"/>
  <c r="V344" i="47"/>
  <c r="U344" i="47"/>
  <c r="T344" i="47"/>
  <c r="S344" i="47"/>
  <c r="R344" i="47"/>
  <c r="Q344" i="47"/>
  <c r="P344" i="47"/>
  <c r="O344" i="47"/>
  <c r="N344" i="47"/>
  <c r="M344" i="47"/>
  <c r="L344" i="47"/>
  <c r="K344" i="47"/>
  <c r="J344" i="47"/>
  <c r="I344" i="47"/>
  <c r="H344" i="47"/>
  <c r="G344" i="47"/>
  <c r="F344" i="47"/>
  <c r="E344" i="47"/>
  <c r="AD343" i="47"/>
  <c r="AC343" i="47"/>
  <c r="AE343" i="47" s="1"/>
  <c r="AD342" i="47"/>
  <c r="AC342" i="47"/>
  <c r="AE342" i="47" s="1"/>
  <c r="AD341" i="47"/>
  <c r="AC341" i="47"/>
  <c r="AE341" i="47" s="1"/>
  <c r="AD340" i="47"/>
  <c r="AC340" i="47"/>
  <c r="AE340" i="47" s="1"/>
  <c r="AD339" i="47"/>
  <c r="AC339" i="47"/>
  <c r="AE339" i="47" s="1"/>
  <c r="AD338" i="47"/>
  <c r="AC338" i="47"/>
  <c r="AE338" i="47" s="1"/>
  <c r="AD337" i="47"/>
  <c r="AC337" i="47"/>
  <c r="AD336" i="47"/>
  <c r="AC336" i="47"/>
  <c r="AD335" i="47"/>
  <c r="AC335" i="47"/>
  <c r="AE335" i="47" s="1"/>
  <c r="AD334" i="47"/>
  <c r="AC334" i="47"/>
  <c r="AE334" i="47" s="1"/>
  <c r="AD333" i="47"/>
  <c r="AC333" i="47"/>
  <c r="AD332" i="47"/>
  <c r="AC332" i="47"/>
  <c r="AD331" i="47"/>
  <c r="AC331" i="47"/>
  <c r="AE331" i="47" s="1"/>
  <c r="AD330" i="47"/>
  <c r="AC330" i="47"/>
  <c r="AE330" i="47" s="1"/>
  <c r="AD329" i="47"/>
  <c r="AC329" i="47"/>
  <c r="AE329" i="47" s="1"/>
  <c r="AD328" i="47"/>
  <c r="AC328" i="47"/>
  <c r="AE328" i="47" s="1"/>
  <c r="AD327" i="47"/>
  <c r="AC327" i="47"/>
  <c r="AD326" i="47"/>
  <c r="AC326" i="47"/>
  <c r="AE326" i="47" s="1"/>
  <c r="AD325" i="47"/>
  <c r="AC325" i="47"/>
  <c r="AD324" i="47"/>
  <c r="AC324" i="47"/>
  <c r="AE324" i="47" s="1"/>
  <c r="AD323" i="47"/>
  <c r="AC323" i="47"/>
  <c r="AE323" i="47" s="1"/>
  <c r="AD322" i="47"/>
  <c r="AC322" i="47"/>
  <c r="AE322" i="47" s="1"/>
  <c r="AD321" i="47"/>
  <c r="AC321" i="47"/>
  <c r="AE321" i="47" s="1"/>
  <c r="AD320" i="47"/>
  <c r="AC320" i="47"/>
  <c r="AE320" i="47" s="1"/>
  <c r="AD319" i="47"/>
  <c r="AC319" i="47"/>
  <c r="AE319" i="47" s="1"/>
  <c r="AB318" i="47"/>
  <c r="AA318" i="47"/>
  <c r="Z318" i="47"/>
  <c r="Y318" i="47"/>
  <c r="X318" i="47"/>
  <c r="W318" i="47"/>
  <c r="V318" i="47"/>
  <c r="U318" i="47"/>
  <c r="T318" i="47"/>
  <c r="S318" i="47"/>
  <c r="R318" i="47"/>
  <c r="Q318" i="47"/>
  <c r="P318" i="47"/>
  <c r="O318" i="47"/>
  <c r="N318" i="47"/>
  <c r="M318" i="47"/>
  <c r="L318" i="47"/>
  <c r="K318" i="47"/>
  <c r="J318" i="47"/>
  <c r="I318" i="47"/>
  <c r="H318" i="47"/>
  <c r="G318" i="47"/>
  <c r="F318" i="47"/>
  <c r="E318" i="47"/>
  <c r="AD317" i="47"/>
  <c r="AC317" i="47"/>
  <c r="AE317" i="47" s="1"/>
  <c r="AD316" i="47"/>
  <c r="AC316" i="47"/>
  <c r="AE316" i="47" s="1"/>
  <c r="AD315" i="47"/>
  <c r="AC315" i="47"/>
  <c r="AE315" i="47" s="1"/>
  <c r="AD314" i="47"/>
  <c r="AC314" i="47"/>
  <c r="AE314" i="47" s="1"/>
  <c r="AD313" i="47"/>
  <c r="AC313" i="47"/>
  <c r="AD312" i="47"/>
  <c r="AC312" i="47"/>
  <c r="AB311" i="47"/>
  <c r="AA311" i="47"/>
  <c r="Z311" i="47"/>
  <c r="Y311" i="47"/>
  <c r="X311" i="47"/>
  <c r="W311" i="47"/>
  <c r="V311" i="47"/>
  <c r="U311" i="47"/>
  <c r="T311" i="47"/>
  <c r="S311" i="47"/>
  <c r="R311" i="47"/>
  <c r="Q311" i="47"/>
  <c r="P311" i="47"/>
  <c r="O311" i="47"/>
  <c r="N311" i="47"/>
  <c r="M311" i="47"/>
  <c r="L311" i="47"/>
  <c r="K311" i="47"/>
  <c r="J311" i="47"/>
  <c r="I311" i="47"/>
  <c r="H311" i="47"/>
  <c r="G311" i="47"/>
  <c r="F311" i="47"/>
  <c r="E311" i="47"/>
  <c r="AD310" i="47"/>
  <c r="AC310" i="47"/>
  <c r="AE310" i="47" s="1"/>
  <c r="AD309" i="47"/>
  <c r="AC309" i="47"/>
  <c r="AE309" i="47" s="1"/>
  <c r="AD308" i="47"/>
  <c r="AC308" i="47"/>
  <c r="AD307" i="47"/>
  <c r="AC307" i="47"/>
  <c r="AD306" i="47"/>
  <c r="AC306" i="47"/>
  <c r="AE306" i="47" s="1"/>
  <c r="AD305" i="47"/>
  <c r="AC305" i="47"/>
  <c r="AB304" i="47"/>
  <c r="AA304" i="47"/>
  <c r="Z304" i="47"/>
  <c r="Y304" i="47"/>
  <c r="X304" i="47"/>
  <c r="W304" i="47"/>
  <c r="V304" i="47"/>
  <c r="U304" i="47"/>
  <c r="T304" i="47"/>
  <c r="S304" i="47"/>
  <c r="R304" i="47"/>
  <c r="Q304" i="47"/>
  <c r="P304" i="47"/>
  <c r="O304" i="47"/>
  <c r="N304" i="47"/>
  <c r="M304" i="47"/>
  <c r="L304" i="47"/>
  <c r="K304" i="47"/>
  <c r="J304" i="47"/>
  <c r="I304" i="47"/>
  <c r="H304" i="47"/>
  <c r="G304" i="47"/>
  <c r="F304" i="47"/>
  <c r="E304" i="47"/>
  <c r="AD303" i="47"/>
  <c r="AC303" i="47"/>
  <c r="AE303" i="47" s="1"/>
  <c r="AD302" i="47"/>
  <c r="AC302" i="47"/>
  <c r="AE302" i="47" s="1"/>
  <c r="AD301" i="47"/>
  <c r="AC301" i="47"/>
  <c r="AE301" i="47" s="1"/>
  <c r="AD300" i="47"/>
  <c r="AC300" i="47"/>
  <c r="AE300" i="47" s="1"/>
  <c r="AD299" i="47"/>
  <c r="AC299" i="47"/>
  <c r="AE299" i="47" s="1"/>
  <c r="AD298" i="47"/>
  <c r="AC298" i="47"/>
  <c r="AE298" i="47" s="1"/>
  <c r="AD297" i="47"/>
  <c r="AC297" i="47"/>
  <c r="AD296" i="47"/>
  <c r="AC296" i="47"/>
  <c r="AB295" i="47"/>
  <c r="AA295" i="47"/>
  <c r="Z295" i="47"/>
  <c r="Y295" i="47"/>
  <c r="X295" i="47"/>
  <c r="W295" i="47"/>
  <c r="V295" i="47"/>
  <c r="U295" i="47"/>
  <c r="T295" i="47"/>
  <c r="S295" i="47"/>
  <c r="R295" i="47"/>
  <c r="Q295" i="47"/>
  <c r="P295" i="47"/>
  <c r="O295" i="47"/>
  <c r="N295" i="47"/>
  <c r="M295" i="47"/>
  <c r="L295" i="47"/>
  <c r="K295" i="47"/>
  <c r="J295" i="47"/>
  <c r="I295" i="47"/>
  <c r="H295" i="47"/>
  <c r="G295" i="47"/>
  <c r="F295" i="47"/>
  <c r="E295" i="47"/>
  <c r="AD294" i="47"/>
  <c r="AC294" i="47"/>
  <c r="AE294" i="47" s="1"/>
  <c r="AD293" i="47"/>
  <c r="AC293" i="47"/>
  <c r="AE293" i="47" s="1"/>
  <c r="AD292" i="47"/>
  <c r="AC292" i="47"/>
  <c r="AE292" i="47" s="1"/>
  <c r="AD291" i="47"/>
  <c r="AC291" i="47"/>
  <c r="AE291" i="47" s="1"/>
  <c r="AD290" i="47"/>
  <c r="AC290" i="47"/>
  <c r="AE290" i="47" s="1"/>
  <c r="AD289" i="47"/>
  <c r="AC289" i="47"/>
  <c r="AE289" i="47" s="1"/>
  <c r="AD288" i="47"/>
  <c r="AC288" i="47"/>
  <c r="AD287" i="47"/>
  <c r="AC287" i="47"/>
  <c r="AE287" i="47" s="1"/>
  <c r="AD286" i="47"/>
  <c r="AC286" i="47"/>
  <c r="AE286" i="47" s="1"/>
  <c r="AD285" i="47"/>
  <c r="AC285" i="47"/>
  <c r="AE285" i="47" s="1"/>
  <c r="AD284" i="47"/>
  <c r="AC284" i="47"/>
  <c r="AE284" i="47" s="1"/>
  <c r="AD283" i="47"/>
  <c r="AC283" i="47"/>
  <c r="AE283" i="47" s="1"/>
  <c r="AD282" i="47"/>
  <c r="AC282" i="47"/>
  <c r="AE282" i="47" s="1"/>
  <c r="AD281" i="47"/>
  <c r="AC281" i="47"/>
  <c r="AE281" i="47" s="1"/>
  <c r="AD280" i="47"/>
  <c r="AC280" i="47"/>
  <c r="AE280" i="47" s="1"/>
  <c r="AD279" i="47"/>
  <c r="AC279" i="47"/>
  <c r="AE279" i="47" s="1"/>
  <c r="AD278" i="47"/>
  <c r="AC278" i="47"/>
  <c r="AD277" i="47"/>
  <c r="AC277" i="47"/>
  <c r="AE277" i="47" s="1"/>
  <c r="AB276" i="47"/>
  <c r="AA276" i="47"/>
  <c r="Z276" i="47"/>
  <c r="Y276" i="47"/>
  <c r="X276" i="47"/>
  <c r="W276" i="47"/>
  <c r="V276" i="47"/>
  <c r="U276" i="47"/>
  <c r="T276" i="47"/>
  <c r="S276" i="47"/>
  <c r="R276" i="47"/>
  <c r="Q276" i="47"/>
  <c r="P276" i="47"/>
  <c r="O276" i="47"/>
  <c r="N276" i="47"/>
  <c r="M276" i="47"/>
  <c r="L276" i="47"/>
  <c r="K276" i="47"/>
  <c r="J276" i="47"/>
  <c r="I276" i="47"/>
  <c r="H276" i="47"/>
  <c r="G276" i="47"/>
  <c r="F276" i="47"/>
  <c r="E276" i="47"/>
  <c r="AD275" i="47"/>
  <c r="AC275" i="47"/>
  <c r="AE275" i="47" s="1"/>
  <c r="AD274" i="47"/>
  <c r="AC274" i="47"/>
  <c r="AE274" i="47" s="1"/>
  <c r="AD273" i="47"/>
  <c r="AC273" i="47"/>
  <c r="AE273" i="47" s="1"/>
  <c r="AD272" i="47"/>
  <c r="AC272" i="47"/>
  <c r="AE272" i="47" s="1"/>
  <c r="AD271" i="47"/>
  <c r="AC271" i="47"/>
  <c r="AE271" i="47" s="1"/>
  <c r="AD270" i="47"/>
  <c r="AC270" i="47"/>
  <c r="AE270" i="47" s="1"/>
  <c r="AD269" i="47"/>
  <c r="AC269" i="47"/>
  <c r="AD268" i="47"/>
  <c r="AC268" i="47"/>
  <c r="AD267" i="47"/>
  <c r="AC267" i="47"/>
  <c r="AD266" i="47"/>
  <c r="AC266" i="47"/>
  <c r="AE266" i="47" s="1"/>
  <c r="AD265" i="47"/>
  <c r="AC265" i="47"/>
  <c r="AE265" i="47" s="1"/>
  <c r="AD264" i="47"/>
  <c r="AC264" i="47"/>
  <c r="AE264" i="47" s="1"/>
  <c r="AD263" i="47"/>
  <c r="AC263" i="47"/>
  <c r="AD262" i="47"/>
  <c r="AC262" i="47"/>
  <c r="AD261" i="47"/>
  <c r="AC261" i="47"/>
  <c r="AD260" i="47"/>
  <c r="AC260" i="47"/>
  <c r="AD259" i="47"/>
  <c r="AC259" i="47"/>
  <c r="AD258" i="47"/>
  <c r="AC258" i="47"/>
  <c r="AD257" i="47"/>
  <c r="AC257" i="47"/>
  <c r="AE257" i="47" s="1"/>
  <c r="AD256" i="47"/>
  <c r="AC256" i="47"/>
  <c r="AD255" i="47"/>
  <c r="AC255" i="47"/>
  <c r="AE255" i="47" s="1"/>
  <c r="AD254" i="47"/>
  <c r="AC254" i="47"/>
  <c r="AD253" i="47"/>
  <c r="AC253" i="47"/>
  <c r="AD252" i="47"/>
  <c r="AC252" i="47"/>
  <c r="AD251" i="47"/>
  <c r="AC251" i="47"/>
  <c r="AB250" i="47"/>
  <c r="AA250" i="47"/>
  <c r="Z250" i="47"/>
  <c r="Y250" i="47"/>
  <c r="X250" i="47"/>
  <c r="W250" i="47"/>
  <c r="V250" i="47"/>
  <c r="U250" i="47"/>
  <c r="T250" i="47"/>
  <c r="S250" i="47"/>
  <c r="R250" i="47"/>
  <c r="Q250" i="47"/>
  <c r="P250" i="47"/>
  <c r="O250" i="47"/>
  <c r="N250" i="47"/>
  <c r="M250" i="47"/>
  <c r="L250" i="47"/>
  <c r="K250" i="47"/>
  <c r="J250" i="47"/>
  <c r="I250" i="47"/>
  <c r="H250" i="47"/>
  <c r="G250" i="47"/>
  <c r="F250" i="47"/>
  <c r="E250" i="47"/>
  <c r="AD249" i="47"/>
  <c r="AC249" i="47"/>
  <c r="AE249" i="47" s="1"/>
  <c r="AD248" i="47"/>
  <c r="AC248" i="47"/>
  <c r="AE248" i="47" s="1"/>
  <c r="AD247" i="47"/>
  <c r="AC247" i="47"/>
  <c r="AE247" i="47" s="1"/>
  <c r="AD246" i="47"/>
  <c r="AC246" i="47"/>
  <c r="AE246" i="47" s="1"/>
  <c r="AD245" i="47"/>
  <c r="AC245" i="47"/>
  <c r="AE245" i="47" s="1"/>
  <c r="AD244" i="47"/>
  <c r="AC244" i="47"/>
  <c r="AE244" i="47" s="1"/>
  <c r="AD243" i="47"/>
  <c r="AC243" i="47"/>
  <c r="AE243" i="47" s="1"/>
  <c r="AD242" i="47"/>
  <c r="AC242" i="47"/>
  <c r="AE242" i="47" s="1"/>
  <c r="AD241" i="47"/>
  <c r="AC241" i="47"/>
  <c r="AE241" i="47" s="1"/>
  <c r="AD240" i="47"/>
  <c r="AC240" i="47"/>
  <c r="AE240" i="47" s="1"/>
  <c r="AD239" i="47"/>
  <c r="AC239" i="47"/>
  <c r="AE239" i="47" s="1"/>
  <c r="AD238" i="47"/>
  <c r="AC238" i="47"/>
  <c r="AD237" i="47"/>
  <c r="AC237" i="47"/>
  <c r="AE237" i="47" s="1"/>
  <c r="AD236" i="47"/>
  <c r="AC236" i="47"/>
  <c r="AD235" i="47"/>
  <c r="AC235" i="47"/>
  <c r="AE235" i="47" s="1"/>
  <c r="AD234" i="47"/>
  <c r="AC234" i="47"/>
  <c r="AE234" i="47" s="1"/>
  <c r="AD233" i="47"/>
  <c r="AC233" i="47"/>
  <c r="AD232" i="47"/>
  <c r="AC232" i="47"/>
  <c r="AE232" i="47" s="1"/>
  <c r="AD231" i="47"/>
  <c r="AC231" i="47"/>
  <c r="AE231" i="47" s="1"/>
  <c r="AD230" i="47"/>
  <c r="AC230" i="47"/>
  <c r="AE230" i="47" s="1"/>
  <c r="AD229" i="47"/>
  <c r="AC229" i="47"/>
  <c r="AE229" i="47" s="1"/>
  <c r="AD228" i="47"/>
  <c r="AC228" i="47"/>
  <c r="AE228" i="47" s="1"/>
  <c r="AD227" i="47"/>
  <c r="AC227" i="47"/>
  <c r="AE227" i="47" s="1"/>
  <c r="AD226" i="47"/>
  <c r="AC226" i="47"/>
  <c r="AE226" i="47" s="1"/>
  <c r="AD225" i="47"/>
  <c r="AC225" i="47"/>
  <c r="AE225" i="47" s="1"/>
  <c r="AD224" i="47"/>
  <c r="AC224" i="47"/>
  <c r="AE224" i="47" s="1"/>
  <c r="AD223" i="47"/>
  <c r="AC223" i="47"/>
  <c r="AE223" i="47" s="1"/>
  <c r="AD222" i="47"/>
  <c r="AC222" i="47"/>
  <c r="AE222" i="47" s="1"/>
  <c r="AD221" i="47"/>
  <c r="AC221" i="47"/>
  <c r="AE221" i="47" s="1"/>
  <c r="AD220" i="47"/>
  <c r="AC220" i="47"/>
  <c r="AE220" i="47" s="1"/>
  <c r="AD219" i="47"/>
  <c r="AC219" i="47"/>
  <c r="AE219" i="47" s="1"/>
  <c r="AD218" i="47"/>
  <c r="AC218" i="47"/>
  <c r="AE218" i="47" s="1"/>
  <c r="AD217" i="47"/>
  <c r="AC217" i="47"/>
  <c r="AE217" i="47" s="1"/>
  <c r="AD216" i="47"/>
  <c r="AC216" i="47"/>
  <c r="AE216" i="47" s="1"/>
  <c r="AD215" i="47"/>
  <c r="AC215" i="47"/>
  <c r="AE215" i="47" s="1"/>
  <c r="AB214" i="47"/>
  <c r="AA214" i="47"/>
  <c r="Z214" i="47"/>
  <c r="Y214" i="47"/>
  <c r="X214" i="47"/>
  <c r="W214" i="47"/>
  <c r="V214" i="47"/>
  <c r="U214" i="47"/>
  <c r="T214" i="47"/>
  <c r="S214" i="47"/>
  <c r="R214" i="47"/>
  <c r="Q214" i="47"/>
  <c r="P214" i="47"/>
  <c r="O214" i="47"/>
  <c r="N214" i="47"/>
  <c r="M214" i="47"/>
  <c r="L214" i="47"/>
  <c r="K214" i="47"/>
  <c r="J214" i="47"/>
  <c r="I214" i="47"/>
  <c r="H214" i="47"/>
  <c r="G214" i="47"/>
  <c r="F214" i="47"/>
  <c r="E214" i="47"/>
  <c r="AD200" i="47"/>
  <c r="AC200" i="47"/>
  <c r="AE200" i="47" s="1"/>
  <c r="AB199" i="47"/>
  <c r="AA199" i="47"/>
  <c r="Z199" i="47"/>
  <c r="Y199" i="47"/>
  <c r="X199" i="47"/>
  <c r="W199" i="47"/>
  <c r="V199" i="47"/>
  <c r="U199" i="47"/>
  <c r="T199" i="47"/>
  <c r="S199" i="47"/>
  <c r="R199" i="47"/>
  <c r="Q199" i="47"/>
  <c r="P199" i="47"/>
  <c r="O199" i="47"/>
  <c r="N199" i="47"/>
  <c r="M199" i="47"/>
  <c r="L199" i="47"/>
  <c r="K199" i="47"/>
  <c r="J199" i="47"/>
  <c r="I199" i="47"/>
  <c r="H199" i="47"/>
  <c r="G199" i="47"/>
  <c r="F199" i="47"/>
  <c r="E199" i="47"/>
  <c r="AD198" i="47"/>
  <c r="AC198" i="47"/>
  <c r="AE198" i="47" s="1"/>
  <c r="AD197" i="47"/>
  <c r="AC197" i="47"/>
  <c r="AE197" i="47" s="1"/>
  <c r="AD196" i="47"/>
  <c r="AC196" i="47"/>
  <c r="AE196" i="47" s="1"/>
  <c r="AD195" i="47"/>
  <c r="AC195" i="47"/>
  <c r="AE195" i="47" s="1"/>
  <c r="AD194" i="47"/>
  <c r="AC194" i="47"/>
  <c r="AE194" i="47" s="1"/>
  <c r="AD193" i="47"/>
  <c r="AC193" i="47"/>
  <c r="AE193" i="47" s="1"/>
  <c r="AD192" i="47"/>
  <c r="AC192" i="47"/>
  <c r="AE192" i="47" s="1"/>
  <c r="AD191" i="47"/>
  <c r="AC191" i="47"/>
  <c r="AD190" i="47"/>
  <c r="AC190" i="47"/>
  <c r="AE190" i="47" s="1"/>
  <c r="AD189" i="47"/>
  <c r="AC189" i="47"/>
  <c r="AE189" i="47" s="1"/>
  <c r="AB188" i="47"/>
  <c r="AA188" i="47"/>
  <c r="Z188" i="47"/>
  <c r="Y188" i="47"/>
  <c r="X188" i="47"/>
  <c r="W188" i="47"/>
  <c r="V188" i="47"/>
  <c r="U188" i="47"/>
  <c r="T188" i="47"/>
  <c r="S188" i="47"/>
  <c r="R188" i="47"/>
  <c r="Q188" i="47"/>
  <c r="P188" i="47"/>
  <c r="O188" i="47"/>
  <c r="N188" i="47"/>
  <c r="M188" i="47"/>
  <c r="L188" i="47"/>
  <c r="K188" i="47"/>
  <c r="J188" i="47"/>
  <c r="I188" i="47"/>
  <c r="H188" i="47"/>
  <c r="G188" i="47"/>
  <c r="F188" i="47"/>
  <c r="E188" i="47"/>
  <c r="AD187" i="47"/>
  <c r="AC187" i="47"/>
  <c r="AD186" i="47"/>
  <c r="AC186" i="47"/>
  <c r="AE186" i="47" s="1"/>
  <c r="AD185" i="47"/>
  <c r="AC185" i="47"/>
  <c r="AE185" i="47" s="1"/>
  <c r="AD184" i="47"/>
  <c r="AC184" i="47"/>
  <c r="AE184" i="47" s="1"/>
  <c r="AD183" i="47"/>
  <c r="AC183" i="47"/>
  <c r="AE183" i="47" s="1"/>
  <c r="AD182" i="47"/>
  <c r="AC182" i="47"/>
  <c r="AD181" i="47"/>
  <c r="AC181" i="47"/>
  <c r="AE181" i="47" s="1"/>
  <c r="AD180" i="47"/>
  <c r="AC180" i="47"/>
  <c r="AE180" i="47" s="1"/>
  <c r="AD179" i="47"/>
  <c r="AC179" i="47"/>
  <c r="AE179" i="47" s="1"/>
  <c r="AD178" i="47"/>
  <c r="AC178" i="47"/>
  <c r="AE178" i="47" s="1"/>
  <c r="AD177" i="47"/>
  <c r="AC177" i="47"/>
  <c r="AE177" i="47" s="1"/>
  <c r="AD176" i="47"/>
  <c r="AC176" i="47"/>
  <c r="AE176" i="47" s="1"/>
  <c r="AD175" i="47"/>
  <c r="AC175" i="47"/>
  <c r="AD174" i="47"/>
  <c r="AC174" i="47"/>
  <c r="AE174" i="47" s="1"/>
  <c r="AD173" i="47"/>
  <c r="AC173" i="47"/>
  <c r="AE173" i="47" s="1"/>
  <c r="AD172" i="47"/>
  <c r="AC172" i="47"/>
  <c r="AE172" i="47" s="1"/>
  <c r="AD171" i="47"/>
  <c r="AC171" i="47"/>
  <c r="AE171" i="47" s="1"/>
  <c r="AD170" i="47"/>
  <c r="AC170" i="47"/>
  <c r="AE170" i="47" s="1"/>
  <c r="AB169" i="47"/>
  <c r="AA169" i="47"/>
  <c r="Z169" i="47"/>
  <c r="Y169" i="47"/>
  <c r="X169" i="47"/>
  <c r="W169" i="47"/>
  <c r="V169" i="47"/>
  <c r="U169" i="47"/>
  <c r="T169" i="47"/>
  <c r="S169" i="47"/>
  <c r="R169" i="47"/>
  <c r="Q169" i="47"/>
  <c r="P169" i="47"/>
  <c r="O169" i="47"/>
  <c r="N169" i="47"/>
  <c r="M169" i="47"/>
  <c r="L169" i="47"/>
  <c r="K169" i="47"/>
  <c r="J169" i="47"/>
  <c r="I169" i="47"/>
  <c r="H169" i="47"/>
  <c r="G169" i="47"/>
  <c r="F169" i="47"/>
  <c r="E169" i="47"/>
  <c r="AD168" i="47"/>
  <c r="AC168" i="47"/>
  <c r="AE168" i="47" s="1"/>
  <c r="AD166" i="47"/>
  <c r="AC166" i="47"/>
  <c r="AE166" i="47" s="1"/>
  <c r="AD165" i="47"/>
  <c r="AC165" i="47"/>
  <c r="AE165" i="47" s="1"/>
  <c r="AD164" i="47"/>
  <c r="AC164" i="47"/>
  <c r="AE164" i="47" s="1"/>
  <c r="AD163" i="47"/>
  <c r="AC163" i="47"/>
  <c r="AD162" i="47"/>
  <c r="AC162" i="47"/>
  <c r="AD161" i="47"/>
  <c r="AC161" i="47"/>
  <c r="AE161" i="47" s="1"/>
  <c r="AD160" i="47"/>
  <c r="AC160" i="47"/>
  <c r="AE160" i="47" s="1"/>
  <c r="AD159" i="47"/>
  <c r="AC159" i="47"/>
  <c r="AE159" i="47" s="1"/>
  <c r="AD158" i="47"/>
  <c r="AC158" i="47"/>
  <c r="AE158" i="47" s="1"/>
  <c r="AD157" i="47"/>
  <c r="AC157" i="47"/>
  <c r="AE157" i="47" s="1"/>
  <c r="AD156" i="47"/>
  <c r="AC156" i="47"/>
  <c r="AE156" i="47" s="1"/>
  <c r="AB155" i="47"/>
  <c r="AA155" i="47"/>
  <c r="Z155" i="47"/>
  <c r="Y155" i="47"/>
  <c r="X155" i="47"/>
  <c r="W155" i="47"/>
  <c r="V155" i="47"/>
  <c r="U155" i="47"/>
  <c r="T155" i="47"/>
  <c r="S155" i="47"/>
  <c r="R155" i="47"/>
  <c r="Q155" i="47"/>
  <c r="P155" i="47"/>
  <c r="O155" i="47"/>
  <c r="N155" i="47"/>
  <c r="M155" i="47"/>
  <c r="L155" i="47"/>
  <c r="K155" i="47"/>
  <c r="J155" i="47"/>
  <c r="I155" i="47"/>
  <c r="H155" i="47"/>
  <c r="G155" i="47"/>
  <c r="F155" i="47"/>
  <c r="E155" i="47"/>
  <c r="AD154" i="47"/>
  <c r="AC154" i="47"/>
  <c r="AE154" i="47" s="1"/>
  <c r="AD153" i="47"/>
  <c r="AC153" i="47"/>
  <c r="AE153" i="47" s="1"/>
  <c r="AD152" i="47"/>
  <c r="AC152" i="47"/>
  <c r="AE152" i="47" s="1"/>
  <c r="AD151" i="47"/>
  <c r="AC151" i="47"/>
  <c r="AE151" i="47" s="1"/>
  <c r="AD150" i="47"/>
  <c r="AC150" i="47"/>
  <c r="AD149" i="47"/>
  <c r="AC149" i="47"/>
  <c r="AE149" i="47" s="1"/>
  <c r="AD148" i="47"/>
  <c r="AC148" i="47"/>
  <c r="AD147" i="47"/>
  <c r="AC147" i="47"/>
  <c r="AE147" i="47" s="1"/>
  <c r="AD146" i="47"/>
  <c r="AC146" i="47"/>
  <c r="AD145" i="47"/>
  <c r="AC145" i="47"/>
  <c r="AD144" i="47"/>
  <c r="AC144" i="47"/>
  <c r="AE144" i="47" s="1"/>
  <c r="AD143" i="47"/>
  <c r="AC143" i="47"/>
  <c r="AE143" i="47" s="1"/>
  <c r="AB142" i="47"/>
  <c r="AA142" i="47"/>
  <c r="Z142" i="47"/>
  <c r="Y142" i="47"/>
  <c r="X142" i="47"/>
  <c r="W142" i="47"/>
  <c r="V142" i="47"/>
  <c r="U142" i="47"/>
  <c r="T142" i="47"/>
  <c r="S142" i="47"/>
  <c r="R142" i="47"/>
  <c r="Q142" i="47"/>
  <c r="P142" i="47"/>
  <c r="O142" i="47"/>
  <c r="N142" i="47"/>
  <c r="M142" i="47"/>
  <c r="L142" i="47"/>
  <c r="K142" i="47"/>
  <c r="J142" i="47"/>
  <c r="I142" i="47"/>
  <c r="H142" i="47"/>
  <c r="G142" i="47"/>
  <c r="F142" i="47"/>
  <c r="E142" i="47"/>
  <c r="AD141" i="47"/>
  <c r="AC141" i="47"/>
  <c r="AE141" i="47" s="1"/>
  <c r="AD140" i="47"/>
  <c r="AC140" i="47"/>
  <c r="AE140" i="47" s="1"/>
  <c r="AD139" i="47"/>
  <c r="AC139" i="47"/>
  <c r="AE139" i="47" s="1"/>
  <c r="AD138" i="47"/>
  <c r="AC138" i="47"/>
  <c r="AE138" i="47" s="1"/>
  <c r="AD137" i="47"/>
  <c r="AC137" i="47"/>
  <c r="AE137" i="47" s="1"/>
  <c r="AD136" i="47"/>
  <c r="AC136" i="47"/>
  <c r="AE136" i="47" s="1"/>
  <c r="AD135" i="47"/>
  <c r="AC135" i="47"/>
  <c r="AE135" i="47" s="1"/>
  <c r="AB134" i="47"/>
  <c r="AA134" i="47"/>
  <c r="Z134" i="47"/>
  <c r="Y134" i="47"/>
  <c r="X134" i="47"/>
  <c r="W134" i="47"/>
  <c r="V134" i="47"/>
  <c r="U134" i="47"/>
  <c r="T134" i="47"/>
  <c r="S134" i="47"/>
  <c r="R134" i="47"/>
  <c r="Q134" i="47"/>
  <c r="P134" i="47"/>
  <c r="O134" i="47"/>
  <c r="N134" i="47"/>
  <c r="M134" i="47"/>
  <c r="L134" i="47"/>
  <c r="K134" i="47"/>
  <c r="J134" i="47"/>
  <c r="I134" i="47"/>
  <c r="H134" i="47"/>
  <c r="G134" i="47"/>
  <c r="F134" i="47"/>
  <c r="E134" i="47"/>
  <c r="AD133" i="47"/>
  <c r="AC133" i="47"/>
  <c r="AE133" i="47" s="1"/>
  <c r="AD132" i="47"/>
  <c r="AC132" i="47"/>
  <c r="AE132" i="47" s="1"/>
  <c r="AD131" i="47"/>
  <c r="AC131" i="47"/>
  <c r="AE131" i="47" s="1"/>
  <c r="AD130" i="47"/>
  <c r="AC130" i="47"/>
  <c r="AE130" i="47" s="1"/>
  <c r="AD129" i="47"/>
  <c r="AC129" i="47"/>
  <c r="AE129" i="47" s="1"/>
  <c r="AD128" i="47"/>
  <c r="AC128" i="47"/>
  <c r="AE128" i="47" s="1"/>
  <c r="AD127" i="47"/>
  <c r="AC127" i="47"/>
  <c r="AE127" i="47" s="1"/>
  <c r="AD126" i="47"/>
  <c r="AC126" i="47"/>
  <c r="AE126" i="47" s="1"/>
  <c r="AD125" i="47"/>
  <c r="AC125" i="47"/>
  <c r="AE125" i="47" s="1"/>
  <c r="AD124" i="47"/>
  <c r="AC124" i="47"/>
  <c r="AE124" i="47" s="1"/>
  <c r="AD123" i="47"/>
  <c r="AC123" i="47"/>
  <c r="AE123" i="47" s="1"/>
  <c r="AB122" i="47"/>
  <c r="AA122" i="47"/>
  <c r="Z122" i="47"/>
  <c r="Y122" i="47"/>
  <c r="X122" i="47"/>
  <c r="W122" i="47"/>
  <c r="V122" i="47"/>
  <c r="U122" i="47"/>
  <c r="T122" i="47"/>
  <c r="S122" i="47"/>
  <c r="R122" i="47"/>
  <c r="Q122" i="47"/>
  <c r="P122" i="47"/>
  <c r="O122" i="47"/>
  <c r="N122" i="47"/>
  <c r="M122" i="47"/>
  <c r="L122" i="47"/>
  <c r="K122" i="47"/>
  <c r="J122" i="47"/>
  <c r="I122" i="47"/>
  <c r="H122" i="47"/>
  <c r="G122" i="47"/>
  <c r="F122" i="47"/>
  <c r="E122" i="47"/>
  <c r="AD121" i="47"/>
  <c r="AC121" i="47"/>
  <c r="AE121" i="47" s="1"/>
  <c r="AD120" i="47"/>
  <c r="AC120" i="47"/>
  <c r="AE120" i="47" s="1"/>
  <c r="AD119" i="47"/>
  <c r="AC119" i="47"/>
  <c r="AE119" i="47" s="1"/>
  <c r="AD118" i="47"/>
  <c r="AC118" i="47"/>
  <c r="AE118" i="47" s="1"/>
  <c r="AD117" i="47"/>
  <c r="AC117" i="47"/>
  <c r="AD116" i="47"/>
  <c r="AC116" i="47"/>
  <c r="AD115" i="47"/>
  <c r="AC115" i="47"/>
  <c r="AE115" i="47" s="1"/>
  <c r="AD114" i="47"/>
  <c r="AC114" i="47"/>
  <c r="AD113" i="47"/>
  <c r="AC113" i="47"/>
  <c r="AD112" i="47"/>
  <c r="AC112" i="47"/>
  <c r="AD111" i="47"/>
  <c r="AC111" i="47"/>
  <c r="AE111" i="47" s="1"/>
  <c r="AD110" i="47"/>
  <c r="AC110" i="47"/>
  <c r="AE110" i="47" s="1"/>
  <c r="AD109" i="47"/>
  <c r="AC109" i="47"/>
  <c r="AE109" i="47" s="1"/>
  <c r="AD108" i="47"/>
  <c r="AC108" i="47"/>
  <c r="AE108" i="47" s="1"/>
  <c r="AD107" i="47"/>
  <c r="AC107" i="47"/>
  <c r="AE107" i="47" s="1"/>
  <c r="AD106" i="47"/>
  <c r="AC106" i="47"/>
  <c r="AE106" i="47" s="1"/>
  <c r="AD105" i="47"/>
  <c r="AC105" i="47"/>
  <c r="AD104" i="47"/>
  <c r="AC104" i="47"/>
  <c r="AE104" i="47" s="1"/>
  <c r="AB103" i="47"/>
  <c r="AA103" i="47"/>
  <c r="Z103" i="47"/>
  <c r="Y103" i="47"/>
  <c r="X103" i="47"/>
  <c r="W103" i="47"/>
  <c r="V103" i="47"/>
  <c r="U103" i="47"/>
  <c r="T103" i="47"/>
  <c r="S103" i="47"/>
  <c r="R103" i="47"/>
  <c r="Q103" i="47"/>
  <c r="P103" i="47"/>
  <c r="O103" i="47"/>
  <c r="N103" i="47"/>
  <c r="M103" i="47"/>
  <c r="L103" i="47"/>
  <c r="K103" i="47"/>
  <c r="J103" i="47"/>
  <c r="I103" i="47"/>
  <c r="H103" i="47"/>
  <c r="G103" i="47"/>
  <c r="F103" i="47"/>
  <c r="E103" i="47"/>
  <c r="AD102" i="47"/>
  <c r="AC102" i="47"/>
  <c r="AE102" i="47" s="1"/>
  <c r="AD101" i="47"/>
  <c r="AC101" i="47"/>
  <c r="AD100" i="47"/>
  <c r="AC100" i="47"/>
  <c r="AD99" i="47"/>
  <c r="AC99" i="47"/>
  <c r="AD98" i="47"/>
  <c r="AC98" i="47"/>
  <c r="AD97" i="47"/>
  <c r="AC97" i="47"/>
  <c r="AD96" i="47"/>
  <c r="AC96" i="47"/>
  <c r="AE96" i="47" s="1"/>
  <c r="AD95" i="47"/>
  <c r="AC95" i="47"/>
  <c r="AD94" i="47"/>
  <c r="AC94" i="47"/>
  <c r="AD93" i="47"/>
  <c r="AC93" i="47"/>
  <c r="AE93" i="47" s="1"/>
  <c r="AD92" i="47"/>
  <c r="AC92" i="47"/>
  <c r="AE92" i="47" s="1"/>
  <c r="AD91" i="47"/>
  <c r="AC91" i="47"/>
  <c r="AE91" i="47" s="1"/>
  <c r="AD90" i="47"/>
  <c r="AC90" i="47"/>
  <c r="AE90" i="47" s="1"/>
  <c r="AD89" i="47"/>
  <c r="AC89" i="47"/>
  <c r="AE89" i="47" s="1"/>
  <c r="AD88" i="47"/>
  <c r="AC88" i="47"/>
  <c r="AE88" i="47" s="1"/>
  <c r="AD87" i="47"/>
  <c r="AC87" i="47"/>
  <c r="AE87" i="47" s="1"/>
  <c r="AD86" i="47"/>
  <c r="AC86" i="47"/>
  <c r="AD85" i="47"/>
  <c r="AC85" i="47"/>
  <c r="AD84" i="47"/>
  <c r="AC84" i="47"/>
  <c r="AB83" i="47"/>
  <c r="AA83" i="47"/>
  <c r="Z83" i="47"/>
  <c r="Y83" i="47"/>
  <c r="X83" i="47"/>
  <c r="W83" i="47"/>
  <c r="V83" i="47"/>
  <c r="U83" i="47"/>
  <c r="T83" i="47"/>
  <c r="S83" i="47"/>
  <c r="R83" i="47"/>
  <c r="Q83" i="47"/>
  <c r="P83" i="47"/>
  <c r="O83" i="47"/>
  <c r="N83" i="47"/>
  <c r="M83" i="47"/>
  <c r="L83" i="47"/>
  <c r="K83" i="47"/>
  <c r="J83" i="47"/>
  <c r="I83" i="47"/>
  <c r="H83" i="47"/>
  <c r="G83" i="47"/>
  <c r="F83" i="47"/>
  <c r="E83" i="47"/>
  <c r="AD82" i="47"/>
  <c r="AC82" i="47"/>
  <c r="AE82" i="47" s="1"/>
  <c r="AD81" i="47"/>
  <c r="AC81" i="47"/>
  <c r="AE81" i="47" s="1"/>
  <c r="AD80" i="47"/>
  <c r="AC80" i="47"/>
  <c r="AE80" i="47" s="1"/>
  <c r="AD79" i="47"/>
  <c r="AC79" i="47"/>
  <c r="AE79" i="47" s="1"/>
  <c r="AD78" i="47"/>
  <c r="AC78" i="47"/>
  <c r="AE78" i="47" s="1"/>
  <c r="AD77" i="47"/>
  <c r="AC77" i="47"/>
  <c r="AE77" i="47" s="1"/>
  <c r="AD76" i="47"/>
  <c r="AC76" i="47"/>
  <c r="AE76" i="47" s="1"/>
  <c r="AD75" i="47"/>
  <c r="AC75" i="47"/>
  <c r="AE75" i="47" s="1"/>
  <c r="AD74" i="47"/>
  <c r="AC74" i="47"/>
  <c r="AE74" i="47" s="1"/>
  <c r="AD73" i="47"/>
  <c r="AC73" i="47"/>
  <c r="AE73" i="47" s="1"/>
  <c r="AD72" i="47"/>
  <c r="AC72" i="47"/>
  <c r="AE72" i="47" s="1"/>
  <c r="AD71" i="47"/>
  <c r="AC71" i="47"/>
  <c r="AE71" i="47" s="1"/>
  <c r="AD70" i="47"/>
  <c r="AC70" i="47"/>
  <c r="AE70" i="47" s="1"/>
  <c r="AD69" i="47"/>
  <c r="AC69" i="47"/>
  <c r="AE69" i="47" s="1"/>
  <c r="AD68" i="47"/>
  <c r="AC68" i="47"/>
  <c r="AE68" i="47" s="1"/>
  <c r="AD67" i="47"/>
  <c r="AC67" i="47"/>
  <c r="AE67" i="47" s="1"/>
  <c r="AD66" i="47"/>
  <c r="AC66" i="47"/>
  <c r="AE66" i="47" s="1"/>
  <c r="AD65" i="47"/>
  <c r="AC65" i="47"/>
  <c r="AE65" i="47" s="1"/>
  <c r="AD64" i="47"/>
  <c r="AC64" i="47"/>
  <c r="AE64" i="47" s="1"/>
  <c r="AD63" i="47"/>
  <c r="AC63" i="47"/>
  <c r="AE63" i="47" s="1"/>
  <c r="AD62" i="47"/>
  <c r="AC62" i="47"/>
  <c r="AE62" i="47" s="1"/>
  <c r="AD61" i="47"/>
  <c r="AC61" i="47"/>
  <c r="AE61" i="47" s="1"/>
  <c r="AD60" i="47"/>
  <c r="AC60" i="47"/>
  <c r="AE60" i="47" s="1"/>
  <c r="AD59" i="47"/>
  <c r="AC59" i="47"/>
  <c r="AE59" i="47" s="1"/>
  <c r="AD58" i="47"/>
  <c r="AC58" i="47"/>
  <c r="AE58" i="47" s="1"/>
  <c r="AD57" i="47"/>
  <c r="AC57" i="47"/>
  <c r="AE57" i="47" s="1"/>
  <c r="AD56" i="47"/>
  <c r="AC56" i="47"/>
  <c r="AE56" i="47" s="1"/>
  <c r="AD55" i="47"/>
  <c r="AC55" i="47"/>
  <c r="AE55" i="47" s="1"/>
  <c r="AD54" i="47"/>
  <c r="AC54" i="47"/>
  <c r="AE54" i="47" s="1"/>
  <c r="AD53" i="47"/>
  <c r="AC53" i="47"/>
  <c r="AE53" i="47" s="1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G52" i="47"/>
  <c r="F52" i="47"/>
  <c r="E52" i="47"/>
  <c r="AD51" i="47"/>
  <c r="AC51" i="47"/>
  <c r="AE51" i="47" s="1"/>
  <c r="AD50" i="47"/>
  <c r="AC50" i="47"/>
  <c r="AE50" i="47" s="1"/>
  <c r="AD49" i="47"/>
  <c r="AC49" i="47"/>
  <c r="AE49" i="47" s="1"/>
  <c r="AD48" i="47"/>
  <c r="AC48" i="47"/>
  <c r="AE48" i="47" s="1"/>
  <c r="AD47" i="47"/>
  <c r="AC47" i="47"/>
  <c r="AE47" i="47" s="1"/>
  <c r="AD46" i="47"/>
  <c r="AC46" i="47"/>
  <c r="AE46" i="47" s="1"/>
  <c r="AD45" i="47"/>
  <c r="AC45" i="47"/>
  <c r="AE45" i="47" s="1"/>
  <c r="AD44" i="47"/>
  <c r="AC44" i="47"/>
  <c r="AE44" i="47" s="1"/>
  <c r="AD43" i="47"/>
  <c r="AC43" i="47"/>
  <c r="AE43" i="47" s="1"/>
  <c r="AD42" i="47"/>
  <c r="AC42" i="47"/>
  <c r="AE42" i="47" s="1"/>
  <c r="AD41" i="47"/>
  <c r="AC41" i="47"/>
  <c r="AE41" i="47" s="1"/>
  <c r="AD40" i="47"/>
  <c r="AC40" i="47"/>
  <c r="AE40" i="47" s="1"/>
  <c r="AD39" i="47"/>
  <c r="AC39" i="47"/>
  <c r="AE39" i="47" s="1"/>
  <c r="AD38" i="47"/>
  <c r="AC38" i="47"/>
  <c r="AE38" i="47" s="1"/>
  <c r="AD37" i="47"/>
  <c r="AC37" i="47"/>
  <c r="AE37" i="47" s="1"/>
  <c r="AD36" i="47"/>
  <c r="AC36" i="47"/>
  <c r="AE36" i="47" s="1"/>
  <c r="AD35" i="47"/>
  <c r="AC35" i="47"/>
  <c r="AE35" i="47" s="1"/>
  <c r="AD34" i="47"/>
  <c r="AC34" i="47"/>
  <c r="AE34" i="47" s="1"/>
  <c r="AD33" i="47"/>
  <c r="AC33" i="47"/>
  <c r="AE33" i="47" s="1"/>
  <c r="AD32" i="47"/>
  <c r="AC32" i="47"/>
  <c r="AE32" i="47" s="1"/>
  <c r="AD31" i="47"/>
  <c r="AC31" i="47"/>
  <c r="AE31" i="47" s="1"/>
  <c r="AD30" i="47"/>
  <c r="AC30" i="47"/>
  <c r="AE30" i="47" s="1"/>
  <c r="AD29" i="47"/>
  <c r="AC29" i="47"/>
  <c r="AE29" i="47" s="1"/>
  <c r="AD28" i="47"/>
  <c r="AC28" i="47"/>
  <c r="AE28" i="47" s="1"/>
  <c r="AD27" i="47"/>
  <c r="AC27" i="47"/>
  <c r="AE27" i="47" s="1"/>
  <c r="AD26" i="47"/>
  <c r="AC26" i="47"/>
  <c r="AE26" i="47" s="1"/>
  <c r="AD25" i="47"/>
  <c r="AC25" i="47"/>
  <c r="AE25" i="47" s="1"/>
  <c r="AD24" i="47"/>
  <c r="AC24" i="47"/>
  <c r="AE24" i="47" s="1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E23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L22" i="47"/>
  <c r="K22" i="47"/>
  <c r="J22" i="47"/>
  <c r="I22" i="47"/>
  <c r="H22" i="47"/>
  <c r="G22" i="47"/>
  <c r="F22" i="47"/>
  <c r="E22" i="47"/>
  <c r="AD17" i="47"/>
  <c r="AC17" i="47"/>
  <c r="AB17" i="47"/>
  <c r="AA17" i="47"/>
  <c r="Z17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L17" i="47"/>
  <c r="K17" i="47"/>
  <c r="J17" i="47"/>
  <c r="I17" i="47"/>
  <c r="H17" i="47"/>
  <c r="G17" i="47"/>
  <c r="F17" i="47"/>
  <c r="E17" i="47"/>
  <c r="AF16" i="47"/>
  <c r="AE16" i="47"/>
  <c r="AF15" i="47"/>
  <c r="AE15" i="47"/>
  <c r="AF14" i="47"/>
  <c r="AE14" i="47"/>
  <c r="AF13" i="47"/>
  <c r="AE13" i="47"/>
  <c r="AF12" i="47"/>
  <c r="AE12" i="47"/>
  <c r="AF11" i="47"/>
  <c r="AE11" i="47"/>
  <c r="AF10" i="47"/>
  <c r="AE10" i="47"/>
  <c r="AF9" i="47"/>
  <c r="AE9" i="47"/>
  <c r="AG9" i="47" s="1"/>
  <c r="AF8" i="47"/>
  <c r="AE8" i="47"/>
  <c r="AD8" i="47"/>
  <c r="AC8" i="47"/>
  <c r="AB8" i="47"/>
  <c r="AA8" i="47"/>
  <c r="Z8" i="47"/>
  <c r="Y8" i="47"/>
  <c r="X8" i="47"/>
  <c r="W8" i="47"/>
  <c r="V8" i="47"/>
  <c r="U8" i="47"/>
  <c r="T8" i="47"/>
  <c r="S8" i="47"/>
  <c r="R8" i="47"/>
  <c r="Q8" i="47"/>
  <c r="P8" i="47"/>
  <c r="O8" i="47"/>
  <c r="N8" i="47"/>
  <c r="M8" i="47"/>
  <c r="L8" i="47"/>
  <c r="K8" i="47"/>
  <c r="J8" i="47"/>
  <c r="I8" i="47"/>
  <c r="H8" i="47"/>
  <c r="G8" i="47"/>
  <c r="F8" i="47"/>
  <c r="E8" i="47"/>
  <c r="AA582" i="46"/>
  <c r="X582" i="46"/>
  <c r="R582" i="46"/>
  <c r="O582" i="46"/>
  <c r="AD581" i="46"/>
  <c r="U581" i="46"/>
  <c r="AD580" i="46"/>
  <c r="U580" i="46"/>
  <c r="AD579" i="46"/>
  <c r="U579" i="46"/>
  <c r="AD578" i="46"/>
  <c r="U578" i="46"/>
  <c r="AD577" i="46"/>
  <c r="U577" i="46"/>
  <c r="AD576" i="46"/>
  <c r="U576" i="46"/>
  <c r="AD575" i="46"/>
  <c r="U575" i="46"/>
  <c r="AD574" i="46"/>
  <c r="U574" i="46"/>
  <c r="AD573" i="46"/>
  <c r="U573" i="46"/>
  <c r="AD572" i="46"/>
  <c r="U572" i="46"/>
  <c r="AD571" i="46"/>
  <c r="U571" i="46"/>
  <c r="AD570" i="46"/>
  <c r="U570" i="46"/>
  <c r="AD569" i="46"/>
  <c r="U569" i="46"/>
  <c r="AA568" i="46"/>
  <c r="X568" i="46"/>
  <c r="R568" i="46"/>
  <c r="O568" i="46"/>
  <c r="AD548" i="46"/>
  <c r="AC548" i="46"/>
  <c r="AE548" i="46" s="1"/>
  <c r="AD547" i="46"/>
  <c r="AC547" i="46"/>
  <c r="AE547" i="46" s="1"/>
  <c r="AA546" i="46"/>
  <c r="Y546" i="46"/>
  <c r="W546" i="46"/>
  <c r="U546" i="46"/>
  <c r="S546" i="46"/>
  <c r="Q546" i="46"/>
  <c r="O546" i="46"/>
  <c r="M546" i="46"/>
  <c r="K546" i="46"/>
  <c r="I546" i="46"/>
  <c r="G546" i="46"/>
  <c r="E546" i="46"/>
  <c r="AD545" i="46"/>
  <c r="AC545" i="46"/>
  <c r="AB543" i="46"/>
  <c r="AA543" i="46"/>
  <c r="AA544" i="46" s="1"/>
  <c r="Z543" i="46"/>
  <c r="Y543" i="46"/>
  <c r="Y544" i="46" s="1"/>
  <c r="X543" i="46"/>
  <c r="W543" i="46"/>
  <c r="W544" i="46" s="1"/>
  <c r="V543" i="46"/>
  <c r="U543" i="46"/>
  <c r="U544" i="46" s="1"/>
  <c r="T543" i="46"/>
  <c r="S543" i="46"/>
  <c r="R543" i="46"/>
  <c r="Q543" i="46"/>
  <c r="P543" i="46"/>
  <c r="O543" i="46"/>
  <c r="O544" i="46" s="1"/>
  <c r="N543" i="46"/>
  <c r="M543" i="46"/>
  <c r="L543" i="46"/>
  <c r="K543" i="46"/>
  <c r="K544" i="46" s="1"/>
  <c r="J543" i="46"/>
  <c r="I543" i="46"/>
  <c r="H543" i="46"/>
  <c r="G543" i="46"/>
  <c r="F543" i="46"/>
  <c r="E543" i="46"/>
  <c r="AD542" i="46"/>
  <c r="AC542" i="46"/>
  <c r="AD541" i="46"/>
  <c r="AC541" i="46"/>
  <c r="AD540" i="46"/>
  <c r="AC540" i="46"/>
  <c r="AE540" i="46" s="1"/>
  <c r="AD539" i="46"/>
  <c r="AC539" i="46"/>
  <c r="AA538" i="46"/>
  <c r="Y538" i="46"/>
  <c r="W538" i="46"/>
  <c r="U538" i="46"/>
  <c r="S538" i="46"/>
  <c r="Q538" i="46"/>
  <c r="O538" i="46"/>
  <c r="M538" i="46"/>
  <c r="K538" i="46"/>
  <c r="I538" i="46"/>
  <c r="G538" i="46"/>
  <c r="E538" i="46"/>
  <c r="AA533" i="46"/>
  <c r="Y533" i="46"/>
  <c r="W533" i="46"/>
  <c r="U533" i="46"/>
  <c r="S533" i="46"/>
  <c r="Q533" i="46"/>
  <c r="O533" i="46"/>
  <c r="M533" i="46"/>
  <c r="K533" i="46"/>
  <c r="I533" i="46"/>
  <c r="G533" i="46"/>
  <c r="E533" i="46"/>
  <c r="AD532" i="46"/>
  <c r="AC532" i="46"/>
  <c r="AC533" i="46" s="1"/>
  <c r="AA531" i="46"/>
  <c r="Y531" i="46"/>
  <c r="W531" i="46"/>
  <c r="U531" i="46"/>
  <c r="S531" i="46"/>
  <c r="Q531" i="46"/>
  <c r="O531" i="46"/>
  <c r="M531" i="46"/>
  <c r="K531" i="46"/>
  <c r="I531" i="46"/>
  <c r="G531" i="46"/>
  <c r="E531" i="46"/>
  <c r="AB530" i="46"/>
  <c r="AA530" i="46"/>
  <c r="Z530" i="46"/>
  <c r="Y530" i="46"/>
  <c r="X530" i="46"/>
  <c r="W530" i="46"/>
  <c r="V530" i="46"/>
  <c r="U530" i="46"/>
  <c r="T530" i="46"/>
  <c r="S530" i="46"/>
  <c r="R530" i="46"/>
  <c r="Q530" i="46"/>
  <c r="P530" i="46"/>
  <c r="O530" i="46"/>
  <c r="N530" i="46"/>
  <c r="M530" i="46"/>
  <c r="L530" i="46"/>
  <c r="K530" i="46"/>
  <c r="J530" i="46"/>
  <c r="I530" i="46"/>
  <c r="H530" i="46"/>
  <c r="G530" i="46"/>
  <c r="F530" i="46"/>
  <c r="E530" i="46"/>
  <c r="AB529" i="46"/>
  <c r="AA529" i="46"/>
  <c r="Z529" i="46"/>
  <c r="Y529" i="46"/>
  <c r="X529" i="46"/>
  <c r="W529" i="46"/>
  <c r="V529" i="46"/>
  <c r="U529" i="46"/>
  <c r="T529" i="46"/>
  <c r="S529" i="46"/>
  <c r="R529" i="46"/>
  <c r="Q529" i="46"/>
  <c r="P529" i="46"/>
  <c r="O529" i="46"/>
  <c r="N529" i="46"/>
  <c r="M529" i="46"/>
  <c r="L529" i="46"/>
  <c r="K529" i="46"/>
  <c r="J529" i="46"/>
  <c r="I529" i="46"/>
  <c r="H529" i="46"/>
  <c r="G529" i="46"/>
  <c r="F529" i="46"/>
  <c r="E529" i="46"/>
  <c r="AD528" i="46"/>
  <c r="AC528" i="46"/>
  <c r="AD527" i="46"/>
  <c r="AC527" i="46"/>
  <c r="AD526" i="46"/>
  <c r="AC526" i="46"/>
  <c r="AD525" i="46"/>
  <c r="AC525" i="46"/>
  <c r="AD524" i="46"/>
  <c r="AC524" i="46"/>
  <c r="AA523" i="46"/>
  <c r="Y523" i="46"/>
  <c r="W523" i="46"/>
  <c r="U523" i="46"/>
  <c r="S523" i="46"/>
  <c r="Q523" i="46"/>
  <c r="O523" i="46"/>
  <c r="M523" i="46"/>
  <c r="K523" i="46"/>
  <c r="I523" i="46"/>
  <c r="G523" i="46"/>
  <c r="E523" i="46"/>
  <c r="AD518" i="46"/>
  <c r="AC518" i="46"/>
  <c r="AB517" i="46"/>
  <c r="AA517" i="46"/>
  <c r="Z517" i="46"/>
  <c r="Y517" i="46"/>
  <c r="X517" i="46"/>
  <c r="W517" i="46"/>
  <c r="V517" i="46"/>
  <c r="U517" i="46"/>
  <c r="T517" i="46"/>
  <c r="S517" i="46"/>
  <c r="R517" i="46"/>
  <c r="Q517" i="46"/>
  <c r="P517" i="46"/>
  <c r="O517" i="46"/>
  <c r="N517" i="46"/>
  <c r="M517" i="46"/>
  <c r="L517" i="46"/>
  <c r="K517" i="46"/>
  <c r="J517" i="46"/>
  <c r="I517" i="46"/>
  <c r="H517" i="46"/>
  <c r="G517" i="46"/>
  <c r="F517" i="46"/>
  <c r="E517" i="46"/>
  <c r="AD516" i="46"/>
  <c r="AC516" i="46"/>
  <c r="AE516" i="46" s="1"/>
  <c r="AD515" i="46"/>
  <c r="AC515" i="46"/>
  <c r="AD513" i="46"/>
  <c r="AC513" i="46"/>
  <c r="AA512" i="46"/>
  <c r="Y512" i="46"/>
  <c r="W512" i="46"/>
  <c r="U512" i="46"/>
  <c r="S512" i="46"/>
  <c r="Q512" i="46"/>
  <c r="O512" i="46"/>
  <c r="M512" i="46"/>
  <c r="K512" i="46"/>
  <c r="I512" i="46"/>
  <c r="G512" i="46"/>
  <c r="E512" i="46"/>
  <c r="AD507" i="46"/>
  <c r="AC507" i="46"/>
  <c r="AD506" i="46"/>
  <c r="AC506" i="46"/>
  <c r="AD505" i="46"/>
  <c r="AC505" i="46"/>
  <c r="AD504" i="46"/>
  <c r="AC504" i="46"/>
  <c r="AD503" i="46"/>
  <c r="AC503" i="46"/>
  <c r="AD502" i="46"/>
  <c r="AC502" i="46"/>
  <c r="AD501" i="46"/>
  <c r="AC501" i="46"/>
  <c r="AE501" i="46" s="1"/>
  <c r="AD500" i="46"/>
  <c r="AC500" i="46"/>
  <c r="AD499" i="46"/>
  <c r="AC499" i="46"/>
  <c r="AD498" i="46"/>
  <c r="AC498" i="46"/>
  <c r="AD497" i="46"/>
  <c r="AC497" i="46"/>
  <c r="AD496" i="46"/>
  <c r="AC496" i="46"/>
  <c r="AE495" i="46"/>
  <c r="AE494" i="46"/>
  <c r="AD493" i="46"/>
  <c r="AC493" i="46"/>
  <c r="AA492" i="46"/>
  <c r="Y492" i="46"/>
  <c r="W492" i="46"/>
  <c r="U492" i="46"/>
  <c r="S492" i="46"/>
  <c r="Q492" i="46"/>
  <c r="O492" i="46"/>
  <c r="M492" i="46"/>
  <c r="K492" i="46"/>
  <c r="I492" i="46"/>
  <c r="G492" i="46"/>
  <c r="E492" i="46"/>
  <c r="AB486" i="46"/>
  <c r="AA486" i="46"/>
  <c r="Z486" i="46"/>
  <c r="Y486" i="46"/>
  <c r="X486" i="46"/>
  <c r="W486" i="46"/>
  <c r="V486" i="46"/>
  <c r="U486" i="46"/>
  <c r="T486" i="46"/>
  <c r="S486" i="46"/>
  <c r="R486" i="46"/>
  <c r="Q486" i="46"/>
  <c r="P486" i="46"/>
  <c r="O486" i="46"/>
  <c r="N486" i="46"/>
  <c r="M486" i="46"/>
  <c r="L486" i="46"/>
  <c r="K486" i="46"/>
  <c r="J486" i="46"/>
  <c r="I486" i="46"/>
  <c r="H486" i="46"/>
  <c r="G486" i="46"/>
  <c r="F486" i="46"/>
  <c r="E486" i="46"/>
  <c r="AB485" i="46"/>
  <c r="AA485" i="46"/>
  <c r="Z485" i="46"/>
  <c r="Y485" i="46"/>
  <c r="X485" i="46"/>
  <c r="W485" i="46"/>
  <c r="V485" i="46"/>
  <c r="U485" i="46"/>
  <c r="T485" i="46"/>
  <c r="S485" i="46"/>
  <c r="R485" i="46"/>
  <c r="Q485" i="46"/>
  <c r="P485" i="46"/>
  <c r="O485" i="46"/>
  <c r="N485" i="46"/>
  <c r="M485" i="46"/>
  <c r="L485" i="46"/>
  <c r="K485" i="46"/>
  <c r="J485" i="46"/>
  <c r="I485" i="46"/>
  <c r="H485" i="46"/>
  <c r="G485" i="46"/>
  <c r="F485" i="46"/>
  <c r="E485" i="46"/>
  <c r="AB484" i="46"/>
  <c r="AA484" i="46"/>
  <c r="Z484" i="46"/>
  <c r="Y484" i="46"/>
  <c r="X484" i="46"/>
  <c r="W484" i="46"/>
  <c r="V484" i="46"/>
  <c r="U484" i="46"/>
  <c r="T484" i="46"/>
  <c r="S484" i="46"/>
  <c r="R484" i="46"/>
  <c r="Q484" i="46"/>
  <c r="P484" i="46"/>
  <c r="O484" i="46"/>
  <c r="N484" i="46"/>
  <c r="M484" i="46"/>
  <c r="L484" i="46"/>
  <c r="K484" i="46"/>
  <c r="J484" i="46"/>
  <c r="I484" i="46"/>
  <c r="H484" i="46"/>
  <c r="G484" i="46"/>
  <c r="F484" i="46"/>
  <c r="E484" i="46"/>
  <c r="AB483" i="46"/>
  <c r="AA483" i="46"/>
  <c r="Z483" i="46"/>
  <c r="Y483" i="46"/>
  <c r="X483" i="46"/>
  <c r="W483" i="46"/>
  <c r="V483" i="46"/>
  <c r="U483" i="46"/>
  <c r="T483" i="46"/>
  <c r="S483" i="46"/>
  <c r="R483" i="46"/>
  <c r="Q483" i="46"/>
  <c r="P483" i="46"/>
  <c r="O483" i="46"/>
  <c r="N483" i="46"/>
  <c r="M483" i="46"/>
  <c r="L483" i="46"/>
  <c r="K483" i="46"/>
  <c r="J483" i="46"/>
  <c r="I483" i="46"/>
  <c r="H483" i="46"/>
  <c r="G483" i="46"/>
  <c r="F483" i="46"/>
  <c r="E483" i="46"/>
  <c r="AB482" i="46"/>
  <c r="AA482" i="46"/>
  <c r="Z482" i="46"/>
  <c r="Y482" i="46"/>
  <c r="X482" i="46"/>
  <c r="W482" i="46"/>
  <c r="V482" i="46"/>
  <c r="U482" i="46"/>
  <c r="T482" i="46"/>
  <c r="S482" i="46"/>
  <c r="R482" i="46"/>
  <c r="Q482" i="46"/>
  <c r="P482" i="46"/>
  <c r="O482" i="46"/>
  <c r="N482" i="46"/>
  <c r="M482" i="46"/>
  <c r="L482" i="46"/>
  <c r="K482" i="46"/>
  <c r="J482" i="46"/>
  <c r="I482" i="46"/>
  <c r="H482" i="46"/>
  <c r="G482" i="46"/>
  <c r="F482" i="46"/>
  <c r="E482" i="46"/>
  <c r="AB481" i="46"/>
  <c r="AA481" i="46"/>
  <c r="Z481" i="46"/>
  <c r="Y481" i="46"/>
  <c r="X481" i="46"/>
  <c r="W481" i="46"/>
  <c r="V481" i="46"/>
  <c r="U481" i="46"/>
  <c r="T481" i="46"/>
  <c r="S481" i="46"/>
  <c r="R481" i="46"/>
  <c r="Q481" i="46"/>
  <c r="P481" i="46"/>
  <c r="O481" i="46"/>
  <c r="N481" i="46"/>
  <c r="M481" i="46"/>
  <c r="L481" i="46"/>
  <c r="K481" i="46"/>
  <c r="J481" i="46"/>
  <c r="I481" i="46"/>
  <c r="H481" i="46"/>
  <c r="G481" i="46"/>
  <c r="F481" i="46"/>
  <c r="E481" i="46"/>
  <c r="AB480" i="46"/>
  <c r="AA480" i="46"/>
  <c r="Z480" i="46"/>
  <c r="Y480" i="46"/>
  <c r="X480" i="46"/>
  <c r="W480" i="46"/>
  <c r="V480" i="46"/>
  <c r="U480" i="46"/>
  <c r="T480" i="46"/>
  <c r="S480" i="46"/>
  <c r="R480" i="46"/>
  <c r="Q480" i="46"/>
  <c r="P480" i="46"/>
  <c r="O480" i="46"/>
  <c r="N480" i="46"/>
  <c r="M480" i="46"/>
  <c r="L480" i="46"/>
  <c r="K480" i="46"/>
  <c r="J480" i="46"/>
  <c r="I480" i="46"/>
  <c r="H480" i="46"/>
  <c r="G480" i="46"/>
  <c r="F480" i="46"/>
  <c r="E480" i="46"/>
  <c r="AD479" i="46"/>
  <c r="AC479" i="46"/>
  <c r="AA478" i="46"/>
  <c r="Y478" i="46"/>
  <c r="W478" i="46"/>
  <c r="U478" i="46"/>
  <c r="S478" i="46"/>
  <c r="Q478" i="46"/>
  <c r="O478" i="46"/>
  <c r="M478" i="46"/>
  <c r="K478" i="46"/>
  <c r="I478" i="46"/>
  <c r="G478" i="46"/>
  <c r="E478" i="46"/>
  <c r="AB472" i="46"/>
  <c r="AA472" i="46"/>
  <c r="Z472" i="46"/>
  <c r="Y472" i="46"/>
  <c r="X472" i="46"/>
  <c r="W472" i="46"/>
  <c r="V472" i="46"/>
  <c r="U472" i="46"/>
  <c r="T472" i="46"/>
  <c r="S472" i="46"/>
  <c r="R472" i="46"/>
  <c r="Q472" i="46"/>
  <c r="P472" i="46"/>
  <c r="O472" i="46"/>
  <c r="N472" i="46"/>
  <c r="M472" i="46"/>
  <c r="L472" i="46"/>
  <c r="K472" i="46"/>
  <c r="J472" i="46"/>
  <c r="I472" i="46"/>
  <c r="H472" i="46"/>
  <c r="G472" i="46"/>
  <c r="F472" i="46"/>
  <c r="E472" i="46"/>
  <c r="AB469" i="46"/>
  <c r="AA469" i="46"/>
  <c r="Z469" i="46"/>
  <c r="Y469" i="46"/>
  <c r="X469" i="46"/>
  <c r="W469" i="46"/>
  <c r="V469" i="46"/>
  <c r="U469" i="46"/>
  <c r="T469" i="46"/>
  <c r="S469" i="46"/>
  <c r="R469" i="46"/>
  <c r="Q469" i="46"/>
  <c r="P469" i="46"/>
  <c r="O469" i="46"/>
  <c r="N469" i="46"/>
  <c r="M469" i="46"/>
  <c r="L469" i="46"/>
  <c r="K469" i="46"/>
  <c r="J469" i="46"/>
  <c r="I469" i="46"/>
  <c r="H469" i="46"/>
  <c r="G469" i="46"/>
  <c r="F469" i="46"/>
  <c r="E469" i="46"/>
  <c r="AB468" i="46"/>
  <c r="AA468" i="46"/>
  <c r="Z468" i="46"/>
  <c r="Y468" i="46"/>
  <c r="X468" i="46"/>
  <c r="W468" i="46"/>
  <c r="V468" i="46"/>
  <c r="U468" i="46"/>
  <c r="T468" i="46"/>
  <c r="S468" i="46"/>
  <c r="R468" i="46"/>
  <c r="Q468" i="46"/>
  <c r="P468" i="46"/>
  <c r="O468" i="46"/>
  <c r="N468" i="46"/>
  <c r="M468" i="46"/>
  <c r="L468" i="46"/>
  <c r="K468" i="46"/>
  <c r="J468" i="46"/>
  <c r="I468" i="46"/>
  <c r="H468" i="46"/>
  <c r="G468" i="46"/>
  <c r="F468" i="46"/>
  <c r="E468" i="46"/>
  <c r="AB466" i="46"/>
  <c r="AA466" i="46"/>
  <c r="Z466" i="46"/>
  <c r="Y466" i="46"/>
  <c r="X466" i="46"/>
  <c r="W466" i="46"/>
  <c r="V466" i="46"/>
  <c r="U466" i="46"/>
  <c r="T466" i="46"/>
  <c r="S466" i="46"/>
  <c r="R466" i="46"/>
  <c r="Q466" i="46"/>
  <c r="P466" i="46"/>
  <c r="O466" i="46"/>
  <c r="N466" i="46"/>
  <c r="M466" i="46"/>
  <c r="L466" i="46"/>
  <c r="K466" i="46"/>
  <c r="J466" i="46"/>
  <c r="I466" i="46"/>
  <c r="H466" i="46"/>
  <c r="G466" i="46"/>
  <c r="F466" i="46"/>
  <c r="E466" i="46"/>
  <c r="AB465" i="46"/>
  <c r="AA465" i="46"/>
  <c r="Z465" i="46"/>
  <c r="Y465" i="46"/>
  <c r="X465" i="46"/>
  <c r="W465" i="46"/>
  <c r="V465" i="46"/>
  <c r="U465" i="46"/>
  <c r="T465" i="46"/>
  <c r="S465" i="46"/>
  <c r="R465" i="46"/>
  <c r="Q465" i="46"/>
  <c r="P465" i="46"/>
  <c r="O465" i="46"/>
  <c r="N465" i="46"/>
  <c r="M465" i="46"/>
  <c r="L465" i="46"/>
  <c r="K465" i="46"/>
  <c r="J465" i="46"/>
  <c r="I465" i="46"/>
  <c r="H465" i="46"/>
  <c r="G465" i="46"/>
  <c r="F465" i="46"/>
  <c r="E465" i="46"/>
  <c r="AB464" i="46"/>
  <c r="AA464" i="46"/>
  <c r="Z464" i="46"/>
  <c r="Y464" i="46"/>
  <c r="X464" i="46"/>
  <c r="W464" i="46"/>
  <c r="V464" i="46"/>
  <c r="U464" i="46"/>
  <c r="T464" i="46"/>
  <c r="S464" i="46"/>
  <c r="R464" i="46"/>
  <c r="Q464" i="46"/>
  <c r="P464" i="46"/>
  <c r="O464" i="46"/>
  <c r="N464" i="46"/>
  <c r="M464" i="46"/>
  <c r="L464" i="46"/>
  <c r="K464" i="46"/>
  <c r="J464" i="46"/>
  <c r="I464" i="46"/>
  <c r="H464" i="46"/>
  <c r="G464" i="46"/>
  <c r="F464" i="46"/>
  <c r="E464" i="46"/>
  <c r="AD462" i="46"/>
  <c r="AC462" i="46"/>
  <c r="AA461" i="46"/>
  <c r="Y461" i="46"/>
  <c r="W461" i="46"/>
  <c r="U461" i="46"/>
  <c r="S461" i="46"/>
  <c r="Q461" i="46"/>
  <c r="O461" i="46"/>
  <c r="M461" i="46"/>
  <c r="K461" i="46"/>
  <c r="I461" i="46"/>
  <c r="G461" i="46"/>
  <c r="E461" i="46"/>
  <c r="AB455" i="46"/>
  <c r="AA455" i="46"/>
  <c r="Z455" i="46"/>
  <c r="Y455" i="46"/>
  <c r="X455" i="46"/>
  <c r="W455" i="46"/>
  <c r="V455" i="46"/>
  <c r="U455" i="46"/>
  <c r="T455" i="46"/>
  <c r="S455" i="46"/>
  <c r="R455" i="46"/>
  <c r="Q455" i="46"/>
  <c r="P455" i="46"/>
  <c r="O455" i="46"/>
  <c r="N455" i="46"/>
  <c r="M455" i="46"/>
  <c r="L455" i="46"/>
  <c r="K455" i="46"/>
  <c r="J455" i="46"/>
  <c r="I455" i="46"/>
  <c r="H455" i="46"/>
  <c r="G455" i="46"/>
  <c r="F455" i="46"/>
  <c r="E455" i="46"/>
  <c r="AB454" i="46"/>
  <c r="AA454" i="46"/>
  <c r="Z454" i="46"/>
  <c r="Y454" i="46"/>
  <c r="X454" i="46"/>
  <c r="W454" i="46"/>
  <c r="V454" i="46"/>
  <c r="U454" i="46"/>
  <c r="T454" i="46"/>
  <c r="S454" i="46"/>
  <c r="R454" i="46"/>
  <c r="Q454" i="46"/>
  <c r="P454" i="46"/>
  <c r="O454" i="46"/>
  <c r="N454" i="46"/>
  <c r="M454" i="46"/>
  <c r="L454" i="46"/>
  <c r="K454" i="46"/>
  <c r="J454" i="46"/>
  <c r="I454" i="46"/>
  <c r="H454" i="46"/>
  <c r="G454" i="46"/>
  <c r="F454" i="46"/>
  <c r="E454" i="46"/>
  <c r="AB453" i="46"/>
  <c r="AA453" i="46"/>
  <c r="Z453" i="46"/>
  <c r="Y453" i="46"/>
  <c r="X453" i="46"/>
  <c r="W453" i="46"/>
  <c r="V453" i="46"/>
  <c r="U453" i="46"/>
  <c r="T453" i="46"/>
  <c r="S453" i="46"/>
  <c r="R453" i="46"/>
  <c r="Q453" i="46"/>
  <c r="P453" i="46"/>
  <c r="O453" i="46"/>
  <c r="N453" i="46"/>
  <c r="M453" i="46"/>
  <c r="L453" i="46"/>
  <c r="K453" i="46"/>
  <c r="J453" i="46"/>
  <c r="I453" i="46"/>
  <c r="H453" i="46"/>
  <c r="G453" i="46"/>
  <c r="F453" i="46"/>
  <c r="E453" i="46"/>
  <c r="AD451" i="46"/>
  <c r="AC451" i="46"/>
  <c r="AA450" i="46"/>
  <c r="Y450" i="46"/>
  <c r="W450" i="46"/>
  <c r="U450" i="46"/>
  <c r="S450" i="46"/>
  <c r="Q450" i="46"/>
  <c r="O450" i="46"/>
  <c r="M450" i="46"/>
  <c r="K450" i="46"/>
  <c r="I450" i="46"/>
  <c r="G450" i="46"/>
  <c r="E450" i="46"/>
  <c r="AD444" i="46"/>
  <c r="AC444" i="46"/>
  <c r="AB442" i="46"/>
  <c r="AA442" i="46"/>
  <c r="Z442" i="46"/>
  <c r="Y442" i="46"/>
  <c r="X442" i="46"/>
  <c r="W442" i="46"/>
  <c r="V442" i="46"/>
  <c r="U442" i="46"/>
  <c r="T442" i="46"/>
  <c r="S442" i="46"/>
  <c r="R442" i="46"/>
  <c r="Q442" i="46"/>
  <c r="P442" i="46"/>
  <c r="O442" i="46"/>
  <c r="N442" i="46"/>
  <c r="M442" i="46"/>
  <c r="L442" i="46"/>
  <c r="K442" i="46"/>
  <c r="J442" i="46"/>
  <c r="I442" i="46"/>
  <c r="H442" i="46"/>
  <c r="G442" i="46"/>
  <c r="F442" i="46"/>
  <c r="E442" i="46"/>
  <c r="AD441" i="46"/>
  <c r="AC441" i="46"/>
  <c r="AD440" i="46"/>
  <c r="AC440" i="46"/>
  <c r="AE440" i="46" s="1"/>
  <c r="AB439" i="46"/>
  <c r="AB445" i="46" s="1"/>
  <c r="AA439" i="46"/>
  <c r="AA445" i="46" s="1"/>
  <c r="Z439" i="46"/>
  <c r="Z445" i="46" s="1"/>
  <c r="Y439" i="46"/>
  <c r="X439" i="46"/>
  <c r="X445" i="46" s="1"/>
  <c r="W439" i="46"/>
  <c r="W445" i="46" s="1"/>
  <c r="V439" i="46"/>
  <c r="V445" i="46" s="1"/>
  <c r="U439" i="46"/>
  <c r="T439" i="46"/>
  <c r="T445" i="46" s="1"/>
  <c r="S439" i="46"/>
  <c r="S445" i="46" s="1"/>
  <c r="R439" i="46"/>
  <c r="R445" i="46" s="1"/>
  <c r="Q439" i="46"/>
  <c r="P439" i="46"/>
  <c r="P445" i="46" s="1"/>
  <c r="O439" i="46"/>
  <c r="O445" i="46" s="1"/>
  <c r="N439" i="46"/>
  <c r="N445" i="46" s="1"/>
  <c r="M439" i="46"/>
  <c r="L439" i="46"/>
  <c r="L445" i="46" s="1"/>
  <c r="K439" i="46"/>
  <c r="K445" i="46" s="1"/>
  <c r="J439" i="46"/>
  <c r="J445" i="46" s="1"/>
  <c r="I439" i="46"/>
  <c r="H439" i="46"/>
  <c r="H445" i="46" s="1"/>
  <c r="G439" i="46"/>
  <c r="G445" i="46" s="1"/>
  <c r="F439" i="46"/>
  <c r="F445" i="46" s="1"/>
  <c r="E439" i="46"/>
  <c r="AD438" i="46"/>
  <c r="AC438" i="46"/>
  <c r="AD437" i="46"/>
  <c r="AC437" i="46"/>
  <c r="AD436" i="46"/>
  <c r="AC436" i="46"/>
  <c r="AD434" i="46"/>
  <c r="AC434" i="46"/>
  <c r="AA433" i="46"/>
  <c r="Y433" i="46"/>
  <c r="W433" i="46"/>
  <c r="U433" i="46"/>
  <c r="S433" i="46"/>
  <c r="Q433" i="46"/>
  <c r="O433" i="46"/>
  <c r="M433" i="46"/>
  <c r="K433" i="46"/>
  <c r="I433" i="46"/>
  <c r="G433" i="46"/>
  <c r="E433" i="46"/>
  <c r="AD427" i="46"/>
  <c r="AC427" i="46"/>
  <c r="AE427" i="46" s="1"/>
  <c r="AD426" i="46"/>
  <c r="AC426" i="46"/>
  <c r="AE426" i="46" s="1"/>
  <c r="AD425" i="46"/>
  <c r="AC425" i="46"/>
  <c r="AD423" i="46"/>
  <c r="AC423" i="46"/>
  <c r="AA422" i="46"/>
  <c r="Y422" i="46"/>
  <c r="W422" i="46"/>
  <c r="U422" i="46"/>
  <c r="S422" i="46"/>
  <c r="Q422" i="46"/>
  <c r="O422" i="46"/>
  <c r="M422" i="46"/>
  <c r="K422" i="46"/>
  <c r="I422" i="46"/>
  <c r="G422" i="46"/>
  <c r="E422" i="46"/>
  <c r="AB417" i="46"/>
  <c r="AB424" i="46" s="1"/>
  <c r="AB452" i="46" s="1"/>
  <c r="AB456" i="46" s="1"/>
  <c r="AA417" i="46"/>
  <c r="AA424" i="46" s="1"/>
  <c r="Z417" i="46"/>
  <c r="Z424" i="46" s="1"/>
  <c r="Y417" i="46"/>
  <c r="Y424" i="46" s="1"/>
  <c r="X417" i="46"/>
  <c r="X424" i="46" s="1"/>
  <c r="X452" i="46" s="1"/>
  <c r="W417" i="46"/>
  <c r="W424" i="46" s="1"/>
  <c r="V417" i="46"/>
  <c r="V424" i="46" s="1"/>
  <c r="V452" i="46" s="1"/>
  <c r="U417" i="46"/>
  <c r="U424" i="46" s="1"/>
  <c r="T417" i="46"/>
  <c r="T424" i="46" s="1"/>
  <c r="T452" i="46" s="1"/>
  <c r="S417" i="46"/>
  <c r="S424" i="46" s="1"/>
  <c r="R417" i="46"/>
  <c r="R424" i="46" s="1"/>
  <c r="Q417" i="46"/>
  <c r="Q424" i="46" s="1"/>
  <c r="P417" i="46"/>
  <c r="P424" i="46" s="1"/>
  <c r="P452" i="46" s="1"/>
  <c r="O417" i="46"/>
  <c r="O424" i="46" s="1"/>
  <c r="N417" i="46"/>
  <c r="N424" i="46" s="1"/>
  <c r="N452" i="46" s="1"/>
  <c r="N456" i="46" s="1"/>
  <c r="M417" i="46"/>
  <c r="M424" i="46" s="1"/>
  <c r="L417" i="46"/>
  <c r="L424" i="46" s="1"/>
  <c r="L452" i="46" s="1"/>
  <c r="K417" i="46"/>
  <c r="K424" i="46" s="1"/>
  <c r="J417" i="46"/>
  <c r="J424" i="46" s="1"/>
  <c r="I417" i="46"/>
  <c r="I424" i="46" s="1"/>
  <c r="H417" i="46"/>
  <c r="H424" i="46" s="1"/>
  <c r="H452" i="46" s="1"/>
  <c r="G417" i="46"/>
  <c r="G424" i="46" s="1"/>
  <c r="F417" i="46"/>
  <c r="F424" i="46" s="1"/>
  <c r="F452" i="46" s="1"/>
  <c r="E417" i="46"/>
  <c r="E424" i="46" s="1"/>
  <c r="AD416" i="46"/>
  <c r="AC416" i="46"/>
  <c r="AD415" i="46"/>
  <c r="AC415" i="46"/>
  <c r="AD414" i="46"/>
  <c r="AC414" i="46"/>
  <c r="AD413" i="46"/>
  <c r="AC413" i="46"/>
  <c r="AD412" i="46"/>
  <c r="AC412" i="46"/>
  <c r="AD411" i="46"/>
  <c r="AC411" i="46"/>
  <c r="AD410" i="46"/>
  <c r="AC410" i="46"/>
  <c r="AA409" i="46"/>
  <c r="Y409" i="46"/>
  <c r="W409" i="46"/>
  <c r="U409" i="46"/>
  <c r="S409" i="46"/>
  <c r="Q409" i="46"/>
  <c r="O409" i="46"/>
  <c r="M409" i="46"/>
  <c r="K409" i="46"/>
  <c r="I409" i="46"/>
  <c r="G409" i="46"/>
  <c r="E409" i="46"/>
  <c r="AD403" i="46"/>
  <c r="AC403" i="46"/>
  <c r="AB401" i="46"/>
  <c r="AA401" i="46"/>
  <c r="AA470" i="46" s="1"/>
  <c r="Z401" i="46"/>
  <c r="Z470" i="46" s="1"/>
  <c r="Y401" i="46"/>
  <c r="X401" i="46"/>
  <c r="W401" i="46"/>
  <c r="V401" i="46"/>
  <c r="U401" i="46"/>
  <c r="T401" i="46"/>
  <c r="S401" i="46"/>
  <c r="S470" i="46" s="1"/>
  <c r="R401" i="46"/>
  <c r="R470" i="46" s="1"/>
  <c r="Q401" i="46"/>
  <c r="P401" i="46"/>
  <c r="O401" i="46"/>
  <c r="O470" i="46" s="1"/>
  <c r="N401" i="46"/>
  <c r="N470" i="46" s="1"/>
  <c r="M401" i="46"/>
  <c r="L401" i="46"/>
  <c r="K401" i="46"/>
  <c r="J401" i="46"/>
  <c r="I401" i="46"/>
  <c r="H401" i="46"/>
  <c r="G401" i="46"/>
  <c r="G470" i="46" s="1"/>
  <c r="F401" i="46"/>
  <c r="F470" i="46" s="1"/>
  <c r="E401" i="46"/>
  <c r="AD400" i="46"/>
  <c r="AC400" i="46"/>
  <c r="AD399" i="46"/>
  <c r="AC399" i="46"/>
  <c r="AB398" i="46"/>
  <c r="AA398" i="46"/>
  <c r="Z398" i="46"/>
  <c r="Y398" i="46"/>
  <c r="X398" i="46"/>
  <c r="W398" i="46"/>
  <c r="W467" i="46" s="1"/>
  <c r="V398" i="46"/>
  <c r="U398" i="46"/>
  <c r="T398" i="46"/>
  <c r="S398" i="46"/>
  <c r="S467" i="46" s="1"/>
  <c r="R398" i="46"/>
  <c r="R467" i="46" s="1"/>
  <c r="Q398" i="46"/>
  <c r="P398" i="46"/>
  <c r="O398" i="46"/>
  <c r="N398" i="46"/>
  <c r="M398" i="46"/>
  <c r="L398" i="46"/>
  <c r="K398" i="46"/>
  <c r="K467" i="46" s="1"/>
  <c r="J398" i="46"/>
  <c r="J467" i="46" s="1"/>
  <c r="I398" i="46"/>
  <c r="H398" i="46"/>
  <c r="G398" i="46"/>
  <c r="G467" i="46" s="1"/>
  <c r="F398" i="46"/>
  <c r="F467" i="46" s="1"/>
  <c r="E398" i="46"/>
  <c r="AD397" i="46"/>
  <c r="AC397" i="46"/>
  <c r="AD396" i="46"/>
  <c r="AC396" i="46"/>
  <c r="AD395" i="46"/>
  <c r="AC395" i="46"/>
  <c r="AD393" i="46"/>
  <c r="AC393" i="46"/>
  <c r="AA392" i="46"/>
  <c r="Y392" i="46"/>
  <c r="W392" i="46"/>
  <c r="U392" i="46"/>
  <c r="S392" i="46"/>
  <c r="Q392" i="46"/>
  <c r="O392" i="46"/>
  <c r="M392" i="46"/>
  <c r="K392" i="46"/>
  <c r="I392" i="46"/>
  <c r="G392" i="46"/>
  <c r="E392" i="46"/>
  <c r="AB387" i="46"/>
  <c r="AB394" i="46" s="1"/>
  <c r="AA387" i="46"/>
  <c r="AA394" i="46" s="1"/>
  <c r="Z387" i="46"/>
  <c r="Z394" i="46" s="1"/>
  <c r="Y387" i="46"/>
  <c r="Y394" i="46" s="1"/>
  <c r="X387" i="46"/>
  <c r="X394" i="46" s="1"/>
  <c r="W387" i="46"/>
  <c r="W394" i="46" s="1"/>
  <c r="V387" i="46"/>
  <c r="V394" i="46" s="1"/>
  <c r="U387" i="46"/>
  <c r="U394" i="46" s="1"/>
  <c r="T387" i="46"/>
  <c r="T394" i="46" s="1"/>
  <c r="S387" i="46"/>
  <c r="S394" i="46" s="1"/>
  <c r="R387" i="46"/>
  <c r="R394" i="46" s="1"/>
  <c r="Q387" i="46"/>
  <c r="Q394" i="46" s="1"/>
  <c r="P387" i="46"/>
  <c r="P394" i="46" s="1"/>
  <c r="O387" i="46"/>
  <c r="O394" i="46" s="1"/>
  <c r="N387" i="46"/>
  <c r="N394" i="46" s="1"/>
  <c r="M387" i="46"/>
  <c r="M394" i="46" s="1"/>
  <c r="L387" i="46"/>
  <c r="L394" i="46" s="1"/>
  <c r="K387" i="46"/>
  <c r="K394" i="46" s="1"/>
  <c r="J387" i="46"/>
  <c r="J394" i="46" s="1"/>
  <c r="I387" i="46"/>
  <c r="I394" i="46" s="1"/>
  <c r="H387" i="46"/>
  <c r="H394" i="46" s="1"/>
  <c r="G387" i="46"/>
  <c r="G394" i="46" s="1"/>
  <c r="F387" i="46"/>
  <c r="F394" i="46" s="1"/>
  <c r="E387" i="46"/>
  <c r="AD386" i="46"/>
  <c r="AC386" i="46"/>
  <c r="AD385" i="46"/>
  <c r="AC385" i="46"/>
  <c r="AD384" i="46"/>
  <c r="AC384" i="46"/>
  <c r="AD383" i="46"/>
  <c r="AC383" i="46"/>
  <c r="AD382" i="46"/>
  <c r="AC382" i="46"/>
  <c r="AA381" i="46"/>
  <c r="Y381" i="46"/>
  <c r="W381" i="46"/>
  <c r="U381" i="46"/>
  <c r="S381" i="46"/>
  <c r="Q381" i="46"/>
  <c r="O381" i="46"/>
  <c r="M381" i="46"/>
  <c r="K381" i="46"/>
  <c r="I381" i="46"/>
  <c r="G381" i="46"/>
  <c r="E381" i="46"/>
  <c r="AD375" i="46"/>
  <c r="AC375" i="46"/>
  <c r="AE375" i="46" s="1"/>
  <c r="AD374" i="46"/>
  <c r="AC374" i="46"/>
  <c r="AE374" i="46" s="1"/>
  <c r="AD373" i="46"/>
  <c r="AC373" i="46"/>
  <c r="AE373" i="46" s="1"/>
  <c r="AD372" i="46"/>
  <c r="AC372" i="46"/>
  <c r="AD371" i="46"/>
  <c r="AC371" i="46"/>
  <c r="AE371" i="46" s="1"/>
  <c r="AD370" i="46"/>
  <c r="AC370" i="46"/>
  <c r="AE370" i="46" s="1"/>
  <c r="AD369" i="46"/>
  <c r="AC369" i="46"/>
  <c r="AE369" i="46" s="1"/>
  <c r="AD368" i="46"/>
  <c r="AC368" i="46"/>
  <c r="AE368" i="46" s="1"/>
  <c r="AD367" i="46"/>
  <c r="AC367" i="46"/>
  <c r="AE367" i="46" s="1"/>
  <c r="AD366" i="46"/>
  <c r="AC366" i="46"/>
  <c r="AE366" i="46" s="1"/>
  <c r="AD365" i="46"/>
  <c r="AC365" i="46"/>
  <c r="AE365" i="46" s="1"/>
  <c r="AD364" i="46"/>
  <c r="AC364" i="46"/>
  <c r="AE364" i="46" s="1"/>
  <c r="AD363" i="46"/>
  <c r="AC363" i="46"/>
  <c r="AE363" i="46" s="1"/>
  <c r="AD362" i="46"/>
  <c r="AC362" i="46"/>
  <c r="AE362" i="46" s="1"/>
  <c r="AD361" i="46"/>
  <c r="AC361" i="46"/>
  <c r="AE361" i="46" s="1"/>
  <c r="AD360" i="46"/>
  <c r="AC360" i="46"/>
  <c r="AE360" i="46" s="1"/>
  <c r="AD359" i="46"/>
  <c r="AC359" i="46"/>
  <c r="AB358" i="46"/>
  <c r="AA358" i="46"/>
  <c r="Z358" i="46"/>
  <c r="Y358" i="46"/>
  <c r="X358" i="46"/>
  <c r="W358" i="46"/>
  <c r="V358" i="46"/>
  <c r="U358" i="46"/>
  <c r="T358" i="46"/>
  <c r="S358" i="46"/>
  <c r="R358" i="46"/>
  <c r="Q358" i="46"/>
  <c r="P358" i="46"/>
  <c r="O358" i="46"/>
  <c r="N358" i="46"/>
  <c r="M358" i="46"/>
  <c r="L358" i="46"/>
  <c r="K358" i="46"/>
  <c r="J358" i="46"/>
  <c r="I358" i="46"/>
  <c r="H358" i="46"/>
  <c r="G358" i="46"/>
  <c r="F358" i="46"/>
  <c r="E358" i="46"/>
  <c r="AD357" i="46"/>
  <c r="AC357" i="46"/>
  <c r="AE357" i="46" s="1"/>
  <c r="AD356" i="46"/>
  <c r="AC356" i="46"/>
  <c r="AE356" i="46" s="1"/>
  <c r="AD355" i="46"/>
  <c r="AC355" i="46"/>
  <c r="AE355" i="46" s="1"/>
  <c r="AD354" i="46"/>
  <c r="AC354" i="46"/>
  <c r="AD353" i="46"/>
  <c r="AC353" i="46"/>
  <c r="AE353" i="46" s="1"/>
  <c r="AD352" i="46"/>
  <c r="AC352" i="46"/>
  <c r="AE352" i="46" s="1"/>
  <c r="AD351" i="46"/>
  <c r="AC351" i="46"/>
  <c r="AE351" i="46" s="1"/>
  <c r="AD350" i="46"/>
  <c r="AC350" i="46"/>
  <c r="AE350" i="46" s="1"/>
  <c r="AD349" i="46"/>
  <c r="AC349" i="46"/>
  <c r="AE349" i="46" s="1"/>
  <c r="AD348" i="46"/>
  <c r="AC348" i="46"/>
  <c r="AE348" i="46" s="1"/>
  <c r="AD347" i="46"/>
  <c r="AC347" i="46"/>
  <c r="AE347" i="46" s="1"/>
  <c r="AD346" i="46"/>
  <c r="AC346" i="46"/>
  <c r="AD345" i="46"/>
  <c r="AC345" i="46"/>
  <c r="AE345" i="46" s="1"/>
  <c r="AB344" i="46"/>
  <c r="AA344" i="46"/>
  <c r="Z344" i="46"/>
  <c r="Y344" i="46"/>
  <c r="X344" i="46"/>
  <c r="W344" i="46"/>
  <c r="V344" i="46"/>
  <c r="U344" i="46"/>
  <c r="T344" i="46"/>
  <c r="S344" i="46"/>
  <c r="R344" i="46"/>
  <c r="Q344" i="46"/>
  <c r="P344" i="46"/>
  <c r="O344" i="46"/>
  <c r="N344" i="46"/>
  <c r="M344" i="46"/>
  <c r="L344" i="46"/>
  <c r="K344" i="46"/>
  <c r="J344" i="46"/>
  <c r="I344" i="46"/>
  <c r="H344" i="46"/>
  <c r="G344" i="46"/>
  <c r="F344" i="46"/>
  <c r="E344" i="46"/>
  <c r="AD343" i="46"/>
  <c r="AC343" i="46"/>
  <c r="AE343" i="46" s="1"/>
  <c r="AD342" i="46"/>
  <c r="AC342" i="46"/>
  <c r="AE342" i="46" s="1"/>
  <c r="AD341" i="46"/>
  <c r="AC341" i="46"/>
  <c r="AE341" i="46" s="1"/>
  <c r="AD340" i="46"/>
  <c r="AC340" i="46"/>
  <c r="AD339" i="46"/>
  <c r="AC339" i="46"/>
  <c r="AE339" i="46" s="1"/>
  <c r="AD338" i="46"/>
  <c r="AC338" i="46"/>
  <c r="AE338" i="46" s="1"/>
  <c r="AD337" i="46"/>
  <c r="AC337" i="46"/>
  <c r="AD336" i="46"/>
  <c r="AC336" i="46"/>
  <c r="AE336" i="46" s="1"/>
  <c r="AD335" i="46"/>
  <c r="AC335" i="46"/>
  <c r="AE335" i="46" s="1"/>
  <c r="AD334" i="46"/>
  <c r="AC334" i="46"/>
  <c r="AE334" i="46" s="1"/>
  <c r="AD333" i="46"/>
  <c r="AC333" i="46"/>
  <c r="AD332" i="46"/>
  <c r="AC332" i="46"/>
  <c r="AE332" i="46" s="1"/>
  <c r="AD331" i="46"/>
  <c r="AC331" i="46"/>
  <c r="AE331" i="46" s="1"/>
  <c r="AD330" i="46"/>
  <c r="AC330" i="46"/>
  <c r="AE330" i="46" s="1"/>
  <c r="AD329" i="46"/>
  <c r="AC329" i="46"/>
  <c r="AE329" i="46" s="1"/>
  <c r="AD328" i="46"/>
  <c r="AC328" i="46"/>
  <c r="AE328" i="46" s="1"/>
  <c r="AD327" i="46"/>
  <c r="AC327" i="46"/>
  <c r="AD326" i="46"/>
  <c r="AC326" i="46"/>
  <c r="AE326" i="46" s="1"/>
  <c r="AD325" i="46"/>
  <c r="AC325" i="46"/>
  <c r="AD324" i="46"/>
  <c r="AC324" i="46"/>
  <c r="AE324" i="46" s="1"/>
  <c r="AD323" i="46"/>
  <c r="AC323" i="46"/>
  <c r="AE323" i="46" s="1"/>
  <c r="AD322" i="46"/>
  <c r="AC322" i="46"/>
  <c r="AE322" i="46" s="1"/>
  <c r="AD321" i="46"/>
  <c r="AC321" i="46"/>
  <c r="AE321" i="46" s="1"/>
  <c r="AD320" i="46"/>
  <c r="AC320" i="46"/>
  <c r="AE320" i="46" s="1"/>
  <c r="AD319" i="46"/>
  <c r="AC319" i="46"/>
  <c r="AE319" i="46" s="1"/>
  <c r="AB318" i="46"/>
  <c r="AA318" i="46"/>
  <c r="Z318" i="46"/>
  <c r="Y318" i="46"/>
  <c r="X318" i="46"/>
  <c r="W318" i="46"/>
  <c r="V318" i="46"/>
  <c r="U318" i="46"/>
  <c r="T318" i="46"/>
  <c r="S318" i="46"/>
  <c r="R318" i="46"/>
  <c r="Q318" i="46"/>
  <c r="P318" i="46"/>
  <c r="O318" i="46"/>
  <c r="N318" i="46"/>
  <c r="M318" i="46"/>
  <c r="L318" i="46"/>
  <c r="K318" i="46"/>
  <c r="J318" i="46"/>
  <c r="I318" i="46"/>
  <c r="H318" i="46"/>
  <c r="G318" i="46"/>
  <c r="F318" i="46"/>
  <c r="E318" i="46"/>
  <c r="AD317" i="46"/>
  <c r="AC317" i="46"/>
  <c r="AE317" i="46" s="1"/>
  <c r="AD316" i="46"/>
  <c r="AC316" i="46"/>
  <c r="AE316" i="46" s="1"/>
  <c r="AD315" i="46"/>
  <c r="AC315" i="46"/>
  <c r="AE315" i="46" s="1"/>
  <c r="AD314" i="46"/>
  <c r="AC314" i="46"/>
  <c r="AD313" i="46"/>
  <c r="AC313" i="46"/>
  <c r="AE313" i="46" s="1"/>
  <c r="AD312" i="46"/>
  <c r="AC312" i="46"/>
  <c r="AB311" i="46"/>
  <c r="AA311" i="46"/>
  <c r="Z311" i="46"/>
  <c r="Y311" i="46"/>
  <c r="X311" i="46"/>
  <c r="W311" i="46"/>
  <c r="V311" i="46"/>
  <c r="U311" i="46"/>
  <c r="T311" i="46"/>
  <c r="S311" i="46"/>
  <c r="R311" i="46"/>
  <c r="Q311" i="46"/>
  <c r="P311" i="46"/>
  <c r="O311" i="46"/>
  <c r="N311" i="46"/>
  <c r="M311" i="46"/>
  <c r="L311" i="46"/>
  <c r="K311" i="46"/>
  <c r="J311" i="46"/>
  <c r="I311" i="46"/>
  <c r="H311" i="46"/>
  <c r="G311" i="46"/>
  <c r="F311" i="46"/>
  <c r="E311" i="46"/>
  <c r="AD310" i="46"/>
  <c r="AC310" i="46"/>
  <c r="AE310" i="46" s="1"/>
  <c r="AD309" i="46"/>
  <c r="AC309" i="46"/>
  <c r="AE309" i="46" s="1"/>
  <c r="AD308" i="46"/>
  <c r="AC308" i="46"/>
  <c r="AD307" i="46"/>
  <c r="AC307" i="46"/>
  <c r="AD306" i="46"/>
  <c r="AC306" i="46"/>
  <c r="AE306" i="46" s="1"/>
  <c r="AD305" i="46"/>
  <c r="AC305" i="46"/>
  <c r="AB304" i="46"/>
  <c r="AA304" i="46"/>
  <c r="Z304" i="46"/>
  <c r="Y304" i="46"/>
  <c r="X304" i="46"/>
  <c r="W304" i="46"/>
  <c r="V304" i="46"/>
  <c r="U304" i="46"/>
  <c r="T304" i="46"/>
  <c r="S304" i="46"/>
  <c r="R304" i="46"/>
  <c r="Q304" i="46"/>
  <c r="P304" i="46"/>
  <c r="O304" i="46"/>
  <c r="N304" i="46"/>
  <c r="M304" i="46"/>
  <c r="L304" i="46"/>
  <c r="K304" i="46"/>
  <c r="J304" i="46"/>
  <c r="I304" i="46"/>
  <c r="H304" i="46"/>
  <c r="G304" i="46"/>
  <c r="F304" i="46"/>
  <c r="E304" i="46"/>
  <c r="AD303" i="46"/>
  <c r="AC303" i="46"/>
  <c r="AE303" i="46" s="1"/>
  <c r="AD302" i="46"/>
  <c r="AC302" i="46"/>
  <c r="AE302" i="46" s="1"/>
  <c r="AD301" i="46"/>
  <c r="AC301" i="46"/>
  <c r="AE301" i="46" s="1"/>
  <c r="AD300" i="46"/>
  <c r="AC300" i="46"/>
  <c r="AE300" i="46" s="1"/>
  <c r="AD299" i="46"/>
  <c r="AC299" i="46"/>
  <c r="AE299" i="46" s="1"/>
  <c r="AD298" i="46"/>
  <c r="AC298" i="46"/>
  <c r="AD297" i="46"/>
  <c r="AC297" i="46"/>
  <c r="AE297" i="46" s="1"/>
  <c r="AD296" i="46"/>
  <c r="AC296" i="46"/>
  <c r="AB295" i="46"/>
  <c r="AA295" i="46"/>
  <c r="Z295" i="46"/>
  <c r="Y295" i="46"/>
  <c r="X295" i="46"/>
  <c r="W295" i="46"/>
  <c r="V295" i="46"/>
  <c r="U295" i="46"/>
  <c r="T295" i="46"/>
  <c r="S295" i="46"/>
  <c r="R295" i="46"/>
  <c r="Q295" i="46"/>
  <c r="P295" i="46"/>
  <c r="O295" i="46"/>
  <c r="N295" i="46"/>
  <c r="M295" i="46"/>
  <c r="L295" i="46"/>
  <c r="K295" i="46"/>
  <c r="J295" i="46"/>
  <c r="I295" i="46"/>
  <c r="H295" i="46"/>
  <c r="G295" i="46"/>
  <c r="F295" i="46"/>
  <c r="E295" i="46"/>
  <c r="AD294" i="46"/>
  <c r="AC294" i="46"/>
  <c r="AE294" i="46" s="1"/>
  <c r="AD293" i="46"/>
  <c r="AC293" i="46"/>
  <c r="AE293" i="46" s="1"/>
  <c r="AD292" i="46"/>
  <c r="AC292" i="46"/>
  <c r="AE292" i="46" s="1"/>
  <c r="AD291" i="46"/>
  <c r="AC291" i="46"/>
  <c r="AE291" i="46" s="1"/>
  <c r="AD290" i="46"/>
  <c r="AC290" i="46"/>
  <c r="AE290" i="46" s="1"/>
  <c r="AD289" i="46"/>
  <c r="AC289" i="46"/>
  <c r="AE289" i="46" s="1"/>
  <c r="AD288" i="46"/>
  <c r="AC288" i="46"/>
  <c r="AD287" i="46"/>
  <c r="AC287" i="46"/>
  <c r="AE287" i="46" s="1"/>
  <c r="AD286" i="46"/>
  <c r="AC286" i="46"/>
  <c r="AE286" i="46" s="1"/>
  <c r="AD285" i="46"/>
  <c r="AC285" i="46"/>
  <c r="AE285" i="46" s="1"/>
  <c r="AD284" i="46"/>
  <c r="AC284" i="46"/>
  <c r="AE284" i="46" s="1"/>
  <c r="AD283" i="46"/>
  <c r="AC283" i="46"/>
  <c r="AE283" i="46" s="1"/>
  <c r="AD282" i="46"/>
  <c r="AC282" i="46"/>
  <c r="AE282" i="46" s="1"/>
  <c r="AD281" i="46"/>
  <c r="AC281" i="46"/>
  <c r="AE281" i="46" s="1"/>
  <c r="AD280" i="46"/>
  <c r="AC280" i="46"/>
  <c r="AE280" i="46" s="1"/>
  <c r="AD279" i="46"/>
  <c r="AC279" i="46"/>
  <c r="AE279" i="46" s="1"/>
  <c r="AD278" i="46"/>
  <c r="AC278" i="46"/>
  <c r="AE278" i="46" s="1"/>
  <c r="AD277" i="46"/>
  <c r="AC277" i="46"/>
  <c r="AE277" i="46" s="1"/>
  <c r="AB276" i="46"/>
  <c r="AA276" i="46"/>
  <c r="Z276" i="46"/>
  <c r="Y276" i="46"/>
  <c r="X276" i="46"/>
  <c r="W276" i="46"/>
  <c r="V276" i="46"/>
  <c r="U276" i="46"/>
  <c r="T276" i="46"/>
  <c r="S276" i="46"/>
  <c r="R276" i="46"/>
  <c r="Q276" i="46"/>
  <c r="P276" i="46"/>
  <c r="O276" i="46"/>
  <c r="N276" i="46"/>
  <c r="M276" i="46"/>
  <c r="L276" i="46"/>
  <c r="K276" i="46"/>
  <c r="J276" i="46"/>
  <c r="I276" i="46"/>
  <c r="H276" i="46"/>
  <c r="G276" i="46"/>
  <c r="F276" i="46"/>
  <c r="E276" i="46"/>
  <c r="AD275" i="46"/>
  <c r="AC275" i="46"/>
  <c r="AE275" i="46" s="1"/>
  <c r="AD274" i="46"/>
  <c r="AC274" i="46"/>
  <c r="AE274" i="46" s="1"/>
  <c r="AD273" i="46"/>
  <c r="AC273" i="46"/>
  <c r="AE273" i="46" s="1"/>
  <c r="AD272" i="46"/>
  <c r="AC272" i="46"/>
  <c r="AE272" i="46" s="1"/>
  <c r="AD271" i="46"/>
  <c r="AC271" i="46"/>
  <c r="AE271" i="46" s="1"/>
  <c r="AD270" i="46"/>
  <c r="AC270" i="46"/>
  <c r="AE270" i="46" s="1"/>
  <c r="AD269" i="46"/>
  <c r="AC269" i="46"/>
  <c r="AD268" i="46"/>
  <c r="AC268" i="46"/>
  <c r="AE268" i="46" s="1"/>
  <c r="AD267" i="46"/>
  <c r="AC267" i="46"/>
  <c r="AD266" i="46"/>
  <c r="AC266" i="46"/>
  <c r="AE266" i="46" s="1"/>
  <c r="AD265" i="46"/>
  <c r="AC265" i="46"/>
  <c r="AE265" i="46" s="1"/>
  <c r="AD264" i="46"/>
  <c r="AC264" i="46"/>
  <c r="AE264" i="46" s="1"/>
  <c r="AD263" i="46"/>
  <c r="AC263" i="46"/>
  <c r="AE263" i="46" s="1"/>
  <c r="AD262" i="46"/>
  <c r="AC262" i="46"/>
  <c r="AD261" i="46"/>
  <c r="AC261" i="46"/>
  <c r="AD260" i="46"/>
  <c r="AC260" i="46"/>
  <c r="AD259" i="46"/>
  <c r="AC259" i="46"/>
  <c r="AD258" i="46"/>
  <c r="AC258" i="46"/>
  <c r="AD257" i="46"/>
  <c r="AC257" i="46"/>
  <c r="AE257" i="46" s="1"/>
  <c r="AD256" i="46"/>
  <c r="AC256" i="46"/>
  <c r="AD255" i="46"/>
  <c r="AC255" i="46"/>
  <c r="AE255" i="46" s="1"/>
  <c r="AD254" i="46"/>
  <c r="AC254" i="46"/>
  <c r="AD253" i="46"/>
  <c r="AC253" i="46"/>
  <c r="AD252" i="46"/>
  <c r="AC252" i="46"/>
  <c r="AD251" i="46"/>
  <c r="AC251" i="46"/>
  <c r="AE251" i="46" s="1"/>
  <c r="AB250" i="46"/>
  <c r="AA250" i="46"/>
  <c r="Z250" i="46"/>
  <c r="Y250" i="46"/>
  <c r="X250" i="46"/>
  <c r="W250" i="46"/>
  <c r="V250" i="46"/>
  <c r="U250" i="46"/>
  <c r="T250" i="46"/>
  <c r="S250" i="46"/>
  <c r="R250" i="46"/>
  <c r="Q250" i="46"/>
  <c r="P250" i="46"/>
  <c r="O250" i="46"/>
  <c r="N250" i="46"/>
  <c r="M250" i="46"/>
  <c r="L250" i="46"/>
  <c r="K250" i="46"/>
  <c r="J250" i="46"/>
  <c r="I250" i="46"/>
  <c r="H250" i="46"/>
  <c r="G250" i="46"/>
  <c r="F250" i="46"/>
  <c r="E250" i="46"/>
  <c r="AD249" i="46"/>
  <c r="AC249" i="46"/>
  <c r="AE249" i="46" s="1"/>
  <c r="AD248" i="46"/>
  <c r="AC248" i="46"/>
  <c r="AE248" i="46" s="1"/>
  <c r="AD247" i="46"/>
  <c r="AC247" i="46"/>
  <c r="AE247" i="46" s="1"/>
  <c r="AD246" i="46"/>
  <c r="AC246" i="46"/>
  <c r="AE246" i="46" s="1"/>
  <c r="AD245" i="46"/>
  <c r="AC245" i="46"/>
  <c r="AE245" i="46" s="1"/>
  <c r="AD244" i="46"/>
  <c r="AC244" i="46"/>
  <c r="AE244" i="46" s="1"/>
  <c r="AD243" i="46"/>
  <c r="AC243" i="46"/>
  <c r="AE243" i="46" s="1"/>
  <c r="AD242" i="46"/>
  <c r="AC242" i="46"/>
  <c r="AE242" i="46" s="1"/>
  <c r="AD241" i="46"/>
  <c r="AC241" i="46"/>
  <c r="AE241" i="46" s="1"/>
  <c r="AD240" i="46"/>
  <c r="AC240" i="46"/>
  <c r="AE240" i="46" s="1"/>
  <c r="AD239" i="46"/>
  <c r="AC239" i="46"/>
  <c r="AE239" i="46" s="1"/>
  <c r="AD238" i="46"/>
  <c r="AC238" i="46"/>
  <c r="AE238" i="46" s="1"/>
  <c r="AD237" i="46"/>
  <c r="AC237" i="46"/>
  <c r="AE237" i="46" s="1"/>
  <c r="AD236" i="46"/>
  <c r="AC236" i="46"/>
  <c r="AD235" i="46"/>
  <c r="AC235" i="46"/>
  <c r="AE235" i="46" s="1"/>
  <c r="AD234" i="46"/>
  <c r="AC234" i="46"/>
  <c r="AE234" i="46" s="1"/>
  <c r="AD233" i="46"/>
  <c r="AC233" i="46"/>
  <c r="AD232" i="46"/>
  <c r="AC232" i="46"/>
  <c r="AE232" i="46" s="1"/>
  <c r="AD231" i="46"/>
  <c r="AC231" i="46"/>
  <c r="AE231" i="46" s="1"/>
  <c r="AD230" i="46"/>
  <c r="AC230" i="46"/>
  <c r="AE230" i="46" s="1"/>
  <c r="AD229" i="46"/>
  <c r="AC229" i="46"/>
  <c r="AE229" i="46" s="1"/>
  <c r="AD228" i="46"/>
  <c r="AC228" i="46"/>
  <c r="AE228" i="46" s="1"/>
  <c r="AD227" i="46"/>
  <c r="AC227" i="46"/>
  <c r="AE227" i="46" s="1"/>
  <c r="AD226" i="46"/>
  <c r="AC226" i="46"/>
  <c r="AE226" i="46" s="1"/>
  <c r="AD225" i="46"/>
  <c r="AC225" i="46"/>
  <c r="AE225" i="46" s="1"/>
  <c r="AD224" i="46"/>
  <c r="AC224" i="46"/>
  <c r="AE224" i="46" s="1"/>
  <c r="AD223" i="46"/>
  <c r="AC223" i="46"/>
  <c r="AE223" i="46" s="1"/>
  <c r="AD222" i="46"/>
  <c r="AC222" i="46"/>
  <c r="AE222" i="46" s="1"/>
  <c r="AD221" i="46"/>
  <c r="AC221" i="46"/>
  <c r="AE221" i="46" s="1"/>
  <c r="AD220" i="46"/>
  <c r="AC220" i="46"/>
  <c r="AE220" i="46" s="1"/>
  <c r="AD219" i="46"/>
  <c r="AC219" i="46"/>
  <c r="AE219" i="46" s="1"/>
  <c r="AD218" i="46"/>
  <c r="AC218" i="46"/>
  <c r="AE218" i="46" s="1"/>
  <c r="AD217" i="46"/>
  <c r="AC217" i="46"/>
  <c r="AE217" i="46" s="1"/>
  <c r="AD216" i="46"/>
  <c r="AC216" i="46"/>
  <c r="AE216" i="46" s="1"/>
  <c r="AD215" i="46"/>
  <c r="AC215" i="46"/>
  <c r="AE215" i="46" s="1"/>
  <c r="AB214" i="46"/>
  <c r="AA214" i="46"/>
  <c r="Z214" i="46"/>
  <c r="Y214" i="46"/>
  <c r="X214" i="46"/>
  <c r="W214" i="46"/>
  <c r="V214" i="46"/>
  <c r="U214" i="46"/>
  <c r="T214" i="46"/>
  <c r="S214" i="46"/>
  <c r="R214" i="46"/>
  <c r="Q214" i="46"/>
  <c r="P214" i="46"/>
  <c r="O214" i="46"/>
  <c r="N214" i="46"/>
  <c r="M214" i="46"/>
  <c r="L214" i="46"/>
  <c r="K214" i="46"/>
  <c r="J214" i="46"/>
  <c r="I214" i="46"/>
  <c r="H214" i="46"/>
  <c r="G214" i="46"/>
  <c r="F214" i="46"/>
  <c r="E214" i="46"/>
  <c r="AD200" i="46"/>
  <c r="AC200" i="46"/>
  <c r="AE200" i="46" s="1"/>
  <c r="AB199" i="46"/>
  <c r="AA199" i="46"/>
  <c r="Z199" i="46"/>
  <c r="Y199" i="46"/>
  <c r="X199" i="46"/>
  <c r="W199" i="46"/>
  <c r="V199" i="46"/>
  <c r="U199" i="46"/>
  <c r="T199" i="46"/>
  <c r="S199" i="46"/>
  <c r="R199" i="46"/>
  <c r="Q199" i="46"/>
  <c r="P199" i="46"/>
  <c r="O199" i="46"/>
  <c r="N199" i="46"/>
  <c r="M199" i="46"/>
  <c r="L199" i="46"/>
  <c r="K199" i="46"/>
  <c r="J199" i="46"/>
  <c r="I199" i="46"/>
  <c r="H199" i="46"/>
  <c r="G199" i="46"/>
  <c r="F199" i="46"/>
  <c r="E199" i="46"/>
  <c r="AD198" i="46"/>
  <c r="AC198" i="46"/>
  <c r="AE198" i="46" s="1"/>
  <c r="AD197" i="46"/>
  <c r="AC197" i="46"/>
  <c r="AE197" i="46" s="1"/>
  <c r="AD196" i="46"/>
  <c r="AC196" i="46"/>
  <c r="AE196" i="46" s="1"/>
  <c r="AD195" i="46"/>
  <c r="AC195" i="46"/>
  <c r="AE195" i="46" s="1"/>
  <c r="AD194" i="46"/>
  <c r="AC194" i="46"/>
  <c r="AE194" i="46" s="1"/>
  <c r="AD193" i="46"/>
  <c r="AC193" i="46"/>
  <c r="AE193" i="46" s="1"/>
  <c r="AD192" i="46"/>
  <c r="AC192" i="46"/>
  <c r="AD191" i="46"/>
  <c r="AC191" i="46"/>
  <c r="AE191" i="46" s="1"/>
  <c r="AD190" i="46"/>
  <c r="AC190" i="46"/>
  <c r="AE190" i="46" s="1"/>
  <c r="AD189" i="46"/>
  <c r="AC189" i="46"/>
  <c r="AE189" i="46" s="1"/>
  <c r="AB188" i="46"/>
  <c r="AA188" i="46"/>
  <c r="Z188" i="46"/>
  <c r="Y188" i="46"/>
  <c r="X188" i="46"/>
  <c r="W188" i="46"/>
  <c r="V188" i="46"/>
  <c r="U188" i="46"/>
  <c r="T188" i="46"/>
  <c r="S188" i="46"/>
  <c r="R188" i="46"/>
  <c r="Q188" i="46"/>
  <c r="P188" i="46"/>
  <c r="O188" i="46"/>
  <c r="N188" i="46"/>
  <c r="M188" i="46"/>
  <c r="L188" i="46"/>
  <c r="K188" i="46"/>
  <c r="J188" i="46"/>
  <c r="I188" i="46"/>
  <c r="H188" i="46"/>
  <c r="G188" i="46"/>
  <c r="F188" i="46"/>
  <c r="E188" i="46"/>
  <c r="AD187" i="46"/>
  <c r="AC187" i="46"/>
  <c r="AE187" i="46" s="1"/>
  <c r="AD186" i="46"/>
  <c r="AC186" i="46"/>
  <c r="AE186" i="46" s="1"/>
  <c r="AD185" i="46"/>
  <c r="AC185" i="46"/>
  <c r="AE185" i="46" s="1"/>
  <c r="AD184" i="46"/>
  <c r="AC184" i="46"/>
  <c r="AE184" i="46" s="1"/>
  <c r="AD183" i="46"/>
  <c r="AC183" i="46"/>
  <c r="AE183" i="46" s="1"/>
  <c r="AD182" i="46"/>
  <c r="AC182" i="46"/>
  <c r="AE182" i="46" s="1"/>
  <c r="AD181" i="46"/>
  <c r="AC181" i="46"/>
  <c r="AD180" i="46"/>
  <c r="AC180" i="46"/>
  <c r="AE180" i="46" s="1"/>
  <c r="AD179" i="46"/>
  <c r="AC179" i="46"/>
  <c r="AE179" i="46" s="1"/>
  <c r="AD178" i="46"/>
  <c r="AC178" i="46"/>
  <c r="AE178" i="46" s="1"/>
  <c r="AD177" i="46"/>
  <c r="AC177" i="46"/>
  <c r="AE177" i="46" s="1"/>
  <c r="AD176" i="46"/>
  <c r="AC176" i="46"/>
  <c r="AE176" i="46" s="1"/>
  <c r="AD175" i="46"/>
  <c r="AC175" i="46"/>
  <c r="AD174" i="46"/>
  <c r="AC174" i="46"/>
  <c r="AE174" i="46" s="1"/>
  <c r="AD173" i="46"/>
  <c r="AC173" i="46"/>
  <c r="AE173" i="46" s="1"/>
  <c r="AD172" i="46"/>
  <c r="AC172" i="46"/>
  <c r="AE172" i="46" s="1"/>
  <c r="AD171" i="46"/>
  <c r="AC171" i="46"/>
  <c r="AE171" i="46" s="1"/>
  <c r="AD170" i="46"/>
  <c r="AC170" i="46"/>
  <c r="AE170" i="46" s="1"/>
  <c r="AB169" i="46"/>
  <c r="AA169" i="46"/>
  <c r="Z169" i="46"/>
  <c r="Y169" i="46"/>
  <c r="X169" i="46"/>
  <c r="W169" i="46"/>
  <c r="V169" i="46"/>
  <c r="U169" i="46"/>
  <c r="T169" i="46"/>
  <c r="S169" i="46"/>
  <c r="R169" i="46"/>
  <c r="Q169" i="46"/>
  <c r="P169" i="46"/>
  <c r="O169" i="46"/>
  <c r="N169" i="46"/>
  <c r="M169" i="46"/>
  <c r="L169" i="46"/>
  <c r="K169" i="46"/>
  <c r="J169" i="46"/>
  <c r="I169" i="46"/>
  <c r="H169" i="46"/>
  <c r="G169" i="46"/>
  <c r="F169" i="46"/>
  <c r="E169" i="46"/>
  <c r="AD168" i="46"/>
  <c r="AC168" i="46"/>
  <c r="AE168" i="46" s="1"/>
  <c r="AD166" i="46"/>
  <c r="AC166" i="46"/>
  <c r="AE166" i="46" s="1"/>
  <c r="AD165" i="46"/>
  <c r="AC165" i="46"/>
  <c r="AE165" i="46" s="1"/>
  <c r="AD164" i="46"/>
  <c r="AC164" i="46"/>
  <c r="AE164" i="46" s="1"/>
  <c r="AD163" i="46"/>
  <c r="AC163" i="46"/>
  <c r="AE163" i="46" s="1"/>
  <c r="AD162" i="46"/>
  <c r="AC162" i="46"/>
  <c r="AE162" i="46" s="1"/>
  <c r="AD161" i="46"/>
  <c r="AC161" i="46"/>
  <c r="AE161" i="46" s="1"/>
  <c r="AD160" i="46"/>
  <c r="AC160" i="46"/>
  <c r="AE160" i="46" s="1"/>
  <c r="AD159" i="46"/>
  <c r="AC159" i="46"/>
  <c r="AE159" i="46" s="1"/>
  <c r="AD158" i="46"/>
  <c r="AC158" i="46"/>
  <c r="AE158" i="46" s="1"/>
  <c r="AD157" i="46"/>
  <c r="AC157" i="46"/>
  <c r="AE157" i="46" s="1"/>
  <c r="AD156" i="46"/>
  <c r="AC156" i="46"/>
  <c r="AE156" i="46" s="1"/>
  <c r="AB155" i="46"/>
  <c r="AA155" i="46"/>
  <c r="Z155" i="46"/>
  <c r="Y155" i="46"/>
  <c r="X155" i="46"/>
  <c r="W155" i="46"/>
  <c r="V155" i="46"/>
  <c r="U155" i="46"/>
  <c r="T155" i="46"/>
  <c r="S155" i="46"/>
  <c r="R155" i="46"/>
  <c r="Q155" i="46"/>
  <c r="P155" i="46"/>
  <c r="O155" i="46"/>
  <c r="N155" i="46"/>
  <c r="M155" i="46"/>
  <c r="L155" i="46"/>
  <c r="K155" i="46"/>
  <c r="J155" i="46"/>
  <c r="I155" i="46"/>
  <c r="H155" i="46"/>
  <c r="G155" i="46"/>
  <c r="F155" i="46"/>
  <c r="E155" i="46"/>
  <c r="AD154" i="46"/>
  <c r="AC154" i="46"/>
  <c r="AE154" i="46" s="1"/>
  <c r="AD153" i="46"/>
  <c r="AC153" i="46"/>
  <c r="AE153" i="46" s="1"/>
  <c r="AD152" i="46"/>
  <c r="AC152" i="46"/>
  <c r="AE152" i="46" s="1"/>
  <c r="AD151" i="46"/>
  <c r="AC151" i="46"/>
  <c r="AE151" i="46" s="1"/>
  <c r="AD150" i="46"/>
  <c r="AC150" i="46"/>
  <c r="AD149" i="46"/>
  <c r="AC149" i="46"/>
  <c r="AE149" i="46" s="1"/>
  <c r="AD148" i="46"/>
  <c r="AC148" i="46"/>
  <c r="AD147" i="46"/>
  <c r="AC147" i="46"/>
  <c r="AE147" i="46" s="1"/>
  <c r="AD146" i="46"/>
  <c r="AC146" i="46"/>
  <c r="AE146" i="46" s="1"/>
  <c r="AD145" i="46"/>
  <c r="AC145" i="46"/>
  <c r="AE145" i="46" s="1"/>
  <c r="AD144" i="46"/>
  <c r="AC144" i="46"/>
  <c r="AE144" i="46" s="1"/>
  <c r="AD143" i="46"/>
  <c r="AC143" i="46"/>
  <c r="AE143" i="46" s="1"/>
  <c r="AB142" i="46"/>
  <c r="AA142" i="46"/>
  <c r="Z142" i="46"/>
  <c r="Y142" i="46"/>
  <c r="X142" i="46"/>
  <c r="W142" i="46"/>
  <c r="V142" i="46"/>
  <c r="U142" i="46"/>
  <c r="T142" i="46"/>
  <c r="S142" i="46"/>
  <c r="R142" i="46"/>
  <c r="Q142" i="46"/>
  <c r="P142" i="46"/>
  <c r="O142" i="46"/>
  <c r="N142" i="46"/>
  <c r="M142" i="46"/>
  <c r="L142" i="46"/>
  <c r="K142" i="46"/>
  <c r="J142" i="46"/>
  <c r="I142" i="46"/>
  <c r="H142" i="46"/>
  <c r="G142" i="46"/>
  <c r="F142" i="46"/>
  <c r="E142" i="46"/>
  <c r="AD141" i="46"/>
  <c r="AC141" i="46"/>
  <c r="AE141" i="46" s="1"/>
  <c r="AD140" i="46"/>
  <c r="AC140" i="46"/>
  <c r="AE140" i="46" s="1"/>
  <c r="AD139" i="46"/>
  <c r="AC139" i="46"/>
  <c r="AE139" i="46" s="1"/>
  <c r="AD138" i="46"/>
  <c r="AC138" i="46"/>
  <c r="AE138" i="46" s="1"/>
  <c r="AD137" i="46"/>
  <c r="AC137" i="46"/>
  <c r="AE137" i="46" s="1"/>
  <c r="AD136" i="46"/>
  <c r="AC136" i="46"/>
  <c r="AE136" i="46" s="1"/>
  <c r="AD135" i="46"/>
  <c r="AC135" i="46"/>
  <c r="AE135" i="46" s="1"/>
  <c r="AB134" i="46"/>
  <c r="AA134" i="46"/>
  <c r="Z134" i="46"/>
  <c r="Y134" i="46"/>
  <c r="X134" i="46"/>
  <c r="W134" i="46"/>
  <c r="V134" i="46"/>
  <c r="U134" i="46"/>
  <c r="T134" i="46"/>
  <c r="S134" i="46"/>
  <c r="R134" i="46"/>
  <c r="Q134" i="46"/>
  <c r="P134" i="46"/>
  <c r="O134" i="46"/>
  <c r="N134" i="46"/>
  <c r="M134" i="46"/>
  <c r="L134" i="46"/>
  <c r="K134" i="46"/>
  <c r="J134" i="46"/>
  <c r="I134" i="46"/>
  <c r="H134" i="46"/>
  <c r="G134" i="46"/>
  <c r="F134" i="46"/>
  <c r="E134" i="46"/>
  <c r="AD133" i="46"/>
  <c r="AC133" i="46"/>
  <c r="AE133" i="46" s="1"/>
  <c r="AD132" i="46"/>
  <c r="AC132" i="46"/>
  <c r="AE132" i="46" s="1"/>
  <c r="AD131" i="46"/>
  <c r="AC131" i="46"/>
  <c r="AE131" i="46" s="1"/>
  <c r="AD130" i="46"/>
  <c r="AC130" i="46"/>
  <c r="AE130" i="46" s="1"/>
  <c r="AD129" i="46"/>
  <c r="AC129" i="46"/>
  <c r="AE129" i="46" s="1"/>
  <c r="AD128" i="46"/>
  <c r="AC128" i="46"/>
  <c r="AE128" i="46" s="1"/>
  <c r="AD127" i="46"/>
  <c r="AC127" i="46"/>
  <c r="AE127" i="46" s="1"/>
  <c r="AD126" i="46"/>
  <c r="AC126" i="46"/>
  <c r="AE126" i="46" s="1"/>
  <c r="AD125" i="46"/>
  <c r="AC125" i="46"/>
  <c r="AE125" i="46" s="1"/>
  <c r="AD124" i="46"/>
  <c r="AC124" i="46"/>
  <c r="AE124" i="46" s="1"/>
  <c r="AD123" i="46"/>
  <c r="AC123" i="46"/>
  <c r="AE123" i="46" s="1"/>
  <c r="AB122" i="46"/>
  <c r="AA122" i="46"/>
  <c r="Z122" i="46"/>
  <c r="Y122" i="46"/>
  <c r="X122" i="46"/>
  <c r="W122" i="46"/>
  <c r="V122" i="46"/>
  <c r="U122" i="46"/>
  <c r="T122" i="46"/>
  <c r="S122" i="46"/>
  <c r="R122" i="46"/>
  <c r="Q122" i="46"/>
  <c r="P122" i="46"/>
  <c r="O122" i="46"/>
  <c r="N122" i="46"/>
  <c r="M122" i="46"/>
  <c r="L122" i="46"/>
  <c r="K122" i="46"/>
  <c r="J122" i="46"/>
  <c r="I122" i="46"/>
  <c r="H122" i="46"/>
  <c r="G122" i="46"/>
  <c r="F122" i="46"/>
  <c r="E122" i="46"/>
  <c r="AD121" i="46"/>
  <c r="AC121" i="46"/>
  <c r="AE121" i="46" s="1"/>
  <c r="AD120" i="46"/>
  <c r="AC120" i="46"/>
  <c r="AE120" i="46" s="1"/>
  <c r="AD119" i="46"/>
  <c r="AC119" i="46"/>
  <c r="AE119" i="46" s="1"/>
  <c r="AD118" i="46"/>
  <c r="AC118" i="46"/>
  <c r="AE118" i="46" s="1"/>
  <c r="AD117" i="46"/>
  <c r="AC117" i="46"/>
  <c r="AD116" i="46"/>
  <c r="AC116" i="46"/>
  <c r="AE116" i="46" s="1"/>
  <c r="AD115" i="46"/>
  <c r="AC115" i="46"/>
  <c r="AE115" i="46" s="1"/>
  <c r="AD114" i="46"/>
  <c r="AC114" i="46"/>
  <c r="AE114" i="46" s="1"/>
  <c r="AD113" i="46"/>
  <c r="AC113" i="46"/>
  <c r="AD112" i="46"/>
  <c r="AC112" i="46"/>
  <c r="AE112" i="46" s="1"/>
  <c r="AD111" i="46"/>
  <c r="AC111" i="46"/>
  <c r="AE111" i="46" s="1"/>
  <c r="AD110" i="46"/>
  <c r="AC110" i="46"/>
  <c r="AE110" i="46" s="1"/>
  <c r="AD109" i="46"/>
  <c r="AC109" i="46"/>
  <c r="AE109" i="46" s="1"/>
  <c r="AD108" i="46"/>
  <c r="AC108" i="46"/>
  <c r="AE108" i="46" s="1"/>
  <c r="AD107" i="46"/>
  <c r="AC107" i="46"/>
  <c r="AE107" i="46" s="1"/>
  <c r="AD106" i="46"/>
  <c r="AC106" i="46"/>
  <c r="AE106" i="46" s="1"/>
  <c r="AD105" i="46"/>
  <c r="AC105" i="46"/>
  <c r="AD104" i="46"/>
  <c r="AC104" i="46"/>
  <c r="AE104" i="46" s="1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AD102" i="46"/>
  <c r="AC102" i="46"/>
  <c r="AD101" i="46"/>
  <c r="AC101" i="46"/>
  <c r="AD100" i="46"/>
  <c r="AC100" i="46"/>
  <c r="AE100" i="46" s="1"/>
  <c r="AD99" i="46"/>
  <c r="AC99" i="46"/>
  <c r="AD98" i="46"/>
  <c r="AC98" i="46"/>
  <c r="AD97" i="46"/>
  <c r="AC97" i="46"/>
  <c r="AD96" i="46"/>
  <c r="AC96" i="46"/>
  <c r="AE96" i="46" s="1"/>
  <c r="AD95" i="46"/>
  <c r="AC95" i="46"/>
  <c r="AE95" i="46" s="1"/>
  <c r="AD94" i="46"/>
  <c r="AC94" i="46"/>
  <c r="AD93" i="46"/>
  <c r="AC93" i="46"/>
  <c r="AE93" i="46" s="1"/>
  <c r="AD92" i="46"/>
  <c r="AC92" i="46"/>
  <c r="AE92" i="46" s="1"/>
  <c r="AD91" i="46"/>
  <c r="AC91" i="46"/>
  <c r="AE91" i="46" s="1"/>
  <c r="AD90" i="46"/>
  <c r="AC90" i="46"/>
  <c r="AD89" i="46"/>
  <c r="AC89" i="46"/>
  <c r="AE89" i="46" s="1"/>
  <c r="AD88" i="46"/>
  <c r="AC88" i="46"/>
  <c r="AE88" i="46" s="1"/>
  <c r="AD87" i="46"/>
  <c r="AC87" i="46"/>
  <c r="AE87" i="46" s="1"/>
  <c r="AD86" i="46"/>
  <c r="AC86" i="46"/>
  <c r="AD85" i="46"/>
  <c r="AC85" i="46"/>
  <c r="AE85" i="46" s="1"/>
  <c r="AD84" i="46"/>
  <c r="AC84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AD82" i="46"/>
  <c r="AC82" i="46"/>
  <c r="AE82" i="46" s="1"/>
  <c r="AD81" i="46"/>
  <c r="AC81" i="46"/>
  <c r="AE81" i="46" s="1"/>
  <c r="AD80" i="46"/>
  <c r="AC80" i="46"/>
  <c r="AE80" i="46" s="1"/>
  <c r="AD79" i="46"/>
  <c r="AC79" i="46"/>
  <c r="AE79" i="46" s="1"/>
  <c r="AD78" i="46"/>
  <c r="AC78" i="46"/>
  <c r="AE78" i="46" s="1"/>
  <c r="AD77" i="46"/>
  <c r="AC77" i="46"/>
  <c r="AE77" i="46" s="1"/>
  <c r="AD76" i="46"/>
  <c r="AC76" i="46"/>
  <c r="AE76" i="46" s="1"/>
  <c r="AD75" i="46"/>
  <c r="AC75" i="46"/>
  <c r="AE75" i="46" s="1"/>
  <c r="AD74" i="46"/>
  <c r="AC74" i="46"/>
  <c r="AE74" i="46" s="1"/>
  <c r="AD73" i="46"/>
  <c r="AC73" i="46"/>
  <c r="AE73" i="46" s="1"/>
  <c r="AD72" i="46"/>
  <c r="AC72" i="46"/>
  <c r="AE72" i="46" s="1"/>
  <c r="AD71" i="46"/>
  <c r="AC71" i="46"/>
  <c r="AE71" i="46" s="1"/>
  <c r="AD70" i="46"/>
  <c r="AC70" i="46"/>
  <c r="AE70" i="46" s="1"/>
  <c r="AD69" i="46"/>
  <c r="AC69" i="46"/>
  <c r="AE69" i="46" s="1"/>
  <c r="AD68" i="46"/>
  <c r="AC68" i="46"/>
  <c r="AE68" i="46" s="1"/>
  <c r="AD67" i="46"/>
  <c r="AC67" i="46"/>
  <c r="AE67" i="46" s="1"/>
  <c r="AD66" i="46"/>
  <c r="AC66" i="46"/>
  <c r="AE66" i="46" s="1"/>
  <c r="AD65" i="46"/>
  <c r="AC65" i="46"/>
  <c r="AE65" i="46" s="1"/>
  <c r="AD64" i="46"/>
  <c r="AC64" i="46"/>
  <c r="AE64" i="46" s="1"/>
  <c r="AD63" i="46"/>
  <c r="AC63" i="46"/>
  <c r="AE63" i="46" s="1"/>
  <c r="AD62" i="46"/>
  <c r="AC62" i="46"/>
  <c r="AE62" i="46" s="1"/>
  <c r="AD61" i="46"/>
  <c r="AC61" i="46"/>
  <c r="AE61" i="46" s="1"/>
  <c r="AD60" i="46"/>
  <c r="AC60" i="46"/>
  <c r="AE60" i="46" s="1"/>
  <c r="AD59" i="46"/>
  <c r="AC59" i="46"/>
  <c r="AE59" i="46" s="1"/>
  <c r="AD58" i="46"/>
  <c r="AC58" i="46"/>
  <c r="AE58" i="46" s="1"/>
  <c r="AD57" i="46"/>
  <c r="AC57" i="46"/>
  <c r="AE57" i="46" s="1"/>
  <c r="AD56" i="46"/>
  <c r="AC56" i="46"/>
  <c r="AE56" i="46" s="1"/>
  <c r="AD55" i="46"/>
  <c r="AC55" i="46"/>
  <c r="AE55" i="46" s="1"/>
  <c r="AD54" i="46"/>
  <c r="AC54" i="46"/>
  <c r="AE54" i="46" s="1"/>
  <c r="AD53" i="46"/>
  <c r="AC53" i="46"/>
  <c r="AE53" i="46" s="1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AD51" i="46"/>
  <c r="AC51" i="46"/>
  <c r="AE51" i="46" s="1"/>
  <c r="AD50" i="46"/>
  <c r="AC50" i="46"/>
  <c r="AE50" i="46" s="1"/>
  <c r="AD49" i="46"/>
  <c r="AC49" i="46"/>
  <c r="AE49" i="46" s="1"/>
  <c r="AD48" i="46"/>
  <c r="AC48" i="46"/>
  <c r="AE48" i="46" s="1"/>
  <c r="AD47" i="46"/>
  <c r="AC47" i="46"/>
  <c r="AE47" i="46" s="1"/>
  <c r="AD46" i="46"/>
  <c r="AC46" i="46"/>
  <c r="AE46" i="46" s="1"/>
  <c r="AD45" i="46"/>
  <c r="AC45" i="46"/>
  <c r="AE45" i="46" s="1"/>
  <c r="AD44" i="46"/>
  <c r="AC44" i="46"/>
  <c r="AE44" i="46" s="1"/>
  <c r="AD43" i="46"/>
  <c r="AC43" i="46"/>
  <c r="AE43" i="46" s="1"/>
  <c r="AD42" i="46"/>
  <c r="AC42" i="46"/>
  <c r="AE42" i="46" s="1"/>
  <c r="AD41" i="46"/>
  <c r="AC41" i="46"/>
  <c r="AE41" i="46" s="1"/>
  <c r="AD40" i="46"/>
  <c r="AC40" i="46"/>
  <c r="AE40" i="46" s="1"/>
  <c r="AD39" i="46"/>
  <c r="AC39" i="46"/>
  <c r="AE39" i="46" s="1"/>
  <c r="AD38" i="46"/>
  <c r="AC38" i="46"/>
  <c r="AE38" i="46" s="1"/>
  <c r="AD37" i="46"/>
  <c r="AC37" i="46"/>
  <c r="AE37" i="46" s="1"/>
  <c r="AD36" i="46"/>
  <c r="AC36" i="46"/>
  <c r="AE36" i="46" s="1"/>
  <c r="AD35" i="46"/>
  <c r="AC35" i="46"/>
  <c r="AE35" i="46" s="1"/>
  <c r="AD34" i="46"/>
  <c r="AC34" i="46"/>
  <c r="AE34" i="46" s="1"/>
  <c r="AD33" i="46"/>
  <c r="AC33" i="46"/>
  <c r="AE33" i="46" s="1"/>
  <c r="AD32" i="46"/>
  <c r="AC32" i="46"/>
  <c r="AE32" i="46" s="1"/>
  <c r="AD31" i="46"/>
  <c r="AC31" i="46"/>
  <c r="AE31" i="46" s="1"/>
  <c r="AD30" i="46"/>
  <c r="AC30" i="46"/>
  <c r="AE30" i="46" s="1"/>
  <c r="AD29" i="46"/>
  <c r="AC29" i="46"/>
  <c r="AE29" i="46" s="1"/>
  <c r="AD28" i="46"/>
  <c r="AC28" i="46"/>
  <c r="AE28" i="46" s="1"/>
  <c r="AD27" i="46"/>
  <c r="AC27" i="46"/>
  <c r="AE27" i="46" s="1"/>
  <c r="AD26" i="46"/>
  <c r="AC26" i="46"/>
  <c r="AE26" i="46" s="1"/>
  <c r="AD25" i="46"/>
  <c r="AC25" i="46"/>
  <c r="AE25" i="46" s="1"/>
  <c r="AD24" i="46"/>
  <c r="AC24" i="46"/>
  <c r="AE24" i="46" s="1"/>
  <c r="AB23" i="46"/>
  <c r="AA23" i="46"/>
  <c r="AA376" i="46" s="1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AF16" i="46"/>
  <c r="AE16" i="46"/>
  <c r="AF15" i="46"/>
  <c r="AE15" i="46"/>
  <c r="AF14" i="46"/>
  <c r="AE14" i="46"/>
  <c r="AF13" i="46"/>
  <c r="AE13" i="46"/>
  <c r="AF12" i="46"/>
  <c r="AE12" i="46"/>
  <c r="AF11" i="46"/>
  <c r="AE11" i="46"/>
  <c r="AF10" i="46"/>
  <c r="AE10" i="46"/>
  <c r="AF9" i="46"/>
  <c r="AE9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AA582" i="45"/>
  <c r="X582" i="45"/>
  <c r="R582" i="45"/>
  <c r="O582" i="45"/>
  <c r="AD581" i="45"/>
  <c r="U581" i="45"/>
  <c r="AD580" i="45"/>
  <c r="U580" i="45"/>
  <c r="AD579" i="45"/>
  <c r="U579" i="45"/>
  <c r="AD578" i="45"/>
  <c r="U578" i="45"/>
  <c r="AD577" i="45"/>
  <c r="U577" i="45"/>
  <c r="AD576" i="45"/>
  <c r="U576" i="45"/>
  <c r="AD575" i="45"/>
  <c r="U575" i="45"/>
  <c r="AD574" i="45"/>
  <c r="U574" i="45"/>
  <c r="AD573" i="45"/>
  <c r="U573" i="45"/>
  <c r="AD572" i="45"/>
  <c r="U572" i="45"/>
  <c r="AD571" i="45"/>
  <c r="U571" i="45"/>
  <c r="AD570" i="45"/>
  <c r="U570" i="45"/>
  <c r="AD569" i="45"/>
  <c r="U569" i="45"/>
  <c r="AA568" i="45"/>
  <c r="X568" i="45"/>
  <c r="R568" i="45"/>
  <c r="O568" i="45"/>
  <c r="AD548" i="45"/>
  <c r="AC548" i="45"/>
  <c r="AD547" i="45"/>
  <c r="AC547" i="45"/>
  <c r="AA546" i="45"/>
  <c r="Y546" i="45"/>
  <c r="W546" i="45"/>
  <c r="U546" i="45"/>
  <c r="S546" i="45"/>
  <c r="Q546" i="45"/>
  <c r="O546" i="45"/>
  <c r="M546" i="45"/>
  <c r="K546" i="45"/>
  <c r="I546" i="45"/>
  <c r="G546" i="45"/>
  <c r="E546" i="45"/>
  <c r="AD545" i="45"/>
  <c r="AC545" i="45"/>
  <c r="AB543" i="45"/>
  <c r="AA543" i="45"/>
  <c r="AA544" i="45" s="1"/>
  <c r="Z543" i="45"/>
  <c r="Y543" i="45"/>
  <c r="Y544" i="45" s="1"/>
  <c r="X543" i="45"/>
  <c r="W543" i="45"/>
  <c r="W544" i="45" s="1"/>
  <c r="V543" i="45"/>
  <c r="U543" i="45"/>
  <c r="U544" i="45" s="1"/>
  <c r="T543" i="45"/>
  <c r="S543" i="45"/>
  <c r="R543" i="45"/>
  <c r="Q543" i="45"/>
  <c r="Q544" i="45" s="1"/>
  <c r="P543" i="45"/>
  <c r="O543" i="45"/>
  <c r="O544" i="45" s="1"/>
  <c r="N543" i="45"/>
  <c r="M543" i="45"/>
  <c r="M544" i="45" s="1"/>
  <c r="L543" i="45"/>
  <c r="K543" i="45"/>
  <c r="J543" i="45"/>
  <c r="I543" i="45"/>
  <c r="I544" i="45" s="1"/>
  <c r="H543" i="45"/>
  <c r="G543" i="45"/>
  <c r="F543" i="45"/>
  <c r="E543" i="45"/>
  <c r="AD542" i="45"/>
  <c r="AC542" i="45"/>
  <c r="AE542" i="45" s="1"/>
  <c r="AD541" i="45"/>
  <c r="AC541" i="45"/>
  <c r="AE541" i="45" s="1"/>
  <c r="AD540" i="45"/>
  <c r="AC540" i="45"/>
  <c r="AD539" i="45"/>
  <c r="AC539" i="45"/>
  <c r="AA538" i="45"/>
  <c r="Y538" i="45"/>
  <c r="W538" i="45"/>
  <c r="U538" i="45"/>
  <c r="S538" i="45"/>
  <c r="Q538" i="45"/>
  <c r="O538" i="45"/>
  <c r="M538" i="45"/>
  <c r="K538" i="45"/>
  <c r="I538" i="45"/>
  <c r="G538" i="45"/>
  <c r="E538" i="45"/>
  <c r="AA533" i="45"/>
  <c r="Y533" i="45"/>
  <c r="W533" i="45"/>
  <c r="U533" i="45"/>
  <c r="S533" i="45"/>
  <c r="Q533" i="45"/>
  <c r="O533" i="45"/>
  <c r="M533" i="45"/>
  <c r="K533" i="45"/>
  <c r="I533" i="45"/>
  <c r="G533" i="45"/>
  <c r="E533" i="45"/>
  <c r="AD532" i="45"/>
  <c r="AC532" i="45"/>
  <c r="AC533" i="45" s="1"/>
  <c r="AA531" i="45"/>
  <c r="Y531" i="45"/>
  <c r="W531" i="45"/>
  <c r="U531" i="45"/>
  <c r="S531" i="45"/>
  <c r="Q531" i="45"/>
  <c r="O531" i="45"/>
  <c r="M531" i="45"/>
  <c r="K531" i="45"/>
  <c r="I531" i="45"/>
  <c r="G531" i="45"/>
  <c r="E531" i="45"/>
  <c r="AB530" i="45"/>
  <c r="AA530" i="45"/>
  <c r="Z530" i="45"/>
  <c r="Y530" i="45"/>
  <c r="X530" i="45"/>
  <c r="W530" i="45"/>
  <c r="V530" i="45"/>
  <c r="U530" i="45"/>
  <c r="T530" i="45"/>
  <c r="S530" i="45"/>
  <c r="R530" i="45"/>
  <c r="Q530" i="45"/>
  <c r="P530" i="45"/>
  <c r="O530" i="45"/>
  <c r="N530" i="45"/>
  <c r="M530" i="45"/>
  <c r="L530" i="45"/>
  <c r="K530" i="45"/>
  <c r="J530" i="45"/>
  <c r="I530" i="45"/>
  <c r="H530" i="45"/>
  <c r="G530" i="45"/>
  <c r="F530" i="45"/>
  <c r="E530" i="45"/>
  <c r="AB529" i="45"/>
  <c r="AA529" i="45"/>
  <c r="Z529" i="45"/>
  <c r="Y529" i="45"/>
  <c r="X529" i="45"/>
  <c r="W529" i="45"/>
  <c r="V529" i="45"/>
  <c r="U529" i="45"/>
  <c r="T529" i="45"/>
  <c r="S529" i="45"/>
  <c r="R529" i="45"/>
  <c r="Q529" i="45"/>
  <c r="P529" i="45"/>
  <c r="O529" i="45"/>
  <c r="N529" i="45"/>
  <c r="M529" i="45"/>
  <c r="L529" i="45"/>
  <c r="K529" i="45"/>
  <c r="J529" i="45"/>
  <c r="I529" i="45"/>
  <c r="H529" i="45"/>
  <c r="G529" i="45"/>
  <c r="F529" i="45"/>
  <c r="E529" i="45"/>
  <c r="AD528" i="45"/>
  <c r="AC528" i="45"/>
  <c r="AE528" i="45" s="1"/>
  <c r="AD527" i="45"/>
  <c r="AC527" i="45"/>
  <c r="AC531" i="45" s="1"/>
  <c r="AD526" i="45"/>
  <c r="AC526" i="45"/>
  <c r="AE526" i="45" s="1"/>
  <c r="AD525" i="45"/>
  <c r="AC525" i="45"/>
  <c r="AD524" i="45"/>
  <c r="AC524" i="45"/>
  <c r="AA523" i="45"/>
  <c r="Y523" i="45"/>
  <c r="W523" i="45"/>
  <c r="U523" i="45"/>
  <c r="S523" i="45"/>
  <c r="Q523" i="45"/>
  <c r="O523" i="45"/>
  <c r="M523" i="45"/>
  <c r="K523" i="45"/>
  <c r="I523" i="45"/>
  <c r="G523" i="45"/>
  <c r="E523" i="45"/>
  <c r="AD518" i="45"/>
  <c r="AC518" i="45"/>
  <c r="AE518" i="45" s="1"/>
  <c r="AB517" i="45"/>
  <c r="AA517" i="45"/>
  <c r="Z517" i="45"/>
  <c r="Y517" i="45"/>
  <c r="X517" i="45"/>
  <c r="W517" i="45"/>
  <c r="V517" i="45"/>
  <c r="U517" i="45"/>
  <c r="T517" i="45"/>
  <c r="S517" i="45"/>
  <c r="R517" i="45"/>
  <c r="Q517" i="45"/>
  <c r="P517" i="45"/>
  <c r="O517" i="45"/>
  <c r="N517" i="45"/>
  <c r="M517" i="45"/>
  <c r="L517" i="45"/>
  <c r="K517" i="45"/>
  <c r="J517" i="45"/>
  <c r="I517" i="45"/>
  <c r="H517" i="45"/>
  <c r="G517" i="45"/>
  <c r="F517" i="45"/>
  <c r="E517" i="45"/>
  <c r="AD516" i="45"/>
  <c r="AC516" i="45"/>
  <c r="AE516" i="45" s="1"/>
  <c r="AD515" i="45"/>
  <c r="AC515" i="45"/>
  <c r="AE515" i="45" s="1"/>
  <c r="AD513" i="45"/>
  <c r="AC513" i="45"/>
  <c r="AA512" i="45"/>
  <c r="Y512" i="45"/>
  <c r="W512" i="45"/>
  <c r="U512" i="45"/>
  <c r="S512" i="45"/>
  <c r="Q512" i="45"/>
  <c r="O512" i="45"/>
  <c r="M512" i="45"/>
  <c r="K512" i="45"/>
  <c r="I512" i="45"/>
  <c r="G512" i="45"/>
  <c r="E512" i="45"/>
  <c r="AD507" i="45"/>
  <c r="AC507" i="45"/>
  <c r="AD506" i="45"/>
  <c r="AC506" i="45"/>
  <c r="AE506" i="45" s="1"/>
  <c r="AD505" i="45"/>
  <c r="AC505" i="45"/>
  <c r="AD504" i="45"/>
  <c r="AC504" i="45"/>
  <c r="AD503" i="45"/>
  <c r="AC503" i="45"/>
  <c r="AD502" i="45"/>
  <c r="AC502" i="45"/>
  <c r="AE502" i="45" s="1"/>
  <c r="AD501" i="45"/>
  <c r="AC501" i="45"/>
  <c r="AE501" i="45" s="1"/>
  <c r="AD500" i="45"/>
  <c r="AC500" i="45"/>
  <c r="AE500" i="45" s="1"/>
  <c r="AD499" i="45"/>
  <c r="AC499" i="45"/>
  <c r="AE499" i="45" s="1"/>
  <c r="AD498" i="45"/>
  <c r="AC498" i="45"/>
  <c r="AE498" i="45" s="1"/>
  <c r="AD497" i="45"/>
  <c r="AC497" i="45"/>
  <c r="AE497" i="45" s="1"/>
  <c r="AD496" i="45"/>
  <c r="AC496" i="45"/>
  <c r="AE495" i="45"/>
  <c r="AE494" i="45"/>
  <c r="AD493" i="45"/>
  <c r="AC493" i="45"/>
  <c r="AA492" i="45"/>
  <c r="Y492" i="45"/>
  <c r="W492" i="45"/>
  <c r="U492" i="45"/>
  <c r="S492" i="45"/>
  <c r="Q492" i="45"/>
  <c r="O492" i="45"/>
  <c r="M492" i="45"/>
  <c r="K492" i="45"/>
  <c r="I492" i="45"/>
  <c r="G492" i="45"/>
  <c r="E492" i="45"/>
  <c r="AB486" i="45"/>
  <c r="AA486" i="45"/>
  <c r="Z486" i="45"/>
  <c r="Y486" i="45"/>
  <c r="X486" i="45"/>
  <c r="W486" i="45"/>
  <c r="V486" i="45"/>
  <c r="U486" i="45"/>
  <c r="T486" i="45"/>
  <c r="S486" i="45"/>
  <c r="R486" i="45"/>
  <c r="Q486" i="45"/>
  <c r="P486" i="45"/>
  <c r="O486" i="45"/>
  <c r="N486" i="45"/>
  <c r="M486" i="45"/>
  <c r="L486" i="45"/>
  <c r="K486" i="45"/>
  <c r="J486" i="45"/>
  <c r="I486" i="45"/>
  <c r="H486" i="45"/>
  <c r="G486" i="45"/>
  <c r="F486" i="45"/>
  <c r="E486" i="45"/>
  <c r="AB485" i="45"/>
  <c r="AA485" i="45"/>
  <c r="Z485" i="45"/>
  <c r="Y485" i="45"/>
  <c r="X485" i="45"/>
  <c r="W485" i="45"/>
  <c r="V485" i="45"/>
  <c r="U485" i="45"/>
  <c r="T485" i="45"/>
  <c r="S485" i="45"/>
  <c r="R485" i="45"/>
  <c r="Q485" i="45"/>
  <c r="P485" i="45"/>
  <c r="O485" i="45"/>
  <c r="N485" i="45"/>
  <c r="M485" i="45"/>
  <c r="L485" i="45"/>
  <c r="K485" i="45"/>
  <c r="J485" i="45"/>
  <c r="I485" i="45"/>
  <c r="H485" i="45"/>
  <c r="G485" i="45"/>
  <c r="F485" i="45"/>
  <c r="E485" i="45"/>
  <c r="AB484" i="45"/>
  <c r="AA484" i="45"/>
  <c r="Z484" i="45"/>
  <c r="Y484" i="45"/>
  <c r="X484" i="45"/>
  <c r="W484" i="45"/>
  <c r="V484" i="45"/>
  <c r="U484" i="45"/>
  <c r="T484" i="45"/>
  <c r="S484" i="45"/>
  <c r="R484" i="45"/>
  <c r="Q484" i="45"/>
  <c r="P484" i="45"/>
  <c r="O484" i="45"/>
  <c r="N484" i="45"/>
  <c r="M484" i="45"/>
  <c r="L484" i="45"/>
  <c r="K484" i="45"/>
  <c r="J484" i="45"/>
  <c r="I484" i="45"/>
  <c r="H484" i="45"/>
  <c r="G484" i="45"/>
  <c r="F484" i="45"/>
  <c r="E484" i="45"/>
  <c r="AB483" i="45"/>
  <c r="AA483" i="45"/>
  <c r="Z483" i="45"/>
  <c r="Y483" i="45"/>
  <c r="X483" i="45"/>
  <c r="W483" i="45"/>
  <c r="V483" i="45"/>
  <c r="U483" i="45"/>
  <c r="T483" i="45"/>
  <c r="S483" i="45"/>
  <c r="R483" i="45"/>
  <c r="Q483" i="45"/>
  <c r="P483" i="45"/>
  <c r="O483" i="45"/>
  <c r="N483" i="45"/>
  <c r="M483" i="45"/>
  <c r="L483" i="45"/>
  <c r="K483" i="45"/>
  <c r="J483" i="45"/>
  <c r="I483" i="45"/>
  <c r="H483" i="45"/>
  <c r="G483" i="45"/>
  <c r="F483" i="45"/>
  <c r="E483" i="45"/>
  <c r="AB482" i="45"/>
  <c r="AA482" i="45"/>
  <c r="Z482" i="45"/>
  <c r="Y482" i="45"/>
  <c r="X482" i="45"/>
  <c r="W482" i="45"/>
  <c r="V482" i="45"/>
  <c r="U482" i="45"/>
  <c r="T482" i="45"/>
  <c r="S482" i="45"/>
  <c r="R482" i="45"/>
  <c r="Q482" i="45"/>
  <c r="P482" i="45"/>
  <c r="O482" i="45"/>
  <c r="N482" i="45"/>
  <c r="M482" i="45"/>
  <c r="L482" i="45"/>
  <c r="K482" i="45"/>
  <c r="J482" i="45"/>
  <c r="I482" i="45"/>
  <c r="H482" i="45"/>
  <c r="G482" i="45"/>
  <c r="F482" i="45"/>
  <c r="E482" i="45"/>
  <c r="AB481" i="45"/>
  <c r="AA481" i="45"/>
  <c r="Z481" i="45"/>
  <c r="Y481" i="45"/>
  <c r="X481" i="45"/>
  <c r="W481" i="45"/>
  <c r="V481" i="45"/>
  <c r="U481" i="45"/>
  <c r="T481" i="45"/>
  <c r="S481" i="45"/>
  <c r="R481" i="45"/>
  <c r="Q481" i="45"/>
  <c r="P481" i="45"/>
  <c r="O481" i="45"/>
  <c r="N481" i="45"/>
  <c r="M481" i="45"/>
  <c r="L481" i="45"/>
  <c r="K481" i="45"/>
  <c r="J481" i="45"/>
  <c r="I481" i="45"/>
  <c r="H481" i="45"/>
  <c r="G481" i="45"/>
  <c r="F481" i="45"/>
  <c r="E481" i="45"/>
  <c r="AB480" i="45"/>
  <c r="AA480" i="45"/>
  <c r="Z480" i="45"/>
  <c r="Y480" i="45"/>
  <c r="X480" i="45"/>
  <c r="W480" i="45"/>
  <c r="V480" i="45"/>
  <c r="U480" i="45"/>
  <c r="T480" i="45"/>
  <c r="S480" i="45"/>
  <c r="R480" i="45"/>
  <c r="Q480" i="45"/>
  <c r="P480" i="45"/>
  <c r="O480" i="45"/>
  <c r="N480" i="45"/>
  <c r="M480" i="45"/>
  <c r="L480" i="45"/>
  <c r="K480" i="45"/>
  <c r="J480" i="45"/>
  <c r="I480" i="45"/>
  <c r="H480" i="45"/>
  <c r="G480" i="45"/>
  <c r="F480" i="45"/>
  <c r="E480" i="45"/>
  <c r="AD479" i="45"/>
  <c r="AC479" i="45"/>
  <c r="AA478" i="45"/>
  <c r="Y478" i="45"/>
  <c r="W478" i="45"/>
  <c r="U478" i="45"/>
  <c r="S478" i="45"/>
  <c r="Q478" i="45"/>
  <c r="O478" i="45"/>
  <c r="M478" i="45"/>
  <c r="K478" i="45"/>
  <c r="I478" i="45"/>
  <c r="G478" i="45"/>
  <c r="E478" i="45"/>
  <c r="AB472" i="45"/>
  <c r="AA472" i="45"/>
  <c r="Z472" i="45"/>
  <c r="Y472" i="45"/>
  <c r="X472" i="45"/>
  <c r="W472" i="45"/>
  <c r="V472" i="45"/>
  <c r="U472" i="45"/>
  <c r="T472" i="45"/>
  <c r="S472" i="45"/>
  <c r="R472" i="45"/>
  <c r="Q472" i="45"/>
  <c r="P472" i="45"/>
  <c r="O472" i="45"/>
  <c r="N472" i="45"/>
  <c r="M472" i="45"/>
  <c r="L472" i="45"/>
  <c r="K472" i="45"/>
  <c r="J472" i="45"/>
  <c r="I472" i="45"/>
  <c r="H472" i="45"/>
  <c r="G472" i="45"/>
  <c r="F472" i="45"/>
  <c r="E472" i="45"/>
  <c r="AB469" i="45"/>
  <c r="AA469" i="45"/>
  <c r="Z469" i="45"/>
  <c r="Y469" i="45"/>
  <c r="X469" i="45"/>
  <c r="W469" i="45"/>
  <c r="V469" i="45"/>
  <c r="U469" i="45"/>
  <c r="T469" i="45"/>
  <c r="S469" i="45"/>
  <c r="R469" i="45"/>
  <c r="Q469" i="45"/>
  <c r="P469" i="45"/>
  <c r="O469" i="45"/>
  <c r="N469" i="45"/>
  <c r="M469" i="45"/>
  <c r="L469" i="45"/>
  <c r="K469" i="45"/>
  <c r="J469" i="45"/>
  <c r="I469" i="45"/>
  <c r="H469" i="45"/>
  <c r="G469" i="45"/>
  <c r="F469" i="45"/>
  <c r="E469" i="45"/>
  <c r="AB468" i="45"/>
  <c r="AA468" i="45"/>
  <c r="Z468" i="45"/>
  <c r="Y468" i="45"/>
  <c r="X468" i="45"/>
  <c r="W468" i="45"/>
  <c r="V468" i="45"/>
  <c r="U468" i="45"/>
  <c r="T468" i="45"/>
  <c r="S468" i="45"/>
  <c r="R468" i="45"/>
  <c r="Q468" i="45"/>
  <c r="P468" i="45"/>
  <c r="O468" i="45"/>
  <c r="N468" i="45"/>
  <c r="M468" i="45"/>
  <c r="L468" i="45"/>
  <c r="K468" i="45"/>
  <c r="J468" i="45"/>
  <c r="I468" i="45"/>
  <c r="H468" i="45"/>
  <c r="G468" i="45"/>
  <c r="F468" i="45"/>
  <c r="E468" i="45"/>
  <c r="AB466" i="45"/>
  <c r="AA466" i="45"/>
  <c r="Z466" i="45"/>
  <c r="Y466" i="45"/>
  <c r="X466" i="45"/>
  <c r="W466" i="45"/>
  <c r="V466" i="45"/>
  <c r="U466" i="45"/>
  <c r="T466" i="45"/>
  <c r="S466" i="45"/>
  <c r="R466" i="45"/>
  <c r="Q466" i="45"/>
  <c r="P466" i="45"/>
  <c r="O466" i="45"/>
  <c r="N466" i="45"/>
  <c r="M466" i="45"/>
  <c r="L466" i="45"/>
  <c r="K466" i="45"/>
  <c r="J466" i="45"/>
  <c r="I466" i="45"/>
  <c r="H466" i="45"/>
  <c r="G466" i="45"/>
  <c r="F466" i="45"/>
  <c r="E466" i="45"/>
  <c r="AB465" i="45"/>
  <c r="AA465" i="45"/>
  <c r="Z465" i="45"/>
  <c r="Y465" i="45"/>
  <c r="X465" i="45"/>
  <c r="W465" i="45"/>
  <c r="V465" i="45"/>
  <c r="U465" i="45"/>
  <c r="T465" i="45"/>
  <c r="S465" i="45"/>
  <c r="R465" i="45"/>
  <c r="Q465" i="45"/>
  <c r="P465" i="45"/>
  <c r="O465" i="45"/>
  <c r="N465" i="45"/>
  <c r="M465" i="45"/>
  <c r="L465" i="45"/>
  <c r="K465" i="45"/>
  <c r="J465" i="45"/>
  <c r="I465" i="45"/>
  <c r="H465" i="45"/>
  <c r="G465" i="45"/>
  <c r="F465" i="45"/>
  <c r="E465" i="45"/>
  <c r="AB464" i="45"/>
  <c r="AA464" i="45"/>
  <c r="Z464" i="45"/>
  <c r="Y464" i="45"/>
  <c r="X464" i="45"/>
  <c r="W464" i="45"/>
  <c r="V464" i="45"/>
  <c r="U464" i="45"/>
  <c r="T464" i="45"/>
  <c r="S464" i="45"/>
  <c r="R464" i="45"/>
  <c r="Q464" i="45"/>
  <c r="P464" i="45"/>
  <c r="O464" i="45"/>
  <c r="N464" i="45"/>
  <c r="M464" i="45"/>
  <c r="L464" i="45"/>
  <c r="K464" i="45"/>
  <c r="J464" i="45"/>
  <c r="I464" i="45"/>
  <c r="H464" i="45"/>
  <c r="G464" i="45"/>
  <c r="F464" i="45"/>
  <c r="E464" i="45"/>
  <c r="AD462" i="45"/>
  <c r="AC462" i="45"/>
  <c r="AA461" i="45"/>
  <c r="Y461" i="45"/>
  <c r="W461" i="45"/>
  <c r="U461" i="45"/>
  <c r="S461" i="45"/>
  <c r="Q461" i="45"/>
  <c r="O461" i="45"/>
  <c r="M461" i="45"/>
  <c r="K461" i="45"/>
  <c r="I461" i="45"/>
  <c r="G461" i="45"/>
  <c r="E461" i="45"/>
  <c r="AB455" i="45"/>
  <c r="AA455" i="45"/>
  <c r="Z455" i="45"/>
  <c r="Y455" i="45"/>
  <c r="X455" i="45"/>
  <c r="W455" i="45"/>
  <c r="V455" i="45"/>
  <c r="U455" i="45"/>
  <c r="T455" i="45"/>
  <c r="S455" i="45"/>
  <c r="R455" i="45"/>
  <c r="Q455" i="45"/>
  <c r="P455" i="45"/>
  <c r="O455" i="45"/>
  <c r="N455" i="45"/>
  <c r="M455" i="45"/>
  <c r="L455" i="45"/>
  <c r="K455" i="45"/>
  <c r="J455" i="45"/>
  <c r="I455" i="45"/>
  <c r="H455" i="45"/>
  <c r="G455" i="45"/>
  <c r="F455" i="45"/>
  <c r="E455" i="45"/>
  <c r="AB454" i="45"/>
  <c r="AA454" i="45"/>
  <c r="Z454" i="45"/>
  <c r="Y454" i="45"/>
  <c r="X454" i="45"/>
  <c r="W454" i="45"/>
  <c r="V454" i="45"/>
  <c r="U454" i="45"/>
  <c r="T454" i="45"/>
  <c r="S454" i="45"/>
  <c r="R454" i="45"/>
  <c r="Q454" i="45"/>
  <c r="P454" i="45"/>
  <c r="O454" i="45"/>
  <c r="N454" i="45"/>
  <c r="M454" i="45"/>
  <c r="L454" i="45"/>
  <c r="K454" i="45"/>
  <c r="J454" i="45"/>
  <c r="I454" i="45"/>
  <c r="H454" i="45"/>
  <c r="G454" i="45"/>
  <c r="F454" i="45"/>
  <c r="E454" i="45"/>
  <c r="AB453" i="45"/>
  <c r="AA453" i="45"/>
  <c r="Z453" i="45"/>
  <c r="Y453" i="45"/>
  <c r="X453" i="45"/>
  <c r="W453" i="45"/>
  <c r="V453" i="45"/>
  <c r="U453" i="45"/>
  <c r="T453" i="45"/>
  <c r="S453" i="45"/>
  <c r="R453" i="45"/>
  <c r="Q453" i="45"/>
  <c r="P453" i="45"/>
  <c r="O453" i="45"/>
  <c r="N453" i="45"/>
  <c r="M453" i="45"/>
  <c r="L453" i="45"/>
  <c r="K453" i="45"/>
  <c r="J453" i="45"/>
  <c r="I453" i="45"/>
  <c r="H453" i="45"/>
  <c r="G453" i="45"/>
  <c r="F453" i="45"/>
  <c r="E453" i="45"/>
  <c r="AD451" i="45"/>
  <c r="AC451" i="45"/>
  <c r="AA450" i="45"/>
  <c r="Y450" i="45"/>
  <c r="W450" i="45"/>
  <c r="U450" i="45"/>
  <c r="S450" i="45"/>
  <c r="Q450" i="45"/>
  <c r="O450" i="45"/>
  <c r="M450" i="45"/>
  <c r="K450" i="45"/>
  <c r="I450" i="45"/>
  <c r="G450" i="45"/>
  <c r="E450" i="45"/>
  <c r="AD444" i="45"/>
  <c r="AC444" i="45"/>
  <c r="AB442" i="45"/>
  <c r="AA442" i="45"/>
  <c r="Z442" i="45"/>
  <c r="Y442" i="45"/>
  <c r="X442" i="45"/>
  <c r="W442" i="45"/>
  <c r="V442" i="45"/>
  <c r="U442" i="45"/>
  <c r="T442" i="45"/>
  <c r="S442" i="45"/>
  <c r="R442" i="45"/>
  <c r="Q442" i="45"/>
  <c r="P442" i="45"/>
  <c r="O442" i="45"/>
  <c r="N442" i="45"/>
  <c r="M442" i="45"/>
  <c r="L442" i="45"/>
  <c r="K442" i="45"/>
  <c r="J442" i="45"/>
  <c r="I442" i="45"/>
  <c r="H442" i="45"/>
  <c r="G442" i="45"/>
  <c r="F442" i="45"/>
  <c r="E442" i="45"/>
  <c r="AD441" i="45"/>
  <c r="AC441" i="45"/>
  <c r="AD440" i="45"/>
  <c r="AC440" i="45"/>
  <c r="AB439" i="45"/>
  <c r="AB445" i="45" s="1"/>
  <c r="AA439" i="45"/>
  <c r="AA445" i="45" s="1"/>
  <c r="Z439" i="45"/>
  <c r="Y439" i="45"/>
  <c r="Y445" i="45" s="1"/>
  <c r="X439" i="45"/>
  <c r="X445" i="45" s="1"/>
  <c r="W439" i="45"/>
  <c r="W445" i="45" s="1"/>
  <c r="V439" i="45"/>
  <c r="U439" i="45"/>
  <c r="U445" i="45" s="1"/>
  <c r="T439" i="45"/>
  <c r="T445" i="45" s="1"/>
  <c r="S439" i="45"/>
  <c r="S445" i="45" s="1"/>
  <c r="R439" i="45"/>
  <c r="Q439" i="45"/>
  <c r="Q445" i="45" s="1"/>
  <c r="P439" i="45"/>
  <c r="P445" i="45" s="1"/>
  <c r="O439" i="45"/>
  <c r="O445" i="45" s="1"/>
  <c r="N439" i="45"/>
  <c r="M439" i="45"/>
  <c r="M445" i="45" s="1"/>
  <c r="L439" i="45"/>
  <c r="L445" i="45" s="1"/>
  <c r="K439" i="45"/>
  <c r="K445" i="45" s="1"/>
  <c r="J439" i="45"/>
  <c r="I439" i="45"/>
  <c r="I445" i="45" s="1"/>
  <c r="H439" i="45"/>
  <c r="H445" i="45" s="1"/>
  <c r="G439" i="45"/>
  <c r="G445" i="45" s="1"/>
  <c r="F439" i="45"/>
  <c r="E439" i="45"/>
  <c r="E445" i="45" s="1"/>
  <c r="AD438" i="45"/>
  <c r="AC438" i="45"/>
  <c r="AD437" i="45"/>
  <c r="AC437" i="45"/>
  <c r="AD436" i="45"/>
  <c r="AC436" i="45"/>
  <c r="AD434" i="45"/>
  <c r="AC434" i="45"/>
  <c r="AA433" i="45"/>
  <c r="Y433" i="45"/>
  <c r="W433" i="45"/>
  <c r="U433" i="45"/>
  <c r="S433" i="45"/>
  <c r="Q433" i="45"/>
  <c r="O433" i="45"/>
  <c r="M433" i="45"/>
  <c r="K433" i="45"/>
  <c r="I433" i="45"/>
  <c r="G433" i="45"/>
  <c r="E433" i="45"/>
  <c r="AD427" i="45"/>
  <c r="AC427" i="45"/>
  <c r="AD426" i="45"/>
  <c r="AC426" i="45"/>
  <c r="AE426" i="45" s="1"/>
  <c r="AD425" i="45"/>
  <c r="AC425" i="45"/>
  <c r="AD423" i="45"/>
  <c r="AC423" i="45"/>
  <c r="AA422" i="45"/>
  <c r="Y422" i="45"/>
  <c r="W422" i="45"/>
  <c r="U422" i="45"/>
  <c r="S422" i="45"/>
  <c r="Q422" i="45"/>
  <c r="O422" i="45"/>
  <c r="M422" i="45"/>
  <c r="K422" i="45"/>
  <c r="I422" i="45"/>
  <c r="G422" i="45"/>
  <c r="E422" i="45"/>
  <c r="AB417" i="45"/>
  <c r="AB424" i="45" s="1"/>
  <c r="AA417" i="45"/>
  <c r="AA424" i="45" s="1"/>
  <c r="Z417" i="45"/>
  <c r="Z424" i="45" s="1"/>
  <c r="Z452" i="45" s="1"/>
  <c r="Z456" i="45" s="1"/>
  <c r="Y417" i="45"/>
  <c r="Y424" i="45" s="1"/>
  <c r="X417" i="45"/>
  <c r="X424" i="45" s="1"/>
  <c r="W417" i="45"/>
  <c r="W424" i="45" s="1"/>
  <c r="V417" i="45"/>
  <c r="V424" i="45" s="1"/>
  <c r="V452" i="45" s="1"/>
  <c r="V456" i="45" s="1"/>
  <c r="U417" i="45"/>
  <c r="U424" i="45" s="1"/>
  <c r="T417" i="45"/>
  <c r="T424" i="45" s="1"/>
  <c r="S417" i="45"/>
  <c r="S424" i="45" s="1"/>
  <c r="R417" i="45"/>
  <c r="R424" i="45" s="1"/>
  <c r="Q417" i="45"/>
  <c r="Q424" i="45" s="1"/>
  <c r="P417" i="45"/>
  <c r="P424" i="45" s="1"/>
  <c r="O417" i="45"/>
  <c r="O424" i="45" s="1"/>
  <c r="N417" i="45"/>
  <c r="N424" i="45" s="1"/>
  <c r="N452" i="45" s="1"/>
  <c r="N456" i="45" s="1"/>
  <c r="M417" i="45"/>
  <c r="M424" i="45" s="1"/>
  <c r="L417" i="45"/>
  <c r="L424" i="45" s="1"/>
  <c r="K417" i="45"/>
  <c r="K424" i="45" s="1"/>
  <c r="J417" i="45"/>
  <c r="J424" i="45" s="1"/>
  <c r="I417" i="45"/>
  <c r="I424" i="45" s="1"/>
  <c r="H417" i="45"/>
  <c r="H424" i="45" s="1"/>
  <c r="G417" i="45"/>
  <c r="G424" i="45" s="1"/>
  <c r="F417" i="45"/>
  <c r="F424" i="45" s="1"/>
  <c r="F452" i="45" s="1"/>
  <c r="E417" i="45"/>
  <c r="E424" i="45" s="1"/>
  <c r="AD416" i="45"/>
  <c r="AC416" i="45"/>
  <c r="AD415" i="45"/>
  <c r="AC415" i="45"/>
  <c r="AD414" i="45"/>
  <c r="AC414" i="45"/>
  <c r="AD413" i="45"/>
  <c r="AC413" i="45"/>
  <c r="AD412" i="45"/>
  <c r="AC412" i="45"/>
  <c r="AD411" i="45"/>
  <c r="AC411" i="45"/>
  <c r="AE411" i="45" s="1"/>
  <c r="AD410" i="45"/>
  <c r="AC410" i="45"/>
  <c r="AA409" i="45"/>
  <c r="Y409" i="45"/>
  <c r="W409" i="45"/>
  <c r="U409" i="45"/>
  <c r="S409" i="45"/>
  <c r="Q409" i="45"/>
  <c r="O409" i="45"/>
  <c r="M409" i="45"/>
  <c r="K409" i="45"/>
  <c r="I409" i="45"/>
  <c r="G409" i="45"/>
  <c r="E409" i="45"/>
  <c r="AD403" i="45"/>
  <c r="AC403" i="45"/>
  <c r="AB401" i="45"/>
  <c r="AB470" i="45" s="1"/>
  <c r="AA401" i="45"/>
  <c r="AA470" i="45" s="1"/>
  <c r="Z401" i="45"/>
  <c r="Z470" i="45" s="1"/>
  <c r="Y401" i="45"/>
  <c r="Y470" i="45" s="1"/>
  <c r="X401" i="45"/>
  <c r="X470" i="45" s="1"/>
  <c r="W401" i="45"/>
  <c r="W470" i="45" s="1"/>
  <c r="V401" i="45"/>
  <c r="V470" i="45" s="1"/>
  <c r="U401" i="45"/>
  <c r="U470" i="45" s="1"/>
  <c r="T401" i="45"/>
  <c r="T470" i="45" s="1"/>
  <c r="S401" i="45"/>
  <c r="S470" i="45" s="1"/>
  <c r="R401" i="45"/>
  <c r="R470" i="45" s="1"/>
  <c r="Q401" i="45"/>
  <c r="Q470" i="45" s="1"/>
  <c r="P401" i="45"/>
  <c r="P470" i="45" s="1"/>
  <c r="O401" i="45"/>
  <c r="O470" i="45" s="1"/>
  <c r="N401" i="45"/>
  <c r="N470" i="45" s="1"/>
  <c r="M401" i="45"/>
  <c r="M470" i="45" s="1"/>
  <c r="L401" i="45"/>
  <c r="L470" i="45" s="1"/>
  <c r="K401" i="45"/>
  <c r="K470" i="45" s="1"/>
  <c r="J401" i="45"/>
  <c r="J470" i="45" s="1"/>
  <c r="I401" i="45"/>
  <c r="I470" i="45" s="1"/>
  <c r="H401" i="45"/>
  <c r="H470" i="45" s="1"/>
  <c r="G401" i="45"/>
  <c r="G470" i="45" s="1"/>
  <c r="F401" i="45"/>
  <c r="F470" i="45" s="1"/>
  <c r="E401" i="45"/>
  <c r="E470" i="45" s="1"/>
  <c r="AD400" i="45"/>
  <c r="AC400" i="45"/>
  <c r="AD399" i="45"/>
  <c r="AC399" i="45"/>
  <c r="AB398" i="45"/>
  <c r="AB467" i="45" s="1"/>
  <c r="AA398" i="45"/>
  <c r="AA467" i="45" s="1"/>
  <c r="Z398" i="45"/>
  <c r="Z467" i="45" s="1"/>
  <c r="Y398" i="45"/>
  <c r="Y467" i="45" s="1"/>
  <c r="X398" i="45"/>
  <c r="X467" i="45" s="1"/>
  <c r="W398" i="45"/>
  <c r="W467" i="45" s="1"/>
  <c r="V398" i="45"/>
  <c r="V467" i="45" s="1"/>
  <c r="U398" i="45"/>
  <c r="U467" i="45" s="1"/>
  <c r="T398" i="45"/>
  <c r="T467" i="45" s="1"/>
  <c r="S398" i="45"/>
  <c r="S467" i="45" s="1"/>
  <c r="R398" i="45"/>
  <c r="R467" i="45" s="1"/>
  <c r="Q398" i="45"/>
  <c r="Q467" i="45" s="1"/>
  <c r="P398" i="45"/>
  <c r="P467" i="45" s="1"/>
  <c r="O398" i="45"/>
  <c r="O467" i="45" s="1"/>
  <c r="N398" i="45"/>
  <c r="N467" i="45" s="1"/>
  <c r="M398" i="45"/>
  <c r="M467" i="45" s="1"/>
  <c r="L398" i="45"/>
  <c r="L467" i="45" s="1"/>
  <c r="K398" i="45"/>
  <c r="K467" i="45" s="1"/>
  <c r="J398" i="45"/>
  <c r="J467" i="45" s="1"/>
  <c r="I398" i="45"/>
  <c r="I467" i="45" s="1"/>
  <c r="H398" i="45"/>
  <c r="H467" i="45" s="1"/>
  <c r="G398" i="45"/>
  <c r="G467" i="45" s="1"/>
  <c r="F398" i="45"/>
  <c r="F467" i="45" s="1"/>
  <c r="E398" i="45"/>
  <c r="E467" i="45" s="1"/>
  <c r="AD397" i="45"/>
  <c r="AC397" i="45"/>
  <c r="AD396" i="45"/>
  <c r="AC396" i="45"/>
  <c r="AD395" i="45"/>
  <c r="AC395" i="45"/>
  <c r="AD393" i="45"/>
  <c r="AC393" i="45"/>
  <c r="AA392" i="45"/>
  <c r="Y392" i="45"/>
  <c r="W392" i="45"/>
  <c r="U392" i="45"/>
  <c r="S392" i="45"/>
  <c r="Q392" i="45"/>
  <c r="O392" i="45"/>
  <c r="M392" i="45"/>
  <c r="K392" i="45"/>
  <c r="I392" i="45"/>
  <c r="G392" i="45"/>
  <c r="E392" i="45"/>
  <c r="AB387" i="45"/>
  <c r="AB394" i="45" s="1"/>
  <c r="AA387" i="45"/>
  <c r="AA394" i="45" s="1"/>
  <c r="Z387" i="45"/>
  <c r="Z394" i="45" s="1"/>
  <c r="Y387" i="45"/>
  <c r="Y394" i="45" s="1"/>
  <c r="X387" i="45"/>
  <c r="X394" i="45" s="1"/>
  <c r="W387" i="45"/>
  <c r="W394" i="45" s="1"/>
  <c r="V387" i="45"/>
  <c r="V394" i="45" s="1"/>
  <c r="U387" i="45"/>
  <c r="U394" i="45" s="1"/>
  <c r="T387" i="45"/>
  <c r="T394" i="45" s="1"/>
  <c r="S387" i="45"/>
  <c r="S394" i="45" s="1"/>
  <c r="R387" i="45"/>
  <c r="R394" i="45" s="1"/>
  <c r="Q387" i="45"/>
  <c r="Q394" i="45" s="1"/>
  <c r="P387" i="45"/>
  <c r="P394" i="45" s="1"/>
  <c r="O387" i="45"/>
  <c r="O394" i="45" s="1"/>
  <c r="N387" i="45"/>
  <c r="M387" i="45"/>
  <c r="M394" i="45" s="1"/>
  <c r="L387" i="45"/>
  <c r="L394" i="45" s="1"/>
  <c r="K387" i="45"/>
  <c r="K394" i="45" s="1"/>
  <c r="J387" i="45"/>
  <c r="J394" i="45" s="1"/>
  <c r="I387" i="45"/>
  <c r="I394" i="45" s="1"/>
  <c r="H387" i="45"/>
  <c r="H394" i="45" s="1"/>
  <c r="G387" i="45"/>
  <c r="G394" i="45" s="1"/>
  <c r="F387" i="45"/>
  <c r="E387" i="45"/>
  <c r="E394" i="45" s="1"/>
  <c r="AD386" i="45"/>
  <c r="AC386" i="45"/>
  <c r="AD385" i="45"/>
  <c r="AC385" i="45"/>
  <c r="AD384" i="45"/>
  <c r="AC384" i="45"/>
  <c r="AD383" i="45"/>
  <c r="AC383" i="45"/>
  <c r="AD382" i="45"/>
  <c r="AC382" i="45"/>
  <c r="AA381" i="45"/>
  <c r="Y381" i="45"/>
  <c r="W381" i="45"/>
  <c r="U381" i="45"/>
  <c r="S381" i="45"/>
  <c r="Q381" i="45"/>
  <c r="O381" i="45"/>
  <c r="M381" i="45"/>
  <c r="K381" i="45"/>
  <c r="I381" i="45"/>
  <c r="G381" i="45"/>
  <c r="E381" i="45"/>
  <c r="AD375" i="45"/>
  <c r="AC375" i="45"/>
  <c r="AE375" i="45" s="1"/>
  <c r="AD374" i="45"/>
  <c r="AC374" i="45"/>
  <c r="AE374" i="45" s="1"/>
  <c r="AD373" i="45"/>
  <c r="AC373" i="45"/>
  <c r="AE373" i="45" s="1"/>
  <c r="AD372" i="45"/>
  <c r="AC372" i="45"/>
  <c r="AD371" i="45"/>
  <c r="AC371" i="45"/>
  <c r="AE371" i="45" s="1"/>
  <c r="AD370" i="45"/>
  <c r="AC370" i="45"/>
  <c r="AE370" i="45" s="1"/>
  <c r="AD369" i="45"/>
  <c r="AC369" i="45"/>
  <c r="AE369" i="45" s="1"/>
  <c r="AD368" i="45"/>
  <c r="AC368" i="45"/>
  <c r="AE368" i="45" s="1"/>
  <c r="AD367" i="45"/>
  <c r="AC367" i="45"/>
  <c r="AE367" i="45" s="1"/>
  <c r="AD366" i="45"/>
  <c r="AC366" i="45"/>
  <c r="AE366" i="45" s="1"/>
  <c r="AD365" i="45"/>
  <c r="AC365" i="45"/>
  <c r="AE365" i="45" s="1"/>
  <c r="AD364" i="45"/>
  <c r="AC364" i="45"/>
  <c r="AE364" i="45" s="1"/>
  <c r="AD363" i="45"/>
  <c r="AC363" i="45"/>
  <c r="AE363" i="45" s="1"/>
  <c r="AD362" i="45"/>
  <c r="AC362" i="45"/>
  <c r="AE362" i="45" s="1"/>
  <c r="AD361" i="45"/>
  <c r="AC361" i="45"/>
  <c r="AE361" i="45" s="1"/>
  <c r="AD360" i="45"/>
  <c r="AC360" i="45"/>
  <c r="AE360" i="45" s="1"/>
  <c r="AD359" i="45"/>
  <c r="AC359" i="45"/>
  <c r="AB358" i="45"/>
  <c r="AA358" i="45"/>
  <c r="Z358" i="45"/>
  <c r="Y358" i="45"/>
  <c r="X358" i="45"/>
  <c r="W358" i="45"/>
  <c r="V358" i="45"/>
  <c r="U358" i="45"/>
  <c r="T358" i="45"/>
  <c r="S358" i="45"/>
  <c r="R358" i="45"/>
  <c r="Q358" i="45"/>
  <c r="P358" i="45"/>
  <c r="O358" i="45"/>
  <c r="N358" i="45"/>
  <c r="M358" i="45"/>
  <c r="L358" i="45"/>
  <c r="K358" i="45"/>
  <c r="J358" i="45"/>
  <c r="I358" i="45"/>
  <c r="H358" i="45"/>
  <c r="G358" i="45"/>
  <c r="F358" i="45"/>
  <c r="E358" i="45"/>
  <c r="AD357" i="45"/>
  <c r="AC357" i="45"/>
  <c r="AD356" i="45"/>
  <c r="AC356" i="45"/>
  <c r="AE356" i="45" s="1"/>
  <c r="AD355" i="45"/>
  <c r="AC355" i="45"/>
  <c r="AE355" i="45" s="1"/>
  <c r="AD354" i="45"/>
  <c r="AC354" i="45"/>
  <c r="AD353" i="45"/>
  <c r="AC353" i="45"/>
  <c r="AE353" i="45" s="1"/>
  <c r="AD352" i="45"/>
  <c r="AC352" i="45"/>
  <c r="AE352" i="45" s="1"/>
  <c r="AD351" i="45"/>
  <c r="AC351" i="45"/>
  <c r="AE351" i="45" s="1"/>
  <c r="AD350" i="45"/>
  <c r="AC350" i="45"/>
  <c r="AE350" i="45" s="1"/>
  <c r="AD349" i="45"/>
  <c r="AC349" i="45"/>
  <c r="AE349" i="45" s="1"/>
  <c r="AD348" i="45"/>
  <c r="AC348" i="45"/>
  <c r="AE348" i="45" s="1"/>
  <c r="AD347" i="45"/>
  <c r="AC347" i="45"/>
  <c r="AE347" i="45" s="1"/>
  <c r="AD346" i="45"/>
  <c r="AC346" i="45"/>
  <c r="AD345" i="45"/>
  <c r="AC345" i="45"/>
  <c r="AB344" i="45"/>
  <c r="AA344" i="45"/>
  <c r="Z344" i="45"/>
  <c r="Y344" i="45"/>
  <c r="X344" i="45"/>
  <c r="W344" i="45"/>
  <c r="V344" i="45"/>
  <c r="U344" i="45"/>
  <c r="T344" i="45"/>
  <c r="S344" i="45"/>
  <c r="R344" i="45"/>
  <c r="Q344" i="45"/>
  <c r="P344" i="45"/>
  <c r="O344" i="45"/>
  <c r="N344" i="45"/>
  <c r="M344" i="45"/>
  <c r="L344" i="45"/>
  <c r="K344" i="45"/>
  <c r="J344" i="45"/>
  <c r="I344" i="45"/>
  <c r="H344" i="45"/>
  <c r="G344" i="45"/>
  <c r="F344" i="45"/>
  <c r="E344" i="45"/>
  <c r="AD343" i="45"/>
  <c r="AC343" i="45"/>
  <c r="AE343" i="45" s="1"/>
  <c r="AD342" i="45"/>
  <c r="AC342" i="45"/>
  <c r="AE342" i="45" s="1"/>
  <c r="AD341" i="45"/>
  <c r="AC341" i="45"/>
  <c r="AE341" i="45" s="1"/>
  <c r="AD340" i="45"/>
  <c r="AC340" i="45"/>
  <c r="AD339" i="45"/>
  <c r="AC339" i="45"/>
  <c r="AE339" i="45" s="1"/>
  <c r="AD338" i="45"/>
  <c r="AC338" i="45"/>
  <c r="AE338" i="45" s="1"/>
  <c r="AD337" i="45"/>
  <c r="AC337" i="45"/>
  <c r="AD336" i="45"/>
  <c r="AC336" i="45"/>
  <c r="AD335" i="45"/>
  <c r="AC335" i="45"/>
  <c r="AE335" i="45" s="1"/>
  <c r="AD334" i="45"/>
  <c r="AC334" i="45"/>
  <c r="AE334" i="45" s="1"/>
  <c r="AD333" i="45"/>
  <c r="AC333" i="45"/>
  <c r="AD332" i="45"/>
  <c r="AC332" i="45"/>
  <c r="AD331" i="45"/>
  <c r="AC331" i="45"/>
  <c r="AE331" i="45" s="1"/>
  <c r="AD330" i="45"/>
  <c r="AC330" i="45"/>
  <c r="AE330" i="45" s="1"/>
  <c r="AD329" i="45"/>
  <c r="AC329" i="45"/>
  <c r="AE329" i="45" s="1"/>
  <c r="AD328" i="45"/>
  <c r="AC328" i="45"/>
  <c r="AE328" i="45" s="1"/>
  <c r="AD327" i="45"/>
  <c r="AC327" i="45"/>
  <c r="AD326" i="45"/>
  <c r="AC326" i="45"/>
  <c r="AE326" i="45" s="1"/>
  <c r="AD325" i="45"/>
  <c r="AC325" i="45"/>
  <c r="AD324" i="45"/>
  <c r="AC324" i="45"/>
  <c r="AE324" i="45" s="1"/>
  <c r="AD323" i="45"/>
  <c r="AC323" i="45"/>
  <c r="AE323" i="45" s="1"/>
  <c r="AD322" i="45"/>
  <c r="AC322" i="45"/>
  <c r="AE322" i="45" s="1"/>
  <c r="AD321" i="45"/>
  <c r="AC321" i="45"/>
  <c r="AE321" i="45" s="1"/>
  <c r="AD320" i="45"/>
  <c r="AC320" i="45"/>
  <c r="AE320" i="45" s="1"/>
  <c r="AD319" i="45"/>
  <c r="AC319" i="45"/>
  <c r="AE319" i="45" s="1"/>
  <c r="AB318" i="45"/>
  <c r="AA318" i="45"/>
  <c r="Z318" i="45"/>
  <c r="Y318" i="45"/>
  <c r="X318" i="45"/>
  <c r="W318" i="45"/>
  <c r="V318" i="45"/>
  <c r="U318" i="45"/>
  <c r="T318" i="45"/>
  <c r="S318" i="45"/>
  <c r="R318" i="45"/>
  <c r="Q318" i="45"/>
  <c r="P318" i="45"/>
  <c r="O318" i="45"/>
  <c r="N318" i="45"/>
  <c r="M318" i="45"/>
  <c r="L318" i="45"/>
  <c r="K318" i="45"/>
  <c r="J318" i="45"/>
  <c r="I318" i="45"/>
  <c r="H318" i="45"/>
  <c r="G318" i="45"/>
  <c r="F318" i="45"/>
  <c r="E318" i="45"/>
  <c r="AD317" i="45"/>
  <c r="AC317" i="45"/>
  <c r="AE317" i="45" s="1"/>
  <c r="AD316" i="45"/>
  <c r="AC316" i="45"/>
  <c r="AE316" i="45" s="1"/>
  <c r="AD315" i="45"/>
  <c r="AC315" i="45"/>
  <c r="AE315" i="45" s="1"/>
  <c r="AD314" i="45"/>
  <c r="AC314" i="45"/>
  <c r="AE314" i="45" s="1"/>
  <c r="AD313" i="45"/>
  <c r="AC313" i="45"/>
  <c r="AD312" i="45"/>
  <c r="AC312" i="45"/>
  <c r="AE312" i="45" s="1"/>
  <c r="AB311" i="45"/>
  <c r="AA311" i="45"/>
  <c r="Z311" i="45"/>
  <c r="Y311" i="45"/>
  <c r="X311" i="45"/>
  <c r="W311" i="45"/>
  <c r="V311" i="45"/>
  <c r="U311" i="45"/>
  <c r="T311" i="45"/>
  <c r="S311" i="45"/>
  <c r="R311" i="45"/>
  <c r="Q311" i="45"/>
  <c r="P311" i="45"/>
  <c r="O311" i="45"/>
  <c r="N311" i="45"/>
  <c r="M311" i="45"/>
  <c r="L311" i="45"/>
  <c r="K311" i="45"/>
  <c r="J311" i="45"/>
  <c r="I311" i="45"/>
  <c r="H311" i="45"/>
  <c r="G311" i="45"/>
  <c r="F311" i="45"/>
  <c r="E311" i="45"/>
  <c r="AD310" i="45"/>
  <c r="AC310" i="45"/>
  <c r="AE310" i="45" s="1"/>
  <c r="AD309" i="45"/>
  <c r="AC309" i="45"/>
  <c r="AE309" i="45" s="1"/>
  <c r="AD308" i="45"/>
  <c r="AC308" i="45"/>
  <c r="AD307" i="45"/>
  <c r="AC307" i="45"/>
  <c r="AE307" i="45" s="1"/>
  <c r="AD306" i="45"/>
  <c r="AC306" i="45"/>
  <c r="AE306" i="45" s="1"/>
  <c r="AD305" i="45"/>
  <c r="AC305" i="45"/>
  <c r="AE305" i="45" s="1"/>
  <c r="AB304" i="45"/>
  <c r="AA304" i="45"/>
  <c r="Z304" i="45"/>
  <c r="Y304" i="45"/>
  <c r="X304" i="45"/>
  <c r="W304" i="45"/>
  <c r="V304" i="45"/>
  <c r="U304" i="45"/>
  <c r="T304" i="45"/>
  <c r="S304" i="45"/>
  <c r="R304" i="45"/>
  <c r="Q304" i="45"/>
  <c r="P304" i="45"/>
  <c r="O304" i="45"/>
  <c r="N304" i="45"/>
  <c r="M304" i="45"/>
  <c r="L304" i="45"/>
  <c r="K304" i="45"/>
  <c r="J304" i="45"/>
  <c r="I304" i="45"/>
  <c r="H304" i="45"/>
  <c r="G304" i="45"/>
  <c r="F304" i="45"/>
  <c r="E304" i="45"/>
  <c r="AD303" i="45"/>
  <c r="AC303" i="45"/>
  <c r="AE303" i="45" s="1"/>
  <c r="AD302" i="45"/>
  <c r="AC302" i="45"/>
  <c r="AE302" i="45" s="1"/>
  <c r="AD301" i="45"/>
  <c r="AC301" i="45"/>
  <c r="AE301" i="45" s="1"/>
  <c r="AD300" i="45"/>
  <c r="AC300" i="45"/>
  <c r="AE300" i="45" s="1"/>
  <c r="AD299" i="45"/>
  <c r="AC299" i="45"/>
  <c r="AE299" i="45" s="1"/>
  <c r="AD298" i="45"/>
  <c r="AC298" i="45"/>
  <c r="AE298" i="45" s="1"/>
  <c r="AD297" i="45"/>
  <c r="AC297" i="45"/>
  <c r="AE297" i="45" s="1"/>
  <c r="AD296" i="45"/>
  <c r="AC296" i="45"/>
  <c r="AE296" i="45" s="1"/>
  <c r="AB295" i="45"/>
  <c r="AA295" i="45"/>
  <c r="Z295" i="45"/>
  <c r="Y295" i="45"/>
  <c r="X295" i="45"/>
  <c r="W295" i="45"/>
  <c r="V295" i="45"/>
  <c r="U295" i="45"/>
  <c r="T295" i="45"/>
  <c r="S295" i="45"/>
  <c r="R295" i="45"/>
  <c r="Q295" i="45"/>
  <c r="P295" i="45"/>
  <c r="O295" i="45"/>
  <c r="N295" i="45"/>
  <c r="M295" i="45"/>
  <c r="L295" i="45"/>
  <c r="K295" i="45"/>
  <c r="J295" i="45"/>
  <c r="I295" i="45"/>
  <c r="H295" i="45"/>
  <c r="G295" i="45"/>
  <c r="F295" i="45"/>
  <c r="E295" i="45"/>
  <c r="AD294" i="45"/>
  <c r="AC294" i="45"/>
  <c r="AE294" i="45" s="1"/>
  <c r="AD293" i="45"/>
  <c r="AC293" i="45"/>
  <c r="AE293" i="45" s="1"/>
  <c r="AD292" i="45"/>
  <c r="AC292" i="45"/>
  <c r="AE292" i="45" s="1"/>
  <c r="AD291" i="45"/>
  <c r="AC291" i="45"/>
  <c r="AE291" i="45" s="1"/>
  <c r="AD290" i="45"/>
  <c r="AC290" i="45"/>
  <c r="AE290" i="45" s="1"/>
  <c r="AD289" i="45"/>
  <c r="AC289" i="45"/>
  <c r="AE289" i="45" s="1"/>
  <c r="AD288" i="45"/>
  <c r="AC288" i="45"/>
  <c r="AD287" i="45"/>
  <c r="AC287" i="45"/>
  <c r="AE287" i="45" s="1"/>
  <c r="AD286" i="45"/>
  <c r="AC286" i="45"/>
  <c r="AE286" i="45" s="1"/>
  <c r="AD285" i="45"/>
  <c r="AC285" i="45"/>
  <c r="AE285" i="45" s="1"/>
  <c r="AD284" i="45"/>
  <c r="AC284" i="45"/>
  <c r="AE284" i="45" s="1"/>
  <c r="AD283" i="45"/>
  <c r="AC283" i="45"/>
  <c r="AE283" i="45" s="1"/>
  <c r="AD282" i="45"/>
  <c r="AC282" i="45"/>
  <c r="AE282" i="45" s="1"/>
  <c r="AD281" i="45"/>
  <c r="AC281" i="45"/>
  <c r="AE281" i="45" s="1"/>
  <c r="AD280" i="45"/>
  <c r="AC280" i="45"/>
  <c r="AE280" i="45" s="1"/>
  <c r="AD279" i="45"/>
  <c r="AC279" i="45"/>
  <c r="AE279" i="45" s="1"/>
  <c r="AD278" i="45"/>
  <c r="AC278" i="45"/>
  <c r="AD277" i="45"/>
  <c r="AC277" i="45"/>
  <c r="AE277" i="45" s="1"/>
  <c r="AB276" i="45"/>
  <c r="AA276" i="45"/>
  <c r="Z276" i="45"/>
  <c r="Y276" i="45"/>
  <c r="X276" i="45"/>
  <c r="W276" i="45"/>
  <c r="V276" i="45"/>
  <c r="U276" i="45"/>
  <c r="T276" i="45"/>
  <c r="S276" i="45"/>
  <c r="R276" i="45"/>
  <c r="Q276" i="45"/>
  <c r="P276" i="45"/>
  <c r="O276" i="45"/>
  <c r="N276" i="45"/>
  <c r="M276" i="45"/>
  <c r="L276" i="45"/>
  <c r="K276" i="45"/>
  <c r="J276" i="45"/>
  <c r="I276" i="45"/>
  <c r="H276" i="45"/>
  <c r="G276" i="45"/>
  <c r="F276" i="45"/>
  <c r="E276" i="45"/>
  <c r="AD275" i="45"/>
  <c r="AC275" i="45"/>
  <c r="AE275" i="45" s="1"/>
  <c r="AD274" i="45"/>
  <c r="AC274" i="45"/>
  <c r="AE274" i="45" s="1"/>
  <c r="AD273" i="45"/>
  <c r="AC273" i="45"/>
  <c r="AE273" i="45" s="1"/>
  <c r="AD272" i="45"/>
  <c r="AC272" i="45"/>
  <c r="AE272" i="45" s="1"/>
  <c r="AD271" i="45"/>
  <c r="AC271" i="45"/>
  <c r="AE271" i="45" s="1"/>
  <c r="AD270" i="45"/>
  <c r="AC270" i="45"/>
  <c r="AE270" i="45" s="1"/>
  <c r="AD269" i="45"/>
  <c r="AC269" i="45"/>
  <c r="AE269" i="45" s="1"/>
  <c r="AD268" i="45"/>
  <c r="AC268" i="45"/>
  <c r="AD267" i="45"/>
  <c r="AC267" i="45"/>
  <c r="AE267" i="45" s="1"/>
  <c r="AD266" i="45"/>
  <c r="AC266" i="45"/>
  <c r="AE266" i="45" s="1"/>
  <c r="AD265" i="45"/>
  <c r="AC265" i="45"/>
  <c r="AE265" i="45" s="1"/>
  <c r="AD264" i="45"/>
  <c r="AC264" i="45"/>
  <c r="AE264" i="45" s="1"/>
  <c r="AD263" i="45"/>
  <c r="AC263" i="45"/>
  <c r="AD262" i="45"/>
  <c r="AC262" i="45"/>
  <c r="AE262" i="45" s="1"/>
  <c r="AD261" i="45"/>
  <c r="AC261" i="45"/>
  <c r="AD260" i="45"/>
  <c r="AC260" i="45"/>
  <c r="AE260" i="45" s="1"/>
  <c r="AD259" i="45"/>
  <c r="AC259" i="45"/>
  <c r="AD258" i="45"/>
  <c r="AC258" i="45"/>
  <c r="AE258" i="45" s="1"/>
  <c r="AD257" i="45"/>
  <c r="AC257" i="45"/>
  <c r="AE257" i="45" s="1"/>
  <c r="AD256" i="45"/>
  <c r="AC256" i="45"/>
  <c r="AE256" i="45" s="1"/>
  <c r="AD255" i="45"/>
  <c r="AC255" i="45"/>
  <c r="AE255" i="45" s="1"/>
  <c r="AD254" i="45"/>
  <c r="AC254" i="45"/>
  <c r="AD253" i="45"/>
  <c r="AC253" i="45"/>
  <c r="AD252" i="45"/>
  <c r="AC252" i="45"/>
  <c r="AE252" i="45" s="1"/>
  <c r="AD251" i="45"/>
  <c r="AC251" i="45"/>
  <c r="AB250" i="45"/>
  <c r="AA250" i="45"/>
  <c r="Z250" i="45"/>
  <c r="Y250" i="45"/>
  <c r="X250" i="45"/>
  <c r="W250" i="45"/>
  <c r="V250" i="45"/>
  <c r="U250" i="45"/>
  <c r="T250" i="45"/>
  <c r="S250" i="45"/>
  <c r="R250" i="45"/>
  <c r="Q250" i="45"/>
  <c r="P250" i="45"/>
  <c r="O250" i="45"/>
  <c r="N250" i="45"/>
  <c r="M250" i="45"/>
  <c r="L250" i="45"/>
  <c r="K250" i="45"/>
  <c r="J250" i="45"/>
  <c r="I250" i="45"/>
  <c r="H250" i="45"/>
  <c r="G250" i="45"/>
  <c r="F250" i="45"/>
  <c r="E250" i="45"/>
  <c r="AD249" i="45"/>
  <c r="AC249" i="45"/>
  <c r="AE249" i="45" s="1"/>
  <c r="AD248" i="45"/>
  <c r="AC248" i="45"/>
  <c r="AE248" i="45" s="1"/>
  <c r="AD247" i="45"/>
  <c r="AC247" i="45"/>
  <c r="AE247" i="45" s="1"/>
  <c r="AD246" i="45"/>
  <c r="AC246" i="45"/>
  <c r="AE246" i="45" s="1"/>
  <c r="AD245" i="45"/>
  <c r="AC245" i="45"/>
  <c r="AE245" i="45" s="1"/>
  <c r="AD244" i="45"/>
  <c r="AC244" i="45"/>
  <c r="AE244" i="45" s="1"/>
  <c r="AD243" i="45"/>
  <c r="AC243" i="45"/>
  <c r="AE243" i="45" s="1"/>
  <c r="AD242" i="45"/>
  <c r="AC242" i="45"/>
  <c r="AE242" i="45" s="1"/>
  <c r="AD241" i="45"/>
  <c r="AC241" i="45"/>
  <c r="AE241" i="45" s="1"/>
  <c r="AD240" i="45"/>
  <c r="AC240" i="45"/>
  <c r="AE240" i="45" s="1"/>
  <c r="AD239" i="45"/>
  <c r="AC239" i="45"/>
  <c r="AE239" i="45" s="1"/>
  <c r="AD238" i="45"/>
  <c r="AC238" i="45"/>
  <c r="AE238" i="45" s="1"/>
  <c r="AD237" i="45"/>
  <c r="AC237" i="45"/>
  <c r="AE237" i="45" s="1"/>
  <c r="AD236" i="45"/>
  <c r="AC236" i="45"/>
  <c r="AE236" i="45" s="1"/>
  <c r="AD235" i="45"/>
  <c r="AC235" i="45"/>
  <c r="AE235" i="45" s="1"/>
  <c r="AD234" i="45"/>
  <c r="AC234" i="45"/>
  <c r="AE234" i="45" s="1"/>
  <c r="AD233" i="45"/>
  <c r="AC233" i="45"/>
  <c r="AE233" i="45" s="1"/>
  <c r="AD232" i="45"/>
  <c r="AC232" i="45"/>
  <c r="AE232" i="45" s="1"/>
  <c r="AD231" i="45"/>
  <c r="AC231" i="45"/>
  <c r="AE231" i="45" s="1"/>
  <c r="AD230" i="45"/>
  <c r="AC230" i="45"/>
  <c r="AE230" i="45" s="1"/>
  <c r="AD229" i="45"/>
  <c r="AC229" i="45"/>
  <c r="AE229" i="45" s="1"/>
  <c r="AD228" i="45"/>
  <c r="AC228" i="45"/>
  <c r="AE228" i="45" s="1"/>
  <c r="AD227" i="45"/>
  <c r="AC227" i="45"/>
  <c r="AE227" i="45" s="1"/>
  <c r="AD226" i="45"/>
  <c r="AC226" i="45"/>
  <c r="AE226" i="45" s="1"/>
  <c r="AD225" i="45"/>
  <c r="AC225" i="45"/>
  <c r="AE225" i="45" s="1"/>
  <c r="AD224" i="45"/>
  <c r="AC224" i="45"/>
  <c r="AE224" i="45" s="1"/>
  <c r="AD223" i="45"/>
  <c r="AC223" i="45"/>
  <c r="AE223" i="45" s="1"/>
  <c r="AD222" i="45"/>
  <c r="AC222" i="45"/>
  <c r="AE222" i="45" s="1"/>
  <c r="AD221" i="45"/>
  <c r="AC221" i="45"/>
  <c r="AE221" i="45" s="1"/>
  <c r="AD220" i="45"/>
  <c r="AC220" i="45"/>
  <c r="AE220" i="45" s="1"/>
  <c r="AD219" i="45"/>
  <c r="AC219" i="45"/>
  <c r="AE219" i="45" s="1"/>
  <c r="AD218" i="45"/>
  <c r="AC218" i="45"/>
  <c r="AE218" i="45" s="1"/>
  <c r="AD217" i="45"/>
  <c r="AC217" i="45"/>
  <c r="AE217" i="45" s="1"/>
  <c r="AD216" i="45"/>
  <c r="AC216" i="45"/>
  <c r="AE216" i="45" s="1"/>
  <c r="AD215" i="45"/>
  <c r="AC215" i="45"/>
  <c r="AE215" i="45" s="1"/>
  <c r="AB214" i="45"/>
  <c r="AA214" i="45"/>
  <c r="Z214" i="45"/>
  <c r="Y214" i="45"/>
  <c r="X214" i="45"/>
  <c r="W214" i="45"/>
  <c r="V214" i="45"/>
  <c r="U214" i="45"/>
  <c r="T214" i="45"/>
  <c r="S214" i="45"/>
  <c r="R214" i="45"/>
  <c r="Q214" i="45"/>
  <c r="P214" i="45"/>
  <c r="O214" i="45"/>
  <c r="N214" i="45"/>
  <c r="M214" i="45"/>
  <c r="L214" i="45"/>
  <c r="K214" i="45"/>
  <c r="J214" i="45"/>
  <c r="I214" i="45"/>
  <c r="H214" i="45"/>
  <c r="G214" i="45"/>
  <c r="F214" i="45"/>
  <c r="E214" i="45"/>
  <c r="AD200" i="45"/>
  <c r="AC200" i="45"/>
  <c r="AE200" i="45" s="1"/>
  <c r="AB199" i="45"/>
  <c r="AA199" i="45"/>
  <c r="Z199" i="45"/>
  <c r="Y199" i="45"/>
  <c r="X199" i="45"/>
  <c r="W199" i="45"/>
  <c r="V199" i="45"/>
  <c r="U199" i="45"/>
  <c r="T199" i="45"/>
  <c r="S199" i="45"/>
  <c r="R199" i="45"/>
  <c r="Q199" i="45"/>
  <c r="P199" i="45"/>
  <c r="O199" i="45"/>
  <c r="N199" i="45"/>
  <c r="M199" i="45"/>
  <c r="L199" i="45"/>
  <c r="K199" i="45"/>
  <c r="J199" i="45"/>
  <c r="I199" i="45"/>
  <c r="H199" i="45"/>
  <c r="G199" i="45"/>
  <c r="F199" i="45"/>
  <c r="E199" i="45"/>
  <c r="AD198" i="45"/>
  <c r="AC198" i="45"/>
  <c r="AE198" i="45" s="1"/>
  <c r="AD197" i="45"/>
  <c r="AC197" i="45"/>
  <c r="AE197" i="45" s="1"/>
  <c r="AD196" i="45"/>
  <c r="AC196" i="45"/>
  <c r="AE196" i="45" s="1"/>
  <c r="AD195" i="45"/>
  <c r="AC195" i="45"/>
  <c r="AE195" i="45" s="1"/>
  <c r="AD194" i="45"/>
  <c r="AC194" i="45"/>
  <c r="AE194" i="45" s="1"/>
  <c r="AD193" i="45"/>
  <c r="AC193" i="45"/>
  <c r="AE193" i="45" s="1"/>
  <c r="AD192" i="45"/>
  <c r="AC192" i="45"/>
  <c r="AE192" i="45" s="1"/>
  <c r="AD191" i="45"/>
  <c r="AC191" i="45"/>
  <c r="AE191" i="45" s="1"/>
  <c r="AD190" i="45"/>
  <c r="AC190" i="45"/>
  <c r="AE190" i="45" s="1"/>
  <c r="AD189" i="45"/>
  <c r="AC189" i="45"/>
  <c r="AE189" i="45" s="1"/>
  <c r="AB188" i="45"/>
  <c r="AA188" i="45"/>
  <c r="Z188" i="45"/>
  <c r="Y188" i="45"/>
  <c r="X188" i="45"/>
  <c r="W188" i="45"/>
  <c r="V188" i="45"/>
  <c r="U188" i="45"/>
  <c r="T188" i="45"/>
  <c r="S188" i="45"/>
  <c r="R188" i="45"/>
  <c r="Q188" i="45"/>
  <c r="P188" i="45"/>
  <c r="O188" i="45"/>
  <c r="N188" i="45"/>
  <c r="M188" i="45"/>
  <c r="L188" i="45"/>
  <c r="K188" i="45"/>
  <c r="J188" i="45"/>
  <c r="I188" i="45"/>
  <c r="H188" i="45"/>
  <c r="G188" i="45"/>
  <c r="F188" i="45"/>
  <c r="E188" i="45"/>
  <c r="AD187" i="45"/>
  <c r="AC187" i="45"/>
  <c r="AE187" i="45" s="1"/>
  <c r="AD186" i="45"/>
  <c r="AC186" i="45"/>
  <c r="AE186" i="45" s="1"/>
  <c r="AD185" i="45"/>
  <c r="AC185" i="45"/>
  <c r="AE185" i="45" s="1"/>
  <c r="AD184" i="45"/>
  <c r="AC184" i="45"/>
  <c r="AE184" i="45" s="1"/>
  <c r="AD183" i="45"/>
  <c r="AC183" i="45"/>
  <c r="AE183" i="45" s="1"/>
  <c r="AD182" i="45"/>
  <c r="AC182" i="45"/>
  <c r="AD181" i="45"/>
  <c r="AC181" i="45"/>
  <c r="AE181" i="45" s="1"/>
  <c r="AD180" i="45"/>
  <c r="AC180" i="45"/>
  <c r="AE180" i="45" s="1"/>
  <c r="AD179" i="45"/>
  <c r="AC179" i="45"/>
  <c r="AE179" i="45" s="1"/>
  <c r="AD178" i="45"/>
  <c r="AC178" i="45"/>
  <c r="AE178" i="45" s="1"/>
  <c r="AD177" i="45"/>
  <c r="AC177" i="45"/>
  <c r="AE177" i="45" s="1"/>
  <c r="AD176" i="45"/>
  <c r="AC176" i="45"/>
  <c r="AE176" i="45" s="1"/>
  <c r="AD175" i="45"/>
  <c r="AC175" i="45"/>
  <c r="AE175" i="45" s="1"/>
  <c r="AD174" i="45"/>
  <c r="AC174" i="45"/>
  <c r="AE174" i="45" s="1"/>
  <c r="AD173" i="45"/>
  <c r="AC173" i="45"/>
  <c r="AE173" i="45" s="1"/>
  <c r="AD172" i="45"/>
  <c r="AC172" i="45"/>
  <c r="AE172" i="45" s="1"/>
  <c r="AD171" i="45"/>
  <c r="AC171" i="45"/>
  <c r="AE171" i="45" s="1"/>
  <c r="AD170" i="45"/>
  <c r="AC170" i="45"/>
  <c r="AE170" i="45" s="1"/>
  <c r="AB169" i="45"/>
  <c r="AA169" i="45"/>
  <c r="Z169" i="45"/>
  <c r="Y169" i="45"/>
  <c r="X169" i="45"/>
  <c r="W169" i="45"/>
  <c r="V169" i="45"/>
  <c r="U169" i="45"/>
  <c r="T169" i="45"/>
  <c r="S169" i="45"/>
  <c r="R169" i="45"/>
  <c r="Q169" i="45"/>
  <c r="P169" i="45"/>
  <c r="O169" i="45"/>
  <c r="N169" i="45"/>
  <c r="M169" i="45"/>
  <c r="L169" i="45"/>
  <c r="K169" i="45"/>
  <c r="J169" i="45"/>
  <c r="I169" i="45"/>
  <c r="H169" i="45"/>
  <c r="G169" i="45"/>
  <c r="F169" i="45"/>
  <c r="E169" i="45"/>
  <c r="AD168" i="45"/>
  <c r="AC168" i="45"/>
  <c r="AE168" i="45" s="1"/>
  <c r="AD166" i="45"/>
  <c r="AC166" i="45"/>
  <c r="AE166" i="45" s="1"/>
  <c r="AD165" i="45"/>
  <c r="AC165" i="45"/>
  <c r="AE165" i="45" s="1"/>
  <c r="AD164" i="45"/>
  <c r="AC164" i="45"/>
  <c r="AE164" i="45" s="1"/>
  <c r="AD163" i="45"/>
  <c r="AC163" i="45"/>
  <c r="AE163" i="45" s="1"/>
  <c r="AD162" i="45"/>
  <c r="AC162" i="45"/>
  <c r="AE162" i="45" s="1"/>
  <c r="AD161" i="45"/>
  <c r="AC161" i="45"/>
  <c r="AE161" i="45" s="1"/>
  <c r="AD160" i="45"/>
  <c r="AC160" i="45"/>
  <c r="AE160" i="45" s="1"/>
  <c r="AD159" i="45"/>
  <c r="AC159" i="45"/>
  <c r="AE159" i="45" s="1"/>
  <c r="AD158" i="45"/>
  <c r="AC158" i="45"/>
  <c r="AE158" i="45" s="1"/>
  <c r="AD157" i="45"/>
  <c r="AC157" i="45"/>
  <c r="AE157" i="45" s="1"/>
  <c r="AD156" i="45"/>
  <c r="AC156" i="45"/>
  <c r="AE156" i="45" s="1"/>
  <c r="AB155" i="45"/>
  <c r="AA155" i="45"/>
  <c r="Z155" i="45"/>
  <c r="Y155" i="45"/>
  <c r="X155" i="45"/>
  <c r="W155" i="45"/>
  <c r="V155" i="45"/>
  <c r="U155" i="45"/>
  <c r="T155" i="45"/>
  <c r="S155" i="45"/>
  <c r="R155" i="45"/>
  <c r="Q155" i="45"/>
  <c r="P155" i="45"/>
  <c r="O155" i="45"/>
  <c r="N155" i="45"/>
  <c r="M155" i="45"/>
  <c r="L155" i="45"/>
  <c r="K155" i="45"/>
  <c r="J155" i="45"/>
  <c r="I155" i="45"/>
  <c r="H155" i="45"/>
  <c r="G155" i="45"/>
  <c r="F155" i="45"/>
  <c r="E155" i="45"/>
  <c r="AD154" i="45"/>
  <c r="AC154" i="45"/>
  <c r="AE154" i="45" s="1"/>
  <c r="AD153" i="45"/>
  <c r="AC153" i="45"/>
  <c r="AE153" i="45" s="1"/>
  <c r="AD152" i="45"/>
  <c r="AC152" i="45"/>
  <c r="AE152" i="45" s="1"/>
  <c r="AD151" i="45"/>
  <c r="AC151" i="45"/>
  <c r="AE151" i="45" s="1"/>
  <c r="AD150" i="45"/>
  <c r="AC150" i="45"/>
  <c r="AE150" i="45" s="1"/>
  <c r="AD149" i="45"/>
  <c r="AC149" i="45"/>
  <c r="AE149" i="45" s="1"/>
  <c r="AD148" i="45"/>
  <c r="AC148" i="45"/>
  <c r="AD147" i="45"/>
  <c r="AC147" i="45"/>
  <c r="AE147" i="45" s="1"/>
  <c r="AD146" i="45"/>
  <c r="AC146" i="45"/>
  <c r="AE146" i="45" s="1"/>
  <c r="AD145" i="45"/>
  <c r="AC145" i="45"/>
  <c r="AE145" i="45" s="1"/>
  <c r="AD144" i="45"/>
  <c r="AC144" i="45"/>
  <c r="AE144" i="45" s="1"/>
  <c r="AD143" i="45"/>
  <c r="AC143" i="45"/>
  <c r="AE143" i="45" s="1"/>
  <c r="AB142" i="45"/>
  <c r="AA142" i="45"/>
  <c r="Z142" i="45"/>
  <c r="Y142" i="45"/>
  <c r="X142" i="45"/>
  <c r="W142" i="45"/>
  <c r="V142" i="45"/>
  <c r="U142" i="45"/>
  <c r="T142" i="45"/>
  <c r="S142" i="45"/>
  <c r="R142" i="45"/>
  <c r="Q142" i="45"/>
  <c r="P142" i="45"/>
  <c r="O142" i="45"/>
  <c r="N142" i="45"/>
  <c r="M142" i="45"/>
  <c r="L142" i="45"/>
  <c r="K142" i="45"/>
  <c r="J142" i="45"/>
  <c r="I142" i="45"/>
  <c r="H142" i="45"/>
  <c r="G142" i="45"/>
  <c r="F142" i="45"/>
  <c r="E142" i="45"/>
  <c r="AD141" i="45"/>
  <c r="AC141" i="45"/>
  <c r="AE141" i="45" s="1"/>
  <c r="AD140" i="45"/>
  <c r="AC140" i="45"/>
  <c r="AE140" i="45" s="1"/>
  <c r="AD139" i="45"/>
  <c r="AC139" i="45"/>
  <c r="AE139" i="45" s="1"/>
  <c r="AD138" i="45"/>
  <c r="AC138" i="45"/>
  <c r="AE138" i="45" s="1"/>
  <c r="AD137" i="45"/>
  <c r="AC137" i="45"/>
  <c r="AE137" i="45" s="1"/>
  <c r="AD136" i="45"/>
  <c r="AC136" i="45"/>
  <c r="AE136" i="45" s="1"/>
  <c r="AD135" i="45"/>
  <c r="AC135" i="45"/>
  <c r="AE135" i="45" s="1"/>
  <c r="AB134" i="45"/>
  <c r="AA134" i="45"/>
  <c r="Z134" i="45"/>
  <c r="Y134" i="45"/>
  <c r="X134" i="45"/>
  <c r="W134" i="45"/>
  <c r="V134" i="45"/>
  <c r="U134" i="45"/>
  <c r="T134" i="45"/>
  <c r="S134" i="45"/>
  <c r="R134" i="45"/>
  <c r="Q134" i="45"/>
  <c r="P134" i="45"/>
  <c r="O134" i="45"/>
  <c r="N134" i="45"/>
  <c r="M134" i="45"/>
  <c r="L134" i="45"/>
  <c r="K134" i="45"/>
  <c r="J134" i="45"/>
  <c r="I134" i="45"/>
  <c r="H134" i="45"/>
  <c r="G134" i="45"/>
  <c r="F134" i="45"/>
  <c r="E134" i="45"/>
  <c r="AD133" i="45"/>
  <c r="AC133" i="45"/>
  <c r="AE133" i="45" s="1"/>
  <c r="AD132" i="45"/>
  <c r="AC132" i="45"/>
  <c r="AE132" i="45" s="1"/>
  <c r="AD131" i="45"/>
  <c r="AC131" i="45"/>
  <c r="AE131" i="45" s="1"/>
  <c r="AD130" i="45"/>
  <c r="AC130" i="45"/>
  <c r="AE130" i="45" s="1"/>
  <c r="AD129" i="45"/>
  <c r="AC129" i="45"/>
  <c r="AE129" i="45" s="1"/>
  <c r="AD128" i="45"/>
  <c r="AC128" i="45"/>
  <c r="AE128" i="45" s="1"/>
  <c r="AD127" i="45"/>
  <c r="AC127" i="45"/>
  <c r="AE127" i="45" s="1"/>
  <c r="AD126" i="45"/>
  <c r="AC126" i="45"/>
  <c r="AE126" i="45" s="1"/>
  <c r="AD125" i="45"/>
  <c r="AC125" i="45"/>
  <c r="AE125" i="45" s="1"/>
  <c r="AD124" i="45"/>
  <c r="AC124" i="45"/>
  <c r="AE124" i="45" s="1"/>
  <c r="AD123" i="45"/>
  <c r="AC123" i="45"/>
  <c r="AE123" i="45" s="1"/>
  <c r="AB122" i="45"/>
  <c r="AA122" i="45"/>
  <c r="Z122" i="45"/>
  <c r="Y122" i="45"/>
  <c r="X122" i="45"/>
  <c r="W122" i="45"/>
  <c r="V122" i="45"/>
  <c r="U122" i="45"/>
  <c r="T122" i="45"/>
  <c r="S122" i="45"/>
  <c r="R122" i="45"/>
  <c r="Q122" i="45"/>
  <c r="P122" i="45"/>
  <c r="O122" i="45"/>
  <c r="N122" i="45"/>
  <c r="M122" i="45"/>
  <c r="L122" i="45"/>
  <c r="K122" i="45"/>
  <c r="J122" i="45"/>
  <c r="I122" i="45"/>
  <c r="H122" i="45"/>
  <c r="G122" i="45"/>
  <c r="F122" i="45"/>
  <c r="E122" i="45"/>
  <c r="AD121" i="45"/>
  <c r="AC121" i="45"/>
  <c r="AE121" i="45" s="1"/>
  <c r="AD120" i="45"/>
  <c r="AC120" i="45"/>
  <c r="AE120" i="45" s="1"/>
  <c r="AD119" i="45"/>
  <c r="AC119" i="45"/>
  <c r="AE119" i="45" s="1"/>
  <c r="AD118" i="45"/>
  <c r="AC118" i="45"/>
  <c r="AE118" i="45" s="1"/>
  <c r="AD117" i="45"/>
  <c r="AC117" i="45"/>
  <c r="AD116" i="45"/>
  <c r="AC116" i="45"/>
  <c r="AD115" i="45"/>
  <c r="AC115" i="45"/>
  <c r="AE115" i="45" s="1"/>
  <c r="AD114" i="45"/>
  <c r="AC114" i="45"/>
  <c r="AD113" i="45"/>
  <c r="AC113" i="45"/>
  <c r="AD112" i="45"/>
  <c r="AC112" i="45"/>
  <c r="AE112" i="45" s="1"/>
  <c r="AD111" i="45"/>
  <c r="AC111" i="45"/>
  <c r="AE111" i="45" s="1"/>
  <c r="AD110" i="45"/>
  <c r="AC110" i="45"/>
  <c r="AE110" i="45" s="1"/>
  <c r="AD109" i="45"/>
  <c r="AC109" i="45"/>
  <c r="AE109" i="45" s="1"/>
  <c r="AD108" i="45"/>
  <c r="AC108" i="45"/>
  <c r="AE108" i="45" s="1"/>
  <c r="AD107" i="45"/>
  <c r="AC107" i="45"/>
  <c r="AE107" i="45" s="1"/>
  <c r="AD106" i="45"/>
  <c r="AC106" i="45"/>
  <c r="AE106" i="45" s="1"/>
  <c r="AD105" i="45"/>
  <c r="AC105" i="45"/>
  <c r="AD104" i="45"/>
  <c r="AC104" i="45"/>
  <c r="AE104" i="45" s="1"/>
  <c r="AB103" i="45"/>
  <c r="AA103" i="45"/>
  <c r="Z103" i="45"/>
  <c r="Y103" i="45"/>
  <c r="X103" i="45"/>
  <c r="W103" i="45"/>
  <c r="V103" i="45"/>
  <c r="U103" i="45"/>
  <c r="T103" i="45"/>
  <c r="S103" i="45"/>
  <c r="R103" i="45"/>
  <c r="Q103" i="45"/>
  <c r="P103" i="45"/>
  <c r="O103" i="45"/>
  <c r="N103" i="45"/>
  <c r="M103" i="45"/>
  <c r="L103" i="45"/>
  <c r="K103" i="45"/>
  <c r="J103" i="45"/>
  <c r="I103" i="45"/>
  <c r="H103" i="45"/>
  <c r="G103" i="45"/>
  <c r="F103" i="45"/>
  <c r="E103" i="45"/>
  <c r="AD102" i="45"/>
  <c r="AC102" i="45"/>
  <c r="AE102" i="45" s="1"/>
  <c r="AD101" i="45"/>
  <c r="AC101" i="45"/>
  <c r="AD100" i="45"/>
  <c r="AC100" i="45"/>
  <c r="AE100" i="45" s="1"/>
  <c r="AD99" i="45"/>
  <c r="AC99" i="45"/>
  <c r="AE99" i="45" s="1"/>
  <c r="AD98" i="45"/>
  <c r="AC98" i="45"/>
  <c r="AD97" i="45"/>
  <c r="AC97" i="45"/>
  <c r="AD96" i="45"/>
  <c r="AC96" i="45"/>
  <c r="AE96" i="45" s="1"/>
  <c r="AD95" i="45"/>
  <c r="AC95" i="45"/>
  <c r="AD94" i="45"/>
  <c r="AC94" i="45"/>
  <c r="AD93" i="45"/>
  <c r="AC93" i="45"/>
  <c r="AE93" i="45" s="1"/>
  <c r="AD92" i="45"/>
  <c r="AC92" i="45"/>
  <c r="AE92" i="45" s="1"/>
  <c r="AD91" i="45"/>
  <c r="AC91" i="45"/>
  <c r="AE91" i="45" s="1"/>
  <c r="AD90" i="45"/>
  <c r="AC90" i="45"/>
  <c r="AD89" i="45"/>
  <c r="AC89" i="45"/>
  <c r="AE89" i="45" s="1"/>
  <c r="AD88" i="45"/>
  <c r="AC88" i="45"/>
  <c r="AE88" i="45" s="1"/>
  <c r="AD87" i="45"/>
  <c r="AC87" i="45"/>
  <c r="AE87" i="45" s="1"/>
  <c r="AD86" i="45"/>
  <c r="AC86" i="45"/>
  <c r="AD85" i="45"/>
  <c r="AC85" i="45"/>
  <c r="AD84" i="45"/>
  <c r="AC84" i="45"/>
  <c r="AE84" i="45" s="1"/>
  <c r="AB83" i="45"/>
  <c r="AA83" i="45"/>
  <c r="Z83" i="45"/>
  <c r="Y83" i="45"/>
  <c r="X83" i="45"/>
  <c r="W83" i="45"/>
  <c r="V83" i="45"/>
  <c r="U83" i="45"/>
  <c r="T83" i="45"/>
  <c r="S83" i="45"/>
  <c r="R83" i="45"/>
  <c r="Q83" i="45"/>
  <c r="P83" i="45"/>
  <c r="O83" i="45"/>
  <c r="N83" i="45"/>
  <c r="M83" i="45"/>
  <c r="L83" i="45"/>
  <c r="K83" i="45"/>
  <c r="J83" i="45"/>
  <c r="I83" i="45"/>
  <c r="H83" i="45"/>
  <c r="G83" i="45"/>
  <c r="F83" i="45"/>
  <c r="E83" i="45"/>
  <c r="AD82" i="45"/>
  <c r="AC82" i="45"/>
  <c r="AE82" i="45" s="1"/>
  <c r="AD81" i="45"/>
  <c r="AC81" i="45"/>
  <c r="AE81" i="45" s="1"/>
  <c r="AD80" i="45"/>
  <c r="AC80" i="45"/>
  <c r="AE80" i="45" s="1"/>
  <c r="AD79" i="45"/>
  <c r="AC79" i="45"/>
  <c r="AE79" i="45" s="1"/>
  <c r="AD78" i="45"/>
  <c r="AC78" i="45"/>
  <c r="AE78" i="45" s="1"/>
  <c r="AD77" i="45"/>
  <c r="AC77" i="45"/>
  <c r="AE77" i="45" s="1"/>
  <c r="AD76" i="45"/>
  <c r="AC76" i="45"/>
  <c r="AE76" i="45" s="1"/>
  <c r="AD75" i="45"/>
  <c r="AC75" i="45"/>
  <c r="AE75" i="45" s="1"/>
  <c r="AD74" i="45"/>
  <c r="AC74" i="45"/>
  <c r="AE74" i="45" s="1"/>
  <c r="AD73" i="45"/>
  <c r="AC73" i="45"/>
  <c r="AE73" i="45" s="1"/>
  <c r="AD72" i="45"/>
  <c r="AC72" i="45"/>
  <c r="AE72" i="45" s="1"/>
  <c r="AD71" i="45"/>
  <c r="AC71" i="45"/>
  <c r="AE71" i="45" s="1"/>
  <c r="AD70" i="45"/>
  <c r="AC70" i="45"/>
  <c r="AE70" i="45" s="1"/>
  <c r="AD69" i="45"/>
  <c r="AC69" i="45"/>
  <c r="AE69" i="45" s="1"/>
  <c r="AD68" i="45"/>
  <c r="AC68" i="45"/>
  <c r="AE68" i="45" s="1"/>
  <c r="AD67" i="45"/>
  <c r="AC67" i="45"/>
  <c r="AE67" i="45" s="1"/>
  <c r="AD66" i="45"/>
  <c r="AC66" i="45"/>
  <c r="AE66" i="45" s="1"/>
  <c r="AD65" i="45"/>
  <c r="AC65" i="45"/>
  <c r="AE65" i="45" s="1"/>
  <c r="AD64" i="45"/>
  <c r="AC64" i="45"/>
  <c r="AE64" i="45" s="1"/>
  <c r="AD63" i="45"/>
  <c r="AC63" i="45"/>
  <c r="AE63" i="45" s="1"/>
  <c r="AD62" i="45"/>
  <c r="AC62" i="45"/>
  <c r="AE62" i="45" s="1"/>
  <c r="AD61" i="45"/>
  <c r="AC61" i="45"/>
  <c r="AE61" i="45" s="1"/>
  <c r="AD60" i="45"/>
  <c r="AC60" i="45"/>
  <c r="AE60" i="45" s="1"/>
  <c r="AD59" i="45"/>
  <c r="AC59" i="45"/>
  <c r="AE59" i="45" s="1"/>
  <c r="AD58" i="45"/>
  <c r="AC58" i="45"/>
  <c r="AE58" i="45" s="1"/>
  <c r="AD57" i="45"/>
  <c r="AC57" i="45"/>
  <c r="AE57" i="45" s="1"/>
  <c r="AD56" i="45"/>
  <c r="AC56" i="45"/>
  <c r="AE56" i="45" s="1"/>
  <c r="AD55" i="45"/>
  <c r="AC55" i="45"/>
  <c r="AE55" i="45" s="1"/>
  <c r="AD54" i="45"/>
  <c r="AC54" i="45"/>
  <c r="AE54" i="45" s="1"/>
  <c r="AD53" i="45"/>
  <c r="AC53" i="45"/>
  <c r="AE53" i="45" s="1"/>
  <c r="AB52" i="45"/>
  <c r="AA52" i="45"/>
  <c r="Z52" i="45"/>
  <c r="Y52" i="45"/>
  <c r="X52" i="45"/>
  <c r="W52" i="45"/>
  <c r="V52" i="45"/>
  <c r="U52" i="45"/>
  <c r="T52" i="45"/>
  <c r="S52" i="45"/>
  <c r="R52" i="45"/>
  <c r="Q52" i="45"/>
  <c r="P52" i="45"/>
  <c r="O52" i="45"/>
  <c r="N52" i="45"/>
  <c r="M52" i="45"/>
  <c r="L52" i="45"/>
  <c r="K52" i="45"/>
  <c r="J52" i="45"/>
  <c r="I52" i="45"/>
  <c r="H52" i="45"/>
  <c r="G52" i="45"/>
  <c r="F52" i="45"/>
  <c r="E52" i="45"/>
  <c r="AD51" i="45"/>
  <c r="AC51" i="45"/>
  <c r="AE51" i="45" s="1"/>
  <c r="AD50" i="45"/>
  <c r="AC50" i="45"/>
  <c r="AE50" i="45" s="1"/>
  <c r="AD49" i="45"/>
  <c r="AC49" i="45"/>
  <c r="AE49" i="45" s="1"/>
  <c r="AD48" i="45"/>
  <c r="AC48" i="45"/>
  <c r="AE48" i="45" s="1"/>
  <c r="AD47" i="45"/>
  <c r="AC47" i="45"/>
  <c r="AE47" i="45" s="1"/>
  <c r="AD46" i="45"/>
  <c r="AC46" i="45"/>
  <c r="AE46" i="45" s="1"/>
  <c r="AD45" i="45"/>
  <c r="AC45" i="45"/>
  <c r="AE45" i="45" s="1"/>
  <c r="AD44" i="45"/>
  <c r="AC44" i="45"/>
  <c r="AE44" i="45" s="1"/>
  <c r="AD43" i="45"/>
  <c r="AC43" i="45"/>
  <c r="AE43" i="45" s="1"/>
  <c r="AD42" i="45"/>
  <c r="AC42" i="45"/>
  <c r="AE42" i="45" s="1"/>
  <c r="AD41" i="45"/>
  <c r="AC41" i="45"/>
  <c r="AE41" i="45" s="1"/>
  <c r="AD40" i="45"/>
  <c r="AC40" i="45"/>
  <c r="AE40" i="45" s="1"/>
  <c r="AD39" i="45"/>
  <c r="AC39" i="45"/>
  <c r="AE39" i="45" s="1"/>
  <c r="AD38" i="45"/>
  <c r="AC38" i="45"/>
  <c r="AE38" i="45" s="1"/>
  <c r="AD37" i="45"/>
  <c r="AC37" i="45"/>
  <c r="AE37" i="45" s="1"/>
  <c r="AD36" i="45"/>
  <c r="AC36" i="45"/>
  <c r="AE36" i="45" s="1"/>
  <c r="AD35" i="45"/>
  <c r="AC35" i="45"/>
  <c r="AE35" i="45" s="1"/>
  <c r="AD34" i="45"/>
  <c r="AC34" i="45"/>
  <c r="AE34" i="45" s="1"/>
  <c r="AD33" i="45"/>
  <c r="AC33" i="45"/>
  <c r="AE33" i="45" s="1"/>
  <c r="AD32" i="45"/>
  <c r="AC32" i="45"/>
  <c r="AE32" i="45" s="1"/>
  <c r="AD31" i="45"/>
  <c r="AC31" i="45"/>
  <c r="AE31" i="45" s="1"/>
  <c r="AD30" i="45"/>
  <c r="AC30" i="45"/>
  <c r="AE30" i="45" s="1"/>
  <c r="AD29" i="45"/>
  <c r="AC29" i="45"/>
  <c r="AE29" i="45" s="1"/>
  <c r="AD28" i="45"/>
  <c r="AC28" i="45"/>
  <c r="AE28" i="45" s="1"/>
  <c r="AD27" i="45"/>
  <c r="AC27" i="45"/>
  <c r="AE27" i="45" s="1"/>
  <c r="AD26" i="45"/>
  <c r="AC26" i="45"/>
  <c r="AE26" i="45" s="1"/>
  <c r="AD25" i="45"/>
  <c r="AC25" i="45"/>
  <c r="AE25" i="45" s="1"/>
  <c r="AD24" i="45"/>
  <c r="AC24" i="45"/>
  <c r="AE24" i="45" s="1"/>
  <c r="AB23" i="45"/>
  <c r="AA23" i="45"/>
  <c r="Z23" i="45"/>
  <c r="Y23" i="45"/>
  <c r="X23" i="45"/>
  <c r="W23" i="45"/>
  <c r="V23" i="45"/>
  <c r="U23" i="45"/>
  <c r="T23" i="45"/>
  <c r="S23" i="45"/>
  <c r="R23" i="45"/>
  <c r="Q23" i="45"/>
  <c r="P23" i="45"/>
  <c r="O23" i="45"/>
  <c r="N23" i="45"/>
  <c r="M23" i="45"/>
  <c r="L23" i="45"/>
  <c r="K23" i="45"/>
  <c r="J23" i="45"/>
  <c r="I23" i="45"/>
  <c r="H23" i="45"/>
  <c r="G23" i="45"/>
  <c r="F23" i="45"/>
  <c r="E23" i="45"/>
  <c r="AD22" i="45"/>
  <c r="AC22" i="45"/>
  <c r="AB22" i="45"/>
  <c r="AA22" i="45"/>
  <c r="Z22" i="45"/>
  <c r="Y22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L22" i="45"/>
  <c r="K22" i="45"/>
  <c r="J22" i="45"/>
  <c r="I22" i="45"/>
  <c r="H22" i="45"/>
  <c r="G22" i="45"/>
  <c r="F22" i="45"/>
  <c r="E22" i="45"/>
  <c r="AD17" i="45"/>
  <c r="AC17" i="45"/>
  <c r="AB17" i="45"/>
  <c r="AA17" i="45"/>
  <c r="Z17" i="45"/>
  <c r="Y1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L17" i="45"/>
  <c r="K17" i="45"/>
  <c r="J17" i="45"/>
  <c r="I17" i="45"/>
  <c r="H17" i="45"/>
  <c r="G17" i="45"/>
  <c r="F17" i="45"/>
  <c r="E17" i="45"/>
  <c r="AF16" i="45"/>
  <c r="AE16" i="45"/>
  <c r="AF15" i="45"/>
  <c r="AE15" i="45"/>
  <c r="AF14" i="45"/>
  <c r="AE14" i="45"/>
  <c r="AF13" i="45"/>
  <c r="AE13" i="45"/>
  <c r="AG13" i="45" s="1"/>
  <c r="AF12" i="45"/>
  <c r="AE12" i="45"/>
  <c r="AF11" i="45"/>
  <c r="AE11" i="45"/>
  <c r="AG11" i="45" s="1"/>
  <c r="AF10" i="45"/>
  <c r="AE10" i="45"/>
  <c r="AF9" i="45"/>
  <c r="AE9" i="45"/>
  <c r="AG9" i="45" s="1"/>
  <c r="AF8" i="45"/>
  <c r="AE8" i="45"/>
  <c r="AD8" i="45"/>
  <c r="AC8" i="45"/>
  <c r="AB8" i="45"/>
  <c r="AA8" i="45"/>
  <c r="Z8" i="45"/>
  <c r="Y8" i="45"/>
  <c r="X8" i="45"/>
  <c r="W8" i="45"/>
  <c r="V8" i="45"/>
  <c r="U8" i="45"/>
  <c r="T8" i="45"/>
  <c r="S8" i="45"/>
  <c r="R8" i="45"/>
  <c r="Q8" i="45"/>
  <c r="P8" i="45"/>
  <c r="O8" i="45"/>
  <c r="N8" i="45"/>
  <c r="M8" i="45"/>
  <c r="L8" i="45"/>
  <c r="K8" i="45"/>
  <c r="J8" i="45"/>
  <c r="I8" i="45"/>
  <c r="H8" i="45"/>
  <c r="G8" i="45"/>
  <c r="F8" i="45"/>
  <c r="E8" i="45"/>
  <c r="Y376" i="45" l="1"/>
  <c r="O470" i="48"/>
  <c r="AE384" i="48"/>
  <c r="U582" i="48"/>
  <c r="AE261" i="46"/>
  <c r="AE505" i="45"/>
  <c r="AE504" i="45"/>
  <c r="AE503" i="45"/>
  <c r="AE496" i="45"/>
  <c r="AE254" i="45"/>
  <c r="AG15" i="45"/>
  <c r="AB376" i="48"/>
  <c r="AD188" i="47"/>
  <c r="AD199" i="47"/>
  <c r="Z376" i="46"/>
  <c r="AB376" i="46"/>
  <c r="AD188" i="46"/>
  <c r="AB376" i="45"/>
  <c r="AC52" i="45"/>
  <c r="AE52" i="45" s="1"/>
  <c r="AD83" i="45"/>
  <c r="Z376" i="45"/>
  <c r="AA376" i="45"/>
  <c r="E376" i="45"/>
  <c r="I376" i="45"/>
  <c r="M376" i="45"/>
  <c r="Q376" i="45"/>
  <c r="U376" i="45"/>
  <c r="G376" i="46"/>
  <c r="K376" i="46"/>
  <c r="O376" i="46"/>
  <c r="S376" i="46"/>
  <c r="W376" i="46"/>
  <c r="Y376" i="46"/>
  <c r="F376" i="47"/>
  <c r="J376" i="47"/>
  <c r="N376" i="47"/>
  <c r="R376" i="47"/>
  <c r="V376" i="47"/>
  <c r="X376" i="47"/>
  <c r="Z376" i="47"/>
  <c r="H376" i="48"/>
  <c r="L376" i="48"/>
  <c r="P376" i="48"/>
  <c r="T376" i="48"/>
  <c r="X376" i="48"/>
  <c r="Z376" i="48"/>
  <c r="F376" i="45"/>
  <c r="J376" i="45"/>
  <c r="N376" i="45"/>
  <c r="R376" i="45"/>
  <c r="V376" i="45"/>
  <c r="X376" i="45"/>
  <c r="H376" i="46"/>
  <c r="L376" i="46"/>
  <c r="P376" i="46"/>
  <c r="T376" i="46"/>
  <c r="G376" i="47"/>
  <c r="K376" i="47"/>
  <c r="O376" i="47"/>
  <c r="S376" i="47"/>
  <c r="W376" i="47"/>
  <c r="Y376" i="47"/>
  <c r="AA376" i="47"/>
  <c r="E376" i="48"/>
  <c r="I376" i="48"/>
  <c r="M376" i="48"/>
  <c r="Q376" i="48"/>
  <c r="U376" i="48"/>
  <c r="Y376" i="48"/>
  <c r="AA376" i="48"/>
  <c r="AB376" i="47"/>
  <c r="L376" i="45"/>
  <c r="P376" i="45"/>
  <c r="T376" i="45"/>
  <c r="F376" i="46"/>
  <c r="J376" i="46"/>
  <c r="N376" i="46"/>
  <c r="R376" i="46"/>
  <c r="V376" i="46"/>
  <c r="X376" i="46"/>
  <c r="X467" i="46"/>
  <c r="AB467" i="46"/>
  <c r="X470" i="46"/>
  <c r="AB470" i="46"/>
  <c r="W376" i="48"/>
  <c r="G376" i="48"/>
  <c r="K376" i="48"/>
  <c r="O376" i="48"/>
  <c r="S376" i="48"/>
  <c r="V376" i="48"/>
  <c r="F376" i="48"/>
  <c r="J376" i="48"/>
  <c r="N376" i="48"/>
  <c r="R376" i="48"/>
  <c r="P376" i="47"/>
  <c r="T376" i="47"/>
  <c r="Q376" i="47"/>
  <c r="U376" i="47"/>
  <c r="E376" i="47"/>
  <c r="I376" i="47"/>
  <c r="M376" i="47"/>
  <c r="H376" i="47"/>
  <c r="L376" i="47"/>
  <c r="H470" i="46"/>
  <c r="L470" i="46"/>
  <c r="P470" i="46"/>
  <c r="T470" i="46"/>
  <c r="H467" i="46"/>
  <c r="L467" i="46"/>
  <c r="P467" i="46"/>
  <c r="T467" i="46"/>
  <c r="X456" i="46"/>
  <c r="H456" i="46"/>
  <c r="L456" i="46"/>
  <c r="P456" i="46"/>
  <c r="E376" i="46"/>
  <c r="I376" i="46"/>
  <c r="M376" i="46"/>
  <c r="Q376" i="46"/>
  <c r="U376" i="46"/>
  <c r="H376" i="45"/>
  <c r="AC276" i="45"/>
  <c r="O376" i="45"/>
  <c r="S376" i="45"/>
  <c r="W376" i="45"/>
  <c r="G376" i="45"/>
  <c r="K376" i="45"/>
  <c r="AE85" i="45"/>
  <c r="AE148" i="46"/>
  <c r="AE95" i="45"/>
  <c r="AE101" i="45"/>
  <c r="AE86" i="47"/>
  <c r="AE98" i="47"/>
  <c r="AE117" i="47"/>
  <c r="AE150" i="47"/>
  <c r="AE114" i="45"/>
  <c r="AE97" i="45"/>
  <c r="AE100" i="47"/>
  <c r="AE113" i="47"/>
  <c r="AE146" i="47"/>
  <c r="AE175" i="48"/>
  <c r="AE187" i="48"/>
  <c r="AD52" i="45"/>
  <c r="AD480" i="45"/>
  <c r="AD481" i="45"/>
  <c r="AD482" i="45"/>
  <c r="AD483" i="45"/>
  <c r="AD484" i="45"/>
  <c r="AD485" i="45"/>
  <c r="AD486" i="45"/>
  <c r="AD487" i="45"/>
  <c r="J467" i="47"/>
  <c r="V467" i="47"/>
  <c r="F470" i="47"/>
  <c r="R470" i="47"/>
  <c r="AD483" i="48"/>
  <c r="AD484" i="48"/>
  <c r="AD485" i="48"/>
  <c r="AE548" i="48"/>
  <c r="AC83" i="45"/>
  <c r="AE83" i="45" s="1"/>
  <c r="AE507" i="45"/>
  <c r="AE525" i="45"/>
  <c r="AE540" i="45"/>
  <c r="K544" i="45"/>
  <c r="G544" i="46"/>
  <c r="S544" i="46"/>
  <c r="AE444" i="47"/>
  <c r="AE192" i="48"/>
  <c r="H467" i="48"/>
  <c r="T467" i="48"/>
  <c r="P470" i="48"/>
  <c r="AB470" i="48"/>
  <c r="AE540" i="48"/>
  <c r="AE116" i="45"/>
  <c r="AC304" i="45"/>
  <c r="AC311" i="45"/>
  <c r="AC318" i="45"/>
  <c r="AE325" i="45"/>
  <c r="AC442" i="45"/>
  <c r="AD134" i="48"/>
  <c r="AC199" i="48"/>
  <c r="AE199" i="48" s="1"/>
  <c r="AE238" i="48"/>
  <c r="AE444" i="48"/>
  <c r="AC295" i="45"/>
  <c r="AC134" i="45"/>
  <c r="AE134" i="45" s="1"/>
  <c r="AC122" i="46"/>
  <c r="AE122" i="46" s="1"/>
  <c r="AE441" i="46"/>
  <c r="AC122" i="48"/>
  <c r="AE122" i="48" s="1"/>
  <c r="AE136" i="48"/>
  <c r="S387" i="48"/>
  <c r="S394" i="48" s="1"/>
  <c r="S402" i="48" s="1"/>
  <c r="AD304" i="46"/>
  <c r="AD311" i="46"/>
  <c r="AE397" i="47"/>
  <c r="T387" i="48"/>
  <c r="T394" i="48" s="1"/>
  <c r="T402" i="48" s="1"/>
  <c r="AC199" i="46"/>
  <c r="AE199" i="46" s="1"/>
  <c r="AC250" i="46"/>
  <c r="AC344" i="46"/>
  <c r="AE444" i="46"/>
  <c r="AD52" i="47"/>
  <c r="AE236" i="47"/>
  <c r="AE117" i="48"/>
  <c r="AD250" i="45"/>
  <c r="AD344" i="45"/>
  <c r="AC214" i="45"/>
  <c r="AE327" i="45"/>
  <c r="AC358" i="45"/>
  <c r="AD442" i="46"/>
  <c r="AD453" i="45"/>
  <c r="AD454" i="48"/>
  <c r="AD455" i="48"/>
  <c r="AD122" i="47"/>
  <c r="AD199" i="45"/>
  <c r="AC155" i="45"/>
  <c r="AE155" i="45" s="1"/>
  <c r="AC169" i="45"/>
  <c r="AC188" i="45"/>
  <c r="AE188" i="45" s="1"/>
  <c r="AC464" i="45"/>
  <c r="AC465" i="45"/>
  <c r="AC466" i="45"/>
  <c r="AC468" i="45"/>
  <c r="AC469" i="45"/>
  <c r="AC472" i="45"/>
  <c r="AC517" i="45"/>
  <c r="AC529" i="45"/>
  <c r="AE529" i="45" s="1"/>
  <c r="G544" i="45"/>
  <c r="S544" i="45"/>
  <c r="AD358" i="46"/>
  <c r="N467" i="46"/>
  <c r="Z467" i="46"/>
  <c r="J470" i="46"/>
  <c r="AD134" i="47"/>
  <c r="O470" i="47"/>
  <c r="AA470" i="47"/>
  <c r="AD155" i="45"/>
  <c r="AD169" i="45"/>
  <c r="AD188" i="45"/>
  <c r="AD464" i="45"/>
  <c r="AD465" i="45"/>
  <c r="AD466" i="45"/>
  <c r="AD468" i="45"/>
  <c r="AD469" i="45"/>
  <c r="AD472" i="45"/>
  <c r="AD517" i="45"/>
  <c r="AD529" i="45"/>
  <c r="AE150" i="46"/>
  <c r="AC188" i="46"/>
  <c r="AE188" i="46" s="1"/>
  <c r="AE253" i="46"/>
  <c r="AE259" i="46"/>
  <c r="AE308" i="46"/>
  <c r="AE340" i="46"/>
  <c r="AE372" i="46"/>
  <c r="AE384" i="46"/>
  <c r="O467" i="46"/>
  <c r="AA467" i="46"/>
  <c r="K470" i="46"/>
  <c r="W470" i="46"/>
  <c r="AC122" i="47"/>
  <c r="AE122" i="47" s="1"/>
  <c r="AE175" i="47"/>
  <c r="AC199" i="47"/>
  <c r="AE199" i="47" s="1"/>
  <c r="H467" i="47"/>
  <c r="T467" i="47"/>
  <c r="P470" i="47"/>
  <c r="I544" i="47"/>
  <c r="AD52" i="48"/>
  <c r="AE354" i="48"/>
  <c r="Q467" i="48"/>
  <c r="AC546" i="48"/>
  <c r="AD481" i="48"/>
  <c r="AE395" i="48"/>
  <c r="AG11" i="48"/>
  <c r="AE90" i="48"/>
  <c r="AE94" i="48"/>
  <c r="AE100" i="48"/>
  <c r="AD482" i="48"/>
  <c r="AD487" i="48"/>
  <c r="AE168" i="48"/>
  <c r="AE278" i="48"/>
  <c r="AE236" i="48"/>
  <c r="AE113" i="48"/>
  <c r="AE116" i="48"/>
  <c r="AE396" i="48"/>
  <c r="AC483" i="48"/>
  <c r="AC484" i="48"/>
  <c r="AE484" i="48" s="1"/>
  <c r="AC188" i="48"/>
  <c r="AE85" i="48"/>
  <c r="AF17" i="48"/>
  <c r="AG15" i="48"/>
  <c r="AG13" i="48"/>
  <c r="AE441" i="48"/>
  <c r="AD442" i="48"/>
  <c r="AE427" i="48"/>
  <c r="AE412" i="48"/>
  <c r="AE414" i="48"/>
  <c r="AE416" i="48"/>
  <c r="AD122" i="48"/>
  <c r="AG10" i="48"/>
  <c r="K544" i="48"/>
  <c r="AC543" i="48"/>
  <c r="AE497" i="48"/>
  <c r="AE499" i="48"/>
  <c r="AE501" i="48"/>
  <c r="AE503" i="48"/>
  <c r="AE505" i="48"/>
  <c r="AE507" i="48"/>
  <c r="AE411" i="48"/>
  <c r="AD142" i="48"/>
  <c r="AE146" i="48"/>
  <c r="AE150" i="48"/>
  <c r="AD103" i="48"/>
  <c r="AE148" i="48"/>
  <c r="Q544" i="48"/>
  <c r="AD344" i="48"/>
  <c r="AE252" i="48"/>
  <c r="M544" i="48"/>
  <c r="AE425" i="48"/>
  <c r="AD453" i="48"/>
  <c r="AE399" i="48"/>
  <c r="AE191" i="48"/>
  <c r="AE162" i="48"/>
  <c r="AD480" i="48"/>
  <c r="AE84" i="48"/>
  <c r="AE86" i="48"/>
  <c r="AD582" i="48"/>
  <c r="I544" i="48"/>
  <c r="AE436" i="48"/>
  <c r="AE438" i="48"/>
  <c r="AD417" i="48"/>
  <c r="AC344" i="48"/>
  <c r="AE344" i="48" s="1"/>
  <c r="AE298" i="48"/>
  <c r="AC250" i="48"/>
  <c r="AE267" i="48"/>
  <c r="AD486" i="48"/>
  <c r="AE163" i="48"/>
  <c r="AE145" i="48"/>
  <c r="AG16" i="48"/>
  <c r="AE542" i="48"/>
  <c r="AD529" i="48"/>
  <c r="AD517" i="48"/>
  <c r="AC442" i="48"/>
  <c r="AE442" i="48" s="1"/>
  <c r="AC453" i="48"/>
  <c r="AC454" i="48"/>
  <c r="AE454" i="48" s="1"/>
  <c r="AC455" i="48"/>
  <c r="AE455" i="48" s="1"/>
  <c r="AE359" i="48"/>
  <c r="AC318" i="48"/>
  <c r="AE327" i="48"/>
  <c r="AC311" i="48"/>
  <c r="AE313" i="48"/>
  <c r="AC304" i="48"/>
  <c r="AD304" i="48"/>
  <c r="AE308" i="48"/>
  <c r="AE288" i="48"/>
  <c r="AE251" i="48"/>
  <c r="AC485" i="48"/>
  <c r="AE485" i="48" s="1"/>
  <c r="AC486" i="48"/>
  <c r="AD214" i="48"/>
  <c r="AC169" i="48"/>
  <c r="AE182" i="48"/>
  <c r="AD155" i="48"/>
  <c r="AC487" i="48"/>
  <c r="AE112" i="48"/>
  <c r="AE114" i="48"/>
  <c r="AD83" i="48"/>
  <c r="AE98" i="48"/>
  <c r="AE95" i="48"/>
  <c r="AE97" i="48"/>
  <c r="AE99" i="48"/>
  <c r="AE101" i="48"/>
  <c r="AC480" i="48"/>
  <c r="AC481" i="48"/>
  <c r="AC482" i="48"/>
  <c r="AG12" i="48"/>
  <c r="AE541" i="48"/>
  <c r="AE525" i="48"/>
  <c r="AC531" i="48"/>
  <c r="AE526" i="48"/>
  <c r="AE528" i="48"/>
  <c r="AE518" i="48"/>
  <c r="AE515" i="48"/>
  <c r="AE496" i="48"/>
  <c r="AE498" i="48"/>
  <c r="AE500" i="48"/>
  <c r="AE502" i="48"/>
  <c r="AE504" i="48"/>
  <c r="AE506" i="48"/>
  <c r="AE440" i="48"/>
  <c r="AE437" i="48"/>
  <c r="AE413" i="48"/>
  <c r="AE415" i="48"/>
  <c r="AE385" i="48"/>
  <c r="AE333" i="48"/>
  <c r="AE312" i="48"/>
  <c r="AE307" i="48"/>
  <c r="AE296" i="48"/>
  <c r="AE300" i="48"/>
  <c r="AE253" i="48"/>
  <c r="AE259" i="48"/>
  <c r="AE261" i="48"/>
  <c r="AE263" i="48"/>
  <c r="AE269" i="48"/>
  <c r="AE254" i="48"/>
  <c r="AE256" i="48"/>
  <c r="AE258" i="48"/>
  <c r="AE260" i="48"/>
  <c r="AE262" i="48"/>
  <c r="AE268" i="48"/>
  <c r="AG14" i="48"/>
  <c r="AE545" i="47"/>
  <c r="J456" i="47"/>
  <c r="M544" i="47"/>
  <c r="N456" i="47"/>
  <c r="AE305" i="47"/>
  <c r="AE307" i="47"/>
  <c r="AE163" i="47"/>
  <c r="AE114" i="47"/>
  <c r="U582" i="47"/>
  <c r="AD582" i="47"/>
  <c r="Q544" i="47"/>
  <c r="R456" i="47"/>
  <c r="AE297" i="47"/>
  <c r="AE278" i="47"/>
  <c r="AG10" i="47"/>
  <c r="AE525" i="47"/>
  <c r="AE518" i="47"/>
  <c r="AE515" i="47"/>
  <c r="S467" i="47"/>
  <c r="AE400" i="47"/>
  <c r="AE395" i="47"/>
  <c r="AC531" i="47"/>
  <c r="AE497" i="47"/>
  <c r="AE499" i="47"/>
  <c r="AE503" i="47"/>
  <c r="AE505" i="47"/>
  <c r="AE507" i="47"/>
  <c r="AE384" i="47"/>
  <c r="AE386" i="47"/>
  <c r="AE346" i="47"/>
  <c r="AE251" i="47"/>
  <c r="AE253" i="47"/>
  <c r="AE542" i="47"/>
  <c r="K544" i="47"/>
  <c r="AE541" i="47"/>
  <c r="AE526" i="47"/>
  <c r="AE528" i="47"/>
  <c r="AC517" i="47"/>
  <c r="AE496" i="47"/>
  <c r="AE498" i="47"/>
  <c r="AE500" i="47"/>
  <c r="AE502" i="47"/>
  <c r="AE504" i="47"/>
  <c r="AE506" i="47"/>
  <c r="K470" i="47"/>
  <c r="AE440" i="47"/>
  <c r="K467" i="47"/>
  <c r="AC464" i="47"/>
  <c r="AC465" i="47"/>
  <c r="AC466" i="47"/>
  <c r="AE411" i="47"/>
  <c r="AE413" i="47"/>
  <c r="AE415" i="47"/>
  <c r="AE403" i="47"/>
  <c r="AE399" i="47"/>
  <c r="AE383" i="47"/>
  <c r="AE385" i="47"/>
  <c r="AE296" i="47"/>
  <c r="AE191" i="47"/>
  <c r="AD169" i="47"/>
  <c r="AG11" i="47"/>
  <c r="AG13" i="47"/>
  <c r="AG15" i="47"/>
  <c r="AE548" i="47"/>
  <c r="AC529" i="47"/>
  <c r="AE436" i="47"/>
  <c r="AE438" i="47"/>
  <c r="AE425" i="47"/>
  <c r="AE359" i="47"/>
  <c r="AE354" i="47"/>
  <c r="AE313" i="47"/>
  <c r="AE308" i="47"/>
  <c r="AC276" i="47"/>
  <c r="AE262" i="47"/>
  <c r="AE267" i="47"/>
  <c r="AE269" i="47"/>
  <c r="AE261" i="47"/>
  <c r="AE233" i="47"/>
  <c r="AC188" i="47"/>
  <c r="AE188" i="47" s="1"/>
  <c r="AE148" i="47"/>
  <c r="AE97" i="47"/>
  <c r="AE99" i="47"/>
  <c r="AE101" i="47"/>
  <c r="AD543" i="47"/>
  <c r="AD529" i="47"/>
  <c r="AD517" i="47"/>
  <c r="H470" i="47"/>
  <c r="AC442" i="47"/>
  <c r="AD468" i="47"/>
  <c r="AD469" i="47"/>
  <c r="AE441" i="47"/>
  <c r="AD417" i="47"/>
  <c r="AE412" i="47"/>
  <c r="AE414" i="47"/>
  <c r="AE416" i="47"/>
  <c r="AD472" i="47"/>
  <c r="AC468" i="47"/>
  <c r="AC469" i="47"/>
  <c r="AD464" i="47"/>
  <c r="AD465" i="47"/>
  <c r="AD466" i="47"/>
  <c r="AC358" i="47"/>
  <c r="AE358" i="47" s="1"/>
  <c r="AD358" i="47"/>
  <c r="AC344" i="47"/>
  <c r="AD344" i="47"/>
  <c r="AE357" i="47"/>
  <c r="AC318" i="47"/>
  <c r="AE325" i="47"/>
  <c r="AE327" i="47"/>
  <c r="AE333" i="47"/>
  <c r="AE337" i="47"/>
  <c r="AC311" i="47"/>
  <c r="AD311" i="47"/>
  <c r="AD304" i="47"/>
  <c r="AC295" i="47"/>
  <c r="AE288" i="47"/>
  <c r="AE259" i="47"/>
  <c r="AD250" i="47"/>
  <c r="AC483" i="47"/>
  <c r="AC484" i="47"/>
  <c r="AC485" i="47"/>
  <c r="AC486" i="47"/>
  <c r="AE260" i="47"/>
  <c r="AD214" i="47"/>
  <c r="AC155" i="47"/>
  <c r="AE162" i="47"/>
  <c r="AC487" i="47"/>
  <c r="AC142" i="47"/>
  <c r="AE145" i="47"/>
  <c r="AD103" i="47"/>
  <c r="AE112" i="47"/>
  <c r="AC83" i="47"/>
  <c r="AE94" i="47"/>
  <c r="AD83" i="47"/>
  <c r="AC480" i="47"/>
  <c r="AC481" i="47"/>
  <c r="AC482" i="47"/>
  <c r="AE85" i="47"/>
  <c r="AE95" i="47"/>
  <c r="E470" i="47"/>
  <c r="AC470" i="47" s="1"/>
  <c r="AE437" i="47"/>
  <c r="AE396" i="47"/>
  <c r="AE345" i="47"/>
  <c r="AE332" i="47"/>
  <c r="AE336" i="47"/>
  <c r="AE312" i="47"/>
  <c r="AE252" i="47"/>
  <c r="AE254" i="47"/>
  <c r="AE256" i="47"/>
  <c r="AE258" i="47"/>
  <c r="AE263" i="47"/>
  <c r="AE268" i="47"/>
  <c r="AE238" i="47"/>
  <c r="AE182" i="47"/>
  <c r="AE187" i="47"/>
  <c r="AE105" i="47"/>
  <c r="AE116" i="47"/>
  <c r="AE84" i="47"/>
  <c r="AE17" i="47"/>
  <c r="AF17" i="47"/>
  <c r="AG12" i="47"/>
  <c r="AG14" i="47"/>
  <c r="AG16" i="47"/>
  <c r="AG10" i="45"/>
  <c r="AG12" i="45"/>
  <c r="AG14" i="45"/>
  <c r="AG16" i="45"/>
  <c r="AE86" i="45"/>
  <c r="AE90" i="45"/>
  <c r="AE94" i="45"/>
  <c r="AE98" i="45"/>
  <c r="AE105" i="45"/>
  <c r="AE113" i="45"/>
  <c r="AE117" i="45"/>
  <c r="AE148" i="45"/>
  <c r="AE182" i="45"/>
  <c r="AC199" i="45"/>
  <c r="AE199" i="45" s="1"/>
  <c r="AC250" i="45"/>
  <c r="AE251" i="45"/>
  <c r="AE253" i="45"/>
  <c r="AE259" i="45"/>
  <c r="AE261" i="45"/>
  <c r="AE263" i="45"/>
  <c r="AE268" i="45"/>
  <c r="AE278" i="45"/>
  <c r="AE288" i="45"/>
  <c r="AE308" i="45"/>
  <c r="AE313" i="45"/>
  <c r="AE332" i="45"/>
  <c r="AE336" i="45"/>
  <c r="AE340" i="45"/>
  <c r="AC344" i="45"/>
  <c r="AE345" i="45"/>
  <c r="AE357" i="45"/>
  <c r="AE372" i="45"/>
  <c r="AE384" i="45"/>
  <c r="AE386" i="45"/>
  <c r="AE395" i="45"/>
  <c r="AE397" i="45"/>
  <c r="AE400" i="45"/>
  <c r="AE412" i="45"/>
  <c r="AE414" i="45"/>
  <c r="AE416" i="45"/>
  <c r="AE425" i="45"/>
  <c r="AE427" i="45"/>
  <c r="AE436" i="45"/>
  <c r="AE438" i="45"/>
  <c r="AE441" i="45"/>
  <c r="AD454" i="45"/>
  <c r="AD455" i="45"/>
  <c r="AD543" i="45"/>
  <c r="AC546" i="45"/>
  <c r="AE548" i="45"/>
  <c r="U582" i="45"/>
  <c r="AG9" i="46"/>
  <c r="AG11" i="46"/>
  <c r="AG13" i="46"/>
  <c r="AG15" i="46"/>
  <c r="AD52" i="46"/>
  <c r="Z452" i="46"/>
  <c r="Z456" i="46" s="1"/>
  <c r="Z428" i="46"/>
  <c r="Z435" i="46" s="1"/>
  <c r="Z463" i="46" s="1"/>
  <c r="AC103" i="45"/>
  <c r="AC122" i="45"/>
  <c r="AE122" i="45" s="1"/>
  <c r="AD134" i="45"/>
  <c r="AC142" i="45"/>
  <c r="AE333" i="45"/>
  <c r="AE337" i="45"/>
  <c r="AE346" i="45"/>
  <c r="AE354" i="45"/>
  <c r="AE359" i="45"/>
  <c r="AE383" i="45"/>
  <c r="AE385" i="45"/>
  <c r="AE396" i="45"/>
  <c r="AE399" i="45"/>
  <c r="AE403" i="45"/>
  <c r="AE413" i="45"/>
  <c r="AE415" i="45"/>
  <c r="AE437" i="45"/>
  <c r="AE440" i="45"/>
  <c r="AE444" i="45"/>
  <c r="AE547" i="45"/>
  <c r="AD582" i="45"/>
  <c r="AG10" i="46"/>
  <c r="AG12" i="46"/>
  <c r="AG16" i="46"/>
  <c r="AD103" i="45"/>
  <c r="AD122" i="45"/>
  <c r="AD142" i="45"/>
  <c r="AD214" i="45"/>
  <c r="AD276" i="45"/>
  <c r="AE276" i="45" s="1"/>
  <c r="AD295" i="45"/>
  <c r="AD304" i="45"/>
  <c r="AD311" i="45"/>
  <c r="AD318" i="45"/>
  <c r="AD358" i="45"/>
  <c r="AD387" i="45"/>
  <c r="AD442" i="45"/>
  <c r="AC453" i="45"/>
  <c r="AC454" i="45"/>
  <c r="AE454" i="45" s="1"/>
  <c r="AC455" i="45"/>
  <c r="AC480" i="45"/>
  <c r="AE480" i="45" s="1"/>
  <c r="AC481" i="45"/>
  <c r="AE481" i="45" s="1"/>
  <c r="AC482" i="45"/>
  <c r="AE482" i="45" s="1"/>
  <c r="AC483" i="45"/>
  <c r="AE483" i="45" s="1"/>
  <c r="AC484" i="45"/>
  <c r="AE484" i="45" s="1"/>
  <c r="AC485" i="45"/>
  <c r="AE485" i="45" s="1"/>
  <c r="AC486" i="45"/>
  <c r="AE486" i="45" s="1"/>
  <c r="AC487" i="45"/>
  <c r="AE487" i="45" s="1"/>
  <c r="AC543" i="45"/>
  <c r="AE543" i="45" s="1"/>
  <c r="AC52" i="46"/>
  <c r="AE52" i="46" s="1"/>
  <c r="G467" i="47"/>
  <c r="G404" i="47"/>
  <c r="G473" i="47" s="1"/>
  <c r="O467" i="47"/>
  <c r="O404" i="47"/>
  <c r="O473" i="47" s="1"/>
  <c r="W467" i="47"/>
  <c r="W404" i="47"/>
  <c r="W473" i="47" s="1"/>
  <c r="AD445" i="47"/>
  <c r="AD155" i="47"/>
  <c r="AD295" i="47"/>
  <c r="AD318" i="47"/>
  <c r="K404" i="47"/>
  <c r="K473" i="47" s="1"/>
  <c r="L452" i="47"/>
  <c r="L456" i="47" s="1"/>
  <c r="L428" i="47"/>
  <c r="L435" i="47" s="1"/>
  <c r="L463" i="47" s="1"/>
  <c r="L471" i="47" s="1"/>
  <c r="T452" i="47"/>
  <c r="T456" i="47" s="1"/>
  <c r="T428" i="47"/>
  <c r="T435" i="47" s="1"/>
  <c r="T463" i="47" s="1"/>
  <c r="AB452" i="47"/>
  <c r="AB456" i="47" s="1"/>
  <c r="AB428" i="47"/>
  <c r="AB435" i="47" s="1"/>
  <c r="AB463" i="47" s="1"/>
  <c r="N428" i="47"/>
  <c r="N435" i="47" s="1"/>
  <c r="N463" i="47" s="1"/>
  <c r="N471" i="47" s="1"/>
  <c r="AD530" i="47"/>
  <c r="AD122" i="46"/>
  <c r="AC134" i="46"/>
  <c r="AE134" i="46" s="1"/>
  <c r="AE175" i="46"/>
  <c r="AE181" i="46"/>
  <c r="AE192" i="46"/>
  <c r="AD199" i="46"/>
  <c r="AD142" i="47"/>
  <c r="AC169" i="47"/>
  <c r="AC214" i="47"/>
  <c r="AC250" i="47"/>
  <c r="AC304" i="47"/>
  <c r="AD387" i="47"/>
  <c r="E467" i="47"/>
  <c r="E404" i="47"/>
  <c r="I467" i="47"/>
  <c r="I404" i="47"/>
  <c r="M467" i="47"/>
  <c r="M404" i="47"/>
  <c r="Q467" i="47"/>
  <c r="Q404" i="47"/>
  <c r="U467" i="47"/>
  <c r="U404" i="47"/>
  <c r="Y467" i="47"/>
  <c r="Y404" i="47"/>
  <c r="S404" i="47"/>
  <c r="S473" i="47" s="1"/>
  <c r="AD530" i="48"/>
  <c r="AE84" i="46"/>
  <c r="AE86" i="46"/>
  <c r="AE90" i="46"/>
  <c r="AE94" i="46"/>
  <c r="AE102" i="46"/>
  <c r="AE105" i="46"/>
  <c r="AD134" i="46"/>
  <c r="AE233" i="46"/>
  <c r="AE252" i="46"/>
  <c r="AE254" i="46"/>
  <c r="AE256" i="46"/>
  <c r="AE258" i="46"/>
  <c r="AE260" i="46"/>
  <c r="AE262" i="46"/>
  <c r="AE267" i="46"/>
  <c r="AE269" i="46"/>
  <c r="AC295" i="46"/>
  <c r="AE296" i="46"/>
  <c r="AE298" i="46"/>
  <c r="AC304" i="46"/>
  <c r="AE304" i="46" s="1"/>
  <c r="AE305" i="46"/>
  <c r="AE307" i="46"/>
  <c r="AE312" i="46"/>
  <c r="AE314" i="46"/>
  <c r="AC318" i="46"/>
  <c r="AE325" i="46"/>
  <c r="AE327" i="46"/>
  <c r="AE333" i="46"/>
  <c r="AE337" i="46"/>
  <c r="AE346" i="46"/>
  <c r="AE354" i="46"/>
  <c r="AC358" i="46"/>
  <c r="AE358" i="46" s="1"/>
  <c r="AE359" i="46"/>
  <c r="E467" i="46"/>
  <c r="I467" i="46"/>
  <c r="M467" i="46"/>
  <c r="Q467" i="46"/>
  <c r="U467" i="46"/>
  <c r="Y467" i="46"/>
  <c r="E470" i="46"/>
  <c r="I470" i="46"/>
  <c r="M470" i="46"/>
  <c r="Q470" i="46"/>
  <c r="U470" i="46"/>
  <c r="Y470" i="46"/>
  <c r="AE413" i="46"/>
  <c r="AE500" i="46"/>
  <c r="AE502" i="46"/>
  <c r="AE504" i="46"/>
  <c r="AE506" i="46"/>
  <c r="AE528" i="46"/>
  <c r="AE541" i="46"/>
  <c r="E544" i="46"/>
  <c r="I544" i="46"/>
  <c r="M544" i="46"/>
  <c r="AC52" i="47"/>
  <c r="AE52" i="47" s="1"/>
  <c r="AC103" i="47"/>
  <c r="AC134" i="47"/>
  <c r="AE134" i="47" s="1"/>
  <c r="AA404" i="47"/>
  <c r="AA473" i="47" s="1"/>
  <c r="V452" i="47"/>
  <c r="V456" i="47" s="1"/>
  <c r="V428" i="47"/>
  <c r="V435" i="47" s="1"/>
  <c r="V463" i="47" s="1"/>
  <c r="AC453" i="47"/>
  <c r="AC454" i="47"/>
  <c r="AC455" i="47"/>
  <c r="AC546" i="47"/>
  <c r="AB470" i="47"/>
  <c r="F424" i="47"/>
  <c r="AD442" i="47"/>
  <c r="AD453" i="47"/>
  <c r="AD454" i="47"/>
  <c r="AD455" i="47"/>
  <c r="AD480" i="47"/>
  <c r="AD481" i="47"/>
  <c r="AD482" i="47"/>
  <c r="AD483" i="47"/>
  <c r="AD484" i="47"/>
  <c r="AD485" i="47"/>
  <c r="AD486" i="47"/>
  <c r="AD487" i="47"/>
  <c r="AC543" i="47"/>
  <c r="E544" i="47"/>
  <c r="AE17" i="48"/>
  <c r="AC52" i="48"/>
  <c r="AE52" i="48" s="1"/>
  <c r="AC83" i="48"/>
  <c r="AC103" i="48"/>
  <c r="AC134" i="48"/>
  <c r="AD169" i="48"/>
  <c r="AD188" i="48"/>
  <c r="AD199" i="48"/>
  <c r="AD250" i="48"/>
  <c r="AC276" i="48"/>
  <c r="AC295" i="48"/>
  <c r="AD311" i="48"/>
  <c r="AD318" i="48"/>
  <c r="AC358" i="48"/>
  <c r="E470" i="48"/>
  <c r="I470" i="48"/>
  <c r="M470" i="48"/>
  <c r="Q470" i="48"/>
  <c r="U470" i="48"/>
  <c r="Y470" i="48"/>
  <c r="AC464" i="48"/>
  <c r="AC465" i="48"/>
  <c r="AC466" i="48"/>
  <c r="AC468" i="48"/>
  <c r="AC469" i="48"/>
  <c r="AC472" i="48"/>
  <c r="AD543" i="48"/>
  <c r="AC472" i="47"/>
  <c r="AC142" i="48"/>
  <c r="AC155" i="48"/>
  <c r="AC214" i="48"/>
  <c r="AD276" i="48"/>
  <c r="AD295" i="48"/>
  <c r="AD358" i="48"/>
  <c r="F467" i="48"/>
  <c r="J467" i="48"/>
  <c r="N467" i="48"/>
  <c r="R467" i="48"/>
  <c r="V467" i="48"/>
  <c r="Z467" i="48"/>
  <c r="F470" i="48"/>
  <c r="J470" i="48"/>
  <c r="N470" i="48"/>
  <c r="R470" i="48"/>
  <c r="V470" i="48"/>
  <c r="Z470" i="48"/>
  <c r="AD464" i="48"/>
  <c r="AD465" i="48"/>
  <c r="AD466" i="48"/>
  <c r="AD468" i="48"/>
  <c r="AD469" i="48"/>
  <c r="AD472" i="48"/>
  <c r="AC517" i="48"/>
  <c r="AC529" i="48"/>
  <c r="AD582" i="46"/>
  <c r="U582" i="46"/>
  <c r="AG14" i="46"/>
  <c r="AE505" i="46"/>
  <c r="AE503" i="46"/>
  <c r="AE499" i="46"/>
  <c r="AE498" i="46"/>
  <c r="AE497" i="46"/>
  <c r="AE496" i="46"/>
  <c r="AE545" i="46"/>
  <c r="AE526" i="46"/>
  <c r="AD517" i="46"/>
  <c r="T456" i="46"/>
  <c r="AE400" i="46"/>
  <c r="AE113" i="46"/>
  <c r="AE117" i="46"/>
  <c r="AE97" i="46"/>
  <c r="AC543" i="46"/>
  <c r="AD543" i="46"/>
  <c r="AE543" i="46" s="1"/>
  <c r="AD529" i="46"/>
  <c r="AE525" i="46"/>
  <c r="AC531" i="46"/>
  <c r="AC529" i="46"/>
  <c r="AE515" i="46"/>
  <c r="AC517" i="46"/>
  <c r="AE517" i="46" s="1"/>
  <c r="AC442" i="46"/>
  <c r="AE442" i="46" s="1"/>
  <c r="AD472" i="46"/>
  <c r="AD468" i="46"/>
  <c r="AD469" i="46"/>
  <c r="AC468" i="46"/>
  <c r="AC469" i="46"/>
  <c r="AD464" i="46"/>
  <c r="AD465" i="46"/>
  <c r="AD466" i="46"/>
  <c r="AC464" i="46"/>
  <c r="AC465" i="46"/>
  <c r="AC466" i="46"/>
  <c r="AC387" i="46"/>
  <c r="AC453" i="46"/>
  <c r="AC454" i="46"/>
  <c r="AC455" i="46"/>
  <c r="AD453" i="46"/>
  <c r="AD454" i="46"/>
  <c r="AD455" i="46"/>
  <c r="AD344" i="46"/>
  <c r="AE344" i="46" s="1"/>
  <c r="AD318" i="46"/>
  <c r="AE318" i="46" s="1"/>
  <c r="AD295" i="46"/>
  <c r="AD276" i="46"/>
  <c r="AE288" i="46"/>
  <c r="AC276" i="46"/>
  <c r="AE276" i="46" s="1"/>
  <c r="AC483" i="46"/>
  <c r="AC484" i="46"/>
  <c r="AC485" i="46"/>
  <c r="AC486" i="46"/>
  <c r="AE486" i="46" s="1"/>
  <c r="AD250" i="46"/>
  <c r="AE250" i="46" s="1"/>
  <c r="AD483" i="46"/>
  <c r="AD484" i="46"/>
  <c r="AD485" i="46"/>
  <c r="AD486" i="46"/>
  <c r="AD214" i="46"/>
  <c r="AC214" i="46"/>
  <c r="AC169" i="46"/>
  <c r="AD169" i="46"/>
  <c r="AC155" i="46"/>
  <c r="AD155" i="46"/>
  <c r="AC487" i="46"/>
  <c r="AD487" i="46"/>
  <c r="AC142" i="46"/>
  <c r="AD142" i="46"/>
  <c r="AC103" i="46"/>
  <c r="AD103" i="46"/>
  <c r="AC83" i="46"/>
  <c r="AD83" i="46"/>
  <c r="AC480" i="46"/>
  <c r="AC481" i="46"/>
  <c r="AC482" i="46"/>
  <c r="AD480" i="46"/>
  <c r="AD481" i="46"/>
  <c r="AD482" i="46"/>
  <c r="AF17" i="46"/>
  <c r="AE17" i="46"/>
  <c r="AE507" i="46"/>
  <c r="V470" i="46"/>
  <c r="V467" i="46"/>
  <c r="AE437" i="46"/>
  <c r="AE403" i="46"/>
  <c r="AC472" i="46"/>
  <c r="AE472" i="46" s="1"/>
  <c r="AE399" i="46"/>
  <c r="AE396" i="46"/>
  <c r="AE386" i="46"/>
  <c r="V456" i="46"/>
  <c r="AE99" i="46"/>
  <c r="AE101" i="46"/>
  <c r="Q544" i="46"/>
  <c r="AE518" i="46"/>
  <c r="R452" i="46"/>
  <c r="R456" i="46" s="1"/>
  <c r="R428" i="46"/>
  <c r="R435" i="46" s="1"/>
  <c r="R463" i="46" s="1"/>
  <c r="R471" i="46" s="1"/>
  <c r="AD417" i="46"/>
  <c r="AE412" i="46"/>
  <c r="AE414" i="46"/>
  <c r="AE416" i="46"/>
  <c r="AE411" i="46"/>
  <c r="AE542" i="46"/>
  <c r="AE436" i="46"/>
  <c r="AE438" i="46"/>
  <c r="AE425" i="46"/>
  <c r="J452" i="46"/>
  <c r="J456" i="46" s="1"/>
  <c r="J428" i="46"/>
  <c r="J435" i="46" s="1"/>
  <c r="J463" i="46" s="1"/>
  <c r="J471" i="46" s="1"/>
  <c r="AE415" i="46"/>
  <c r="AE395" i="46"/>
  <c r="AE397" i="46"/>
  <c r="AE383" i="46"/>
  <c r="AE385" i="46"/>
  <c r="AE236" i="46"/>
  <c r="AE98" i="46"/>
  <c r="AC546" i="46"/>
  <c r="AD530" i="46"/>
  <c r="AD445" i="46"/>
  <c r="AD530" i="45"/>
  <c r="J452" i="45"/>
  <c r="J456" i="45" s="1"/>
  <c r="J428" i="45"/>
  <c r="J435" i="45" s="1"/>
  <c r="J463" i="45" s="1"/>
  <c r="J471" i="45" s="1"/>
  <c r="R452" i="45"/>
  <c r="R456" i="45" s="1"/>
  <c r="R428" i="45"/>
  <c r="R435" i="45" s="1"/>
  <c r="R463" i="45" s="1"/>
  <c r="R471" i="45" s="1"/>
  <c r="AE17" i="45"/>
  <c r="AF17" i="45"/>
  <c r="E467" i="48"/>
  <c r="AE383" i="48"/>
  <c r="AE375" i="48"/>
  <c r="F394" i="47"/>
  <c r="AD394" i="47" s="1"/>
  <c r="AC387" i="47"/>
  <c r="E394" i="46"/>
  <c r="AC394" i="46" s="1"/>
  <c r="E539" i="48"/>
  <c r="E524" i="48"/>
  <c r="E479" i="48"/>
  <c r="E513" i="48"/>
  <c r="E493" i="48"/>
  <c r="E451" i="48"/>
  <c r="E434" i="48"/>
  <c r="E423" i="48"/>
  <c r="E462" i="48"/>
  <c r="E410" i="48"/>
  <c r="E393" i="48"/>
  <c r="E382" i="48"/>
  <c r="I539" i="48"/>
  <c r="I524" i="48"/>
  <c r="I479" i="48"/>
  <c r="I513" i="48"/>
  <c r="I493" i="48"/>
  <c r="I451" i="48"/>
  <c r="I434" i="48"/>
  <c r="I423" i="48"/>
  <c r="I462" i="48"/>
  <c r="I410" i="48"/>
  <c r="I393" i="48"/>
  <c r="I382" i="48"/>
  <c r="M539" i="48"/>
  <c r="M524" i="48"/>
  <c r="M479" i="48"/>
  <c r="M513" i="48"/>
  <c r="M493" i="48"/>
  <c r="M451" i="48"/>
  <c r="M434" i="48"/>
  <c r="M423" i="48"/>
  <c r="M462" i="48"/>
  <c r="M410" i="48"/>
  <c r="M393" i="48"/>
  <c r="M382" i="48"/>
  <c r="Q539" i="48"/>
  <c r="Q524" i="48"/>
  <c r="Q479" i="48"/>
  <c r="Q513" i="48"/>
  <c r="Q493" i="48"/>
  <c r="Q451" i="48"/>
  <c r="Q434" i="48"/>
  <c r="Q423" i="48"/>
  <c r="Q462" i="48"/>
  <c r="Q410" i="48"/>
  <c r="Q393" i="48"/>
  <c r="Q382" i="48"/>
  <c r="U539" i="48"/>
  <c r="U524" i="48"/>
  <c r="U479" i="48"/>
  <c r="U513" i="48"/>
  <c r="U493" i="48"/>
  <c r="U451" i="48"/>
  <c r="U434" i="48"/>
  <c r="U410" i="48"/>
  <c r="U423" i="48"/>
  <c r="U462" i="48"/>
  <c r="U393" i="48"/>
  <c r="U382" i="48"/>
  <c r="Y539" i="48"/>
  <c r="Y524" i="48"/>
  <c r="Y479" i="48"/>
  <c r="Y513" i="48"/>
  <c r="Y493" i="48"/>
  <c r="Y451" i="48"/>
  <c r="Y434" i="48"/>
  <c r="Y410" i="48"/>
  <c r="Y423" i="48"/>
  <c r="Y462" i="48"/>
  <c r="Y393" i="48"/>
  <c r="Y382" i="48"/>
  <c r="F513" i="48"/>
  <c r="F493" i="48"/>
  <c r="F539" i="48"/>
  <c r="F524" i="48"/>
  <c r="F479" i="48"/>
  <c r="F434" i="48"/>
  <c r="F423" i="48"/>
  <c r="F462" i="48"/>
  <c r="F451" i="48"/>
  <c r="F393" i="48"/>
  <c r="F382" i="48"/>
  <c r="F410" i="48"/>
  <c r="Z513" i="48"/>
  <c r="Z493" i="48"/>
  <c r="Z539" i="48"/>
  <c r="Z524" i="48"/>
  <c r="Z479" i="48"/>
  <c r="Z434" i="48"/>
  <c r="Z410" i="48"/>
  <c r="Z423" i="48"/>
  <c r="Z462" i="48"/>
  <c r="Z451" i="48"/>
  <c r="Z393" i="48"/>
  <c r="Z382" i="48"/>
  <c r="N513" i="48"/>
  <c r="N493" i="48"/>
  <c r="N539" i="48"/>
  <c r="N524" i="48"/>
  <c r="N479" i="48"/>
  <c r="N434" i="48"/>
  <c r="N423" i="48"/>
  <c r="N462" i="48"/>
  <c r="N451" i="48"/>
  <c r="N393" i="48"/>
  <c r="N382" i="48"/>
  <c r="N410" i="48"/>
  <c r="R513" i="48"/>
  <c r="R493" i="48"/>
  <c r="R539" i="48"/>
  <c r="R524" i="48"/>
  <c r="R479" i="48"/>
  <c r="R434" i="48"/>
  <c r="R423" i="48"/>
  <c r="R462" i="48"/>
  <c r="R451" i="48"/>
  <c r="R393" i="48"/>
  <c r="R382" i="48"/>
  <c r="R410" i="48"/>
  <c r="V513" i="48"/>
  <c r="V493" i="48"/>
  <c r="V539" i="48"/>
  <c r="V524" i="48"/>
  <c r="V479" i="48"/>
  <c r="V434" i="48"/>
  <c r="V423" i="48"/>
  <c r="V462" i="48"/>
  <c r="V451" i="48"/>
  <c r="V410" i="48"/>
  <c r="V393" i="48"/>
  <c r="V382" i="48"/>
  <c r="G513" i="48"/>
  <c r="G493" i="48"/>
  <c r="G539" i="48"/>
  <c r="G524" i="48"/>
  <c r="G479" i="48"/>
  <c r="G423" i="48"/>
  <c r="G462" i="48"/>
  <c r="G451" i="48"/>
  <c r="G434" i="48"/>
  <c r="G382" i="48"/>
  <c r="G410" i="48"/>
  <c r="G393" i="48"/>
  <c r="K513" i="48"/>
  <c r="K493" i="48"/>
  <c r="K539" i="48"/>
  <c r="K524" i="48"/>
  <c r="K479" i="48"/>
  <c r="K423" i="48"/>
  <c r="K462" i="48"/>
  <c r="K451" i="48"/>
  <c r="K434" i="48"/>
  <c r="K382" i="48"/>
  <c r="K410" i="48"/>
  <c r="K393" i="48"/>
  <c r="O513" i="48"/>
  <c r="O493" i="48"/>
  <c r="O539" i="48"/>
  <c r="O524" i="48"/>
  <c r="O479" i="48"/>
  <c r="O423" i="48"/>
  <c r="O462" i="48"/>
  <c r="O451" i="48"/>
  <c r="O434" i="48"/>
  <c r="O382" i="48"/>
  <c r="O410" i="48"/>
  <c r="O393" i="48"/>
  <c r="S513" i="48"/>
  <c r="S493" i="48"/>
  <c r="S539" i="48"/>
  <c r="S524" i="48"/>
  <c r="S479" i="48"/>
  <c r="S423" i="48"/>
  <c r="S462" i="48"/>
  <c r="S451" i="48"/>
  <c r="S434" i="48"/>
  <c r="S382" i="48"/>
  <c r="S410" i="48"/>
  <c r="S393" i="48"/>
  <c r="W513" i="48"/>
  <c r="W493" i="48"/>
  <c r="W539" i="48"/>
  <c r="W524" i="48"/>
  <c r="W479" i="48"/>
  <c r="W423" i="48"/>
  <c r="W462" i="48"/>
  <c r="W451" i="48"/>
  <c r="W434" i="48"/>
  <c r="W382" i="48"/>
  <c r="W410" i="48"/>
  <c r="W393" i="48"/>
  <c r="AA513" i="48"/>
  <c r="AA493" i="48"/>
  <c r="AA539" i="48"/>
  <c r="AA524" i="48"/>
  <c r="AA479" i="48"/>
  <c r="AA423" i="48"/>
  <c r="AA462" i="48"/>
  <c r="AA451" i="48"/>
  <c r="AA434" i="48"/>
  <c r="AA382" i="48"/>
  <c r="AA410" i="48"/>
  <c r="AA393" i="48"/>
  <c r="AC23" i="48"/>
  <c r="AE23" i="48" s="1"/>
  <c r="J513" i="48"/>
  <c r="J493" i="48"/>
  <c r="J539" i="48"/>
  <c r="J524" i="48"/>
  <c r="J479" i="48"/>
  <c r="J434" i="48"/>
  <c r="J423" i="48"/>
  <c r="J462" i="48"/>
  <c r="J451" i="48"/>
  <c r="J393" i="48"/>
  <c r="J382" i="48"/>
  <c r="J410" i="48"/>
  <c r="H539" i="48"/>
  <c r="H524" i="48"/>
  <c r="H479" i="48"/>
  <c r="H513" i="48"/>
  <c r="H493" i="48"/>
  <c r="H462" i="48"/>
  <c r="H451" i="48"/>
  <c r="H434" i="48"/>
  <c r="H423" i="48"/>
  <c r="H410" i="48"/>
  <c r="H393" i="48"/>
  <c r="H382" i="48"/>
  <c r="L539" i="48"/>
  <c r="L524" i="48"/>
  <c r="L479" i="48"/>
  <c r="L513" i="48"/>
  <c r="L493" i="48"/>
  <c r="L462" i="48"/>
  <c r="L451" i="48"/>
  <c r="L434" i="48"/>
  <c r="L423" i="48"/>
  <c r="L410" i="48"/>
  <c r="L393" i="48"/>
  <c r="L382" i="48"/>
  <c r="P539" i="48"/>
  <c r="P524" i="48"/>
  <c r="P479" i="48"/>
  <c r="P513" i="48"/>
  <c r="P493" i="48"/>
  <c r="P462" i="48"/>
  <c r="P451" i="48"/>
  <c r="P434" i="48"/>
  <c r="P423" i="48"/>
  <c r="P410" i="48"/>
  <c r="P393" i="48"/>
  <c r="P382" i="48"/>
  <c r="T539" i="48"/>
  <c r="T524" i="48"/>
  <c r="T479" i="48"/>
  <c r="T513" i="48"/>
  <c r="T493" i="48"/>
  <c r="T462" i="48"/>
  <c r="T451" i="48"/>
  <c r="T434" i="48"/>
  <c r="T423" i="48"/>
  <c r="T410" i="48"/>
  <c r="T393" i="48"/>
  <c r="T382" i="48"/>
  <c r="X539" i="48"/>
  <c r="X524" i="48"/>
  <c r="X479" i="48"/>
  <c r="X513" i="48"/>
  <c r="X493" i="48"/>
  <c r="X462" i="48"/>
  <c r="X451" i="48"/>
  <c r="X434" i="48"/>
  <c r="X423" i="48"/>
  <c r="X410" i="48"/>
  <c r="X393" i="48"/>
  <c r="X382" i="48"/>
  <c r="AB539" i="48"/>
  <c r="AB524" i="48"/>
  <c r="AB479" i="48"/>
  <c r="AB513" i="48"/>
  <c r="AB493" i="48"/>
  <c r="AB462" i="48"/>
  <c r="AB451" i="48"/>
  <c r="AB434" i="48"/>
  <c r="AB410" i="48"/>
  <c r="AB423" i="48"/>
  <c r="AB393" i="48"/>
  <c r="AB382" i="48"/>
  <c r="AD23" i="48"/>
  <c r="E394" i="48"/>
  <c r="E402" i="48" s="1"/>
  <c r="AC398" i="48"/>
  <c r="I402" i="48"/>
  <c r="M402" i="48"/>
  <c r="Q402" i="48"/>
  <c r="U402" i="48"/>
  <c r="Y402" i="48"/>
  <c r="H404" i="48"/>
  <c r="L404" i="48"/>
  <c r="P404" i="48"/>
  <c r="T404" i="48"/>
  <c r="X404" i="48"/>
  <c r="AB404" i="48"/>
  <c r="H428" i="48"/>
  <c r="H435" i="48" s="1"/>
  <c r="H463" i="48" s="1"/>
  <c r="H452" i="48"/>
  <c r="H456" i="48" s="1"/>
  <c r="L428" i="48"/>
  <c r="L435" i="48" s="1"/>
  <c r="L463" i="48" s="1"/>
  <c r="L471" i="48" s="1"/>
  <c r="L452" i="48"/>
  <c r="L456" i="48" s="1"/>
  <c r="P428" i="48"/>
  <c r="P435" i="48" s="1"/>
  <c r="P463" i="48" s="1"/>
  <c r="P471" i="48" s="1"/>
  <c r="P452" i="48"/>
  <c r="P456" i="48" s="1"/>
  <c r="T428" i="48"/>
  <c r="T435" i="48" s="1"/>
  <c r="T452" i="48"/>
  <c r="T456" i="48" s="1"/>
  <c r="X428" i="48"/>
  <c r="X435" i="48" s="1"/>
  <c r="X463" i="48" s="1"/>
  <c r="X471" i="48" s="1"/>
  <c r="X452" i="48"/>
  <c r="X456" i="48" s="1"/>
  <c r="AB428" i="48"/>
  <c r="AB435" i="48" s="1"/>
  <c r="AB463" i="48" s="1"/>
  <c r="AB471" i="48" s="1"/>
  <c r="AB452" i="48"/>
  <c r="AB456" i="48" s="1"/>
  <c r="AD398" i="48"/>
  <c r="AC401" i="48"/>
  <c r="F402" i="48"/>
  <c r="J402" i="48"/>
  <c r="N402" i="48"/>
  <c r="R402" i="48"/>
  <c r="V402" i="48"/>
  <c r="Z402" i="48"/>
  <c r="E404" i="48"/>
  <c r="I404" i="48"/>
  <c r="I473" i="48" s="1"/>
  <c r="M404" i="48"/>
  <c r="M473" i="48" s="1"/>
  <c r="Q404" i="48"/>
  <c r="Q473" i="48" s="1"/>
  <c r="U404" i="48"/>
  <c r="U473" i="48" s="1"/>
  <c r="Y404" i="48"/>
  <c r="Y473" i="48" s="1"/>
  <c r="E428" i="48"/>
  <c r="AC424" i="48"/>
  <c r="E452" i="48"/>
  <c r="I428" i="48"/>
  <c r="I435" i="48" s="1"/>
  <c r="I463" i="48" s="1"/>
  <c r="I471" i="48" s="1"/>
  <c r="I452" i="48"/>
  <c r="I456" i="48" s="1"/>
  <c r="M428" i="48"/>
  <c r="M435" i="48" s="1"/>
  <c r="M463" i="48" s="1"/>
  <c r="M471" i="48" s="1"/>
  <c r="M452" i="48"/>
  <c r="M456" i="48" s="1"/>
  <c r="Q428" i="48"/>
  <c r="Q435" i="48" s="1"/>
  <c r="Q463" i="48" s="1"/>
  <c r="Q471" i="48" s="1"/>
  <c r="Q452" i="48"/>
  <c r="Q456" i="48" s="1"/>
  <c r="U428" i="48"/>
  <c r="U435" i="48" s="1"/>
  <c r="U463" i="48" s="1"/>
  <c r="U471" i="48" s="1"/>
  <c r="U452" i="48"/>
  <c r="U456" i="48" s="1"/>
  <c r="Y428" i="48"/>
  <c r="Y435" i="48" s="1"/>
  <c r="Y463" i="48" s="1"/>
  <c r="Y471" i="48" s="1"/>
  <c r="Y452" i="48"/>
  <c r="Y456" i="48" s="1"/>
  <c r="X443" i="48"/>
  <c r="AD401" i="48"/>
  <c r="G402" i="48"/>
  <c r="K402" i="48"/>
  <c r="O402" i="48"/>
  <c r="W402" i="48"/>
  <c r="AA402" i="48"/>
  <c r="F404" i="48"/>
  <c r="J404" i="48"/>
  <c r="J473" i="48" s="1"/>
  <c r="N404" i="48"/>
  <c r="N473" i="48" s="1"/>
  <c r="R404" i="48"/>
  <c r="R473" i="48" s="1"/>
  <c r="V404" i="48"/>
  <c r="V473" i="48" s="1"/>
  <c r="Z404" i="48"/>
  <c r="Z473" i="48" s="1"/>
  <c r="J452" i="48"/>
  <c r="J456" i="48" s="1"/>
  <c r="J428" i="48"/>
  <c r="J435" i="48" s="1"/>
  <c r="J463" i="48" s="1"/>
  <c r="N452" i="48"/>
  <c r="N456" i="48" s="1"/>
  <c r="N428" i="48"/>
  <c r="N435" i="48" s="1"/>
  <c r="N463" i="48" s="1"/>
  <c r="R452" i="48"/>
  <c r="R456" i="48" s="1"/>
  <c r="R428" i="48"/>
  <c r="R435" i="48" s="1"/>
  <c r="R463" i="48" s="1"/>
  <c r="R471" i="48" s="1"/>
  <c r="V452" i="48"/>
  <c r="V456" i="48" s="1"/>
  <c r="V428" i="48"/>
  <c r="V435" i="48" s="1"/>
  <c r="V463" i="48" s="1"/>
  <c r="Z452" i="48"/>
  <c r="Z456" i="48" s="1"/>
  <c r="Z428" i="48"/>
  <c r="Z435" i="48" s="1"/>
  <c r="Z463" i="48" s="1"/>
  <c r="AC445" i="48"/>
  <c r="H402" i="48"/>
  <c r="L402" i="48"/>
  <c r="P402" i="48"/>
  <c r="X402" i="48"/>
  <c r="AB402" i="48"/>
  <c r="G404" i="48"/>
  <c r="G473" i="48" s="1"/>
  <c r="K404" i="48"/>
  <c r="K473" i="48" s="1"/>
  <c r="O404" i="48"/>
  <c r="O473" i="48" s="1"/>
  <c r="S404" i="48"/>
  <c r="S473" i="48" s="1"/>
  <c r="W404" i="48"/>
  <c r="W473" i="48" s="1"/>
  <c r="AA404" i="48"/>
  <c r="AA473" i="48" s="1"/>
  <c r="G452" i="48"/>
  <c r="G456" i="48" s="1"/>
  <c r="G428" i="48"/>
  <c r="G435" i="48" s="1"/>
  <c r="G463" i="48" s="1"/>
  <c r="G471" i="48" s="1"/>
  <c r="K452" i="48"/>
  <c r="K456" i="48" s="1"/>
  <c r="K428" i="48"/>
  <c r="K435" i="48" s="1"/>
  <c r="K463" i="48" s="1"/>
  <c r="K471" i="48" s="1"/>
  <c r="O452" i="48"/>
  <c r="O456" i="48" s="1"/>
  <c r="O428" i="48"/>
  <c r="O435" i="48" s="1"/>
  <c r="O463" i="48" s="1"/>
  <c r="O471" i="48" s="1"/>
  <c r="S452" i="48"/>
  <c r="S456" i="48" s="1"/>
  <c r="S428" i="48"/>
  <c r="S435" i="48" s="1"/>
  <c r="W452" i="48"/>
  <c r="W456" i="48" s="1"/>
  <c r="W428" i="48"/>
  <c r="W435" i="48" s="1"/>
  <c r="W463" i="48" s="1"/>
  <c r="W471" i="48" s="1"/>
  <c r="AA452" i="48"/>
  <c r="AA456" i="48" s="1"/>
  <c r="AA428" i="48"/>
  <c r="AA435" i="48" s="1"/>
  <c r="AA463" i="48" s="1"/>
  <c r="AA471" i="48" s="1"/>
  <c r="F424" i="48"/>
  <c r="AC439" i="48"/>
  <c r="H445" i="48"/>
  <c r="L445" i="48"/>
  <c r="P445" i="48"/>
  <c r="T445" i="48"/>
  <c r="X445" i="48"/>
  <c r="AB445" i="48"/>
  <c r="AD439" i="48"/>
  <c r="AC417" i="48"/>
  <c r="AC530" i="48"/>
  <c r="AE545" i="48"/>
  <c r="AE527" i="48"/>
  <c r="AE532" i="48"/>
  <c r="E544" i="48"/>
  <c r="F513" i="47"/>
  <c r="F493" i="47"/>
  <c r="F539" i="47"/>
  <c r="F524" i="47"/>
  <c r="F479" i="47"/>
  <c r="F451" i="47"/>
  <c r="F434" i="47"/>
  <c r="F410" i="47"/>
  <c r="F462" i="47"/>
  <c r="F393" i="47"/>
  <c r="F423" i="47"/>
  <c r="F382" i="47"/>
  <c r="J513" i="47"/>
  <c r="J493" i="47"/>
  <c r="J539" i="47"/>
  <c r="J524" i="47"/>
  <c r="J479" i="47"/>
  <c r="J451" i="47"/>
  <c r="J434" i="47"/>
  <c r="J410" i="47"/>
  <c r="J462" i="47"/>
  <c r="J393" i="47"/>
  <c r="J382" i="47"/>
  <c r="J423" i="47"/>
  <c r="N513" i="47"/>
  <c r="N493" i="47"/>
  <c r="N539" i="47"/>
  <c r="N524" i="47"/>
  <c r="N479" i="47"/>
  <c r="N451" i="47"/>
  <c r="N434" i="47"/>
  <c r="N410" i="47"/>
  <c r="N462" i="47"/>
  <c r="N393" i="47"/>
  <c r="N423" i="47"/>
  <c r="N382" i="47"/>
  <c r="R513" i="47"/>
  <c r="R493" i="47"/>
  <c r="R539" i="47"/>
  <c r="R524" i="47"/>
  <c r="R479" i="47"/>
  <c r="R451" i="47"/>
  <c r="R434" i="47"/>
  <c r="R410" i="47"/>
  <c r="R462" i="47"/>
  <c r="R393" i="47"/>
  <c r="R382" i="47"/>
  <c r="R423" i="47"/>
  <c r="V513" i="47"/>
  <c r="V493" i="47"/>
  <c r="V539" i="47"/>
  <c r="V524" i="47"/>
  <c r="V479" i="47"/>
  <c r="V451" i="47"/>
  <c r="V434" i="47"/>
  <c r="V410" i="47"/>
  <c r="V462" i="47"/>
  <c r="V393" i="47"/>
  <c r="V423" i="47"/>
  <c r="V382" i="47"/>
  <c r="Z462" i="47"/>
  <c r="Z513" i="47"/>
  <c r="Z493" i="47"/>
  <c r="Z539" i="47"/>
  <c r="Z524" i="47"/>
  <c r="Z479" i="47"/>
  <c r="Z451" i="47"/>
  <c r="Z434" i="47"/>
  <c r="Z410" i="47"/>
  <c r="Z393" i="47"/>
  <c r="Z382" i="47"/>
  <c r="Z423" i="47"/>
  <c r="AD276" i="47"/>
  <c r="G513" i="47"/>
  <c r="G493" i="47"/>
  <c r="G539" i="47"/>
  <c r="G524" i="47"/>
  <c r="G479" i="47"/>
  <c r="G423" i="47"/>
  <c r="G462" i="47"/>
  <c r="G451" i="47"/>
  <c r="G382" i="47"/>
  <c r="G434" i="47"/>
  <c r="G410" i="47"/>
  <c r="G393" i="47"/>
  <c r="K513" i="47"/>
  <c r="K493" i="47"/>
  <c r="K539" i="47"/>
  <c r="K524" i="47"/>
  <c r="K479" i="47"/>
  <c r="K423" i="47"/>
  <c r="K462" i="47"/>
  <c r="K451" i="47"/>
  <c r="K382" i="47"/>
  <c r="K434" i="47"/>
  <c r="K410" i="47"/>
  <c r="K393" i="47"/>
  <c r="O513" i="47"/>
  <c r="O493" i="47"/>
  <c r="O539" i="47"/>
  <c r="O524" i="47"/>
  <c r="O479" i="47"/>
  <c r="O423" i="47"/>
  <c r="O462" i="47"/>
  <c r="O451" i="47"/>
  <c r="O382" i="47"/>
  <c r="O434" i="47"/>
  <c r="O410" i="47"/>
  <c r="O393" i="47"/>
  <c r="S513" i="47"/>
  <c r="S493" i="47"/>
  <c r="S539" i="47"/>
  <c r="S524" i="47"/>
  <c r="S479" i="47"/>
  <c r="S423" i="47"/>
  <c r="S462" i="47"/>
  <c r="S451" i="47"/>
  <c r="S382" i="47"/>
  <c r="S434" i="47"/>
  <c r="S410" i="47"/>
  <c r="S393" i="47"/>
  <c r="W513" i="47"/>
  <c r="W493" i="47"/>
  <c r="W539" i="47"/>
  <c r="W524" i="47"/>
  <c r="W479" i="47"/>
  <c r="W434" i="47"/>
  <c r="W423" i="47"/>
  <c r="W462" i="47"/>
  <c r="W451" i="47"/>
  <c r="W382" i="47"/>
  <c r="W410" i="47"/>
  <c r="W393" i="47"/>
  <c r="AA513" i="47"/>
  <c r="AA493" i="47"/>
  <c r="AA539" i="47"/>
  <c r="AA524" i="47"/>
  <c r="AA479" i="47"/>
  <c r="AA434" i="47"/>
  <c r="AA423" i="47"/>
  <c r="AA462" i="47"/>
  <c r="AA451" i="47"/>
  <c r="AA382" i="47"/>
  <c r="AA410" i="47"/>
  <c r="AA393" i="47"/>
  <c r="AC23" i="47"/>
  <c r="AE23" i="47" s="1"/>
  <c r="H539" i="47"/>
  <c r="H524" i="47"/>
  <c r="H479" i="47"/>
  <c r="H513" i="47"/>
  <c r="H493" i="47"/>
  <c r="H462" i="47"/>
  <c r="H451" i="47"/>
  <c r="H434" i="47"/>
  <c r="H410" i="47"/>
  <c r="H423" i="47"/>
  <c r="H393" i="47"/>
  <c r="H382" i="47"/>
  <c r="L539" i="47"/>
  <c r="L524" i="47"/>
  <c r="L479" i="47"/>
  <c r="L513" i="47"/>
  <c r="L493" i="47"/>
  <c r="L462" i="47"/>
  <c r="L451" i="47"/>
  <c r="L434" i="47"/>
  <c r="L410" i="47"/>
  <c r="L423" i="47"/>
  <c r="L393" i="47"/>
  <c r="L382" i="47"/>
  <c r="P539" i="47"/>
  <c r="P524" i="47"/>
  <c r="P479" i="47"/>
  <c r="P513" i="47"/>
  <c r="P493" i="47"/>
  <c r="P462" i="47"/>
  <c r="P451" i="47"/>
  <c r="P434" i="47"/>
  <c r="P410" i="47"/>
  <c r="P423" i="47"/>
  <c r="P393" i="47"/>
  <c r="P382" i="47"/>
  <c r="T539" i="47"/>
  <c r="T524" i="47"/>
  <c r="T479" i="47"/>
  <c r="T513" i="47"/>
  <c r="T493" i="47"/>
  <c r="T462" i="47"/>
  <c r="T451" i="47"/>
  <c r="T434" i="47"/>
  <c r="T410" i="47"/>
  <c r="T423" i="47"/>
  <c r="T393" i="47"/>
  <c r="T382" i="47"/>
  <c r="X539" i="47"/>
  <c r="X524" i="47"/>
  <c r="X479" i="47"/>
  <c r="X513" i="47"/>
  <c r="X493" i="47"/>
  <c r="X462" i="47"/>
  <c r="X451" i="47"/>
  <c r="X434" i="47"/>
  <c r="X410" i="47"/>
  <c r="X423" i="47"/>
  <c r="X393" i="47"/>
  <c r="X382" i="47"/>
  <c r="AB539" i="47"/>
  <c r="AB524" i="47"/>
  <c r="AB479" i="47"/>
  <c r="AB513" i="47"/>
  <c r="AB493" i="47"/>
  <c r="AB462" i="47"/>
  <c r="AB451" i="47"/>
  <c r="AB434" i="47"/>
  <c r="AB410" i="47"/>
  <c r="AB423" i="47"/>
  <c r="AB393" i="47"/>
  <c r="AB382" i="47"/>
  <c r="AD23" i="47"/>
  <c r="E539" i="47"/>
  <c r="E524" i="47"/>
  <c r="E479" i="47"/>
  <c r="E513" i="47"/>
  <c r="E493" i="47"/>
  <c r="E462" i="47"/>
  <c r="E451" i="47"/>
  <c r="E423" i="47"/>
  <c r="E434" i="47"/>
  <c r="E410" i="47"/>
  <c r="E393" i="47"/>
  <c r="E382" i="47"/>
  <c r="I539" i="47"/>
  <c r="I524" i="47"/>
  <c r="I479" i="47"/>
  <c r="I513" i="47"/>
  <c r="I493" i="47"/>
  <c r="I462" i="47"/>
  <c r="I451" i="47"/>
  <c r="I423" i="47"/>
  <c r="I393" i="47"/>
  <c r="I434" i="47"/>
  <c r="I410" i="47"/>
  <c r="I382" i="47"/>
  <c r="M539" i="47"/>
  <c r="M524" i="47"/>
  <c r="M479" i="47"/>
  <c r="M513" i="47"/>
  <c r="M493" i="47"/>
  <c r="M462" i="47"/>
  <c r="M451" i="47"/>
  <c r="M423" i="47"/>
  <c r="M434" i="47"/>
  <c r="M410" i="47"/>
  <c r="M393" i="47"/>
  <c r="M382" i="47"/>
  <c r="Q539" i="47"/>
  <c r="Q524" i="47"/>
  <c r="Q479" i="47"/>
  <c r="Q513" i="47"/>
  <c r="Q493" i="47"/>
  <c r="Q462" i="47"/>
  <c r="Q451" i="47"/>
  <c r="Q423" i="47"/>
  <c r="Q393" i="47"/>
  <c r="Q434" i="47"/>
  <c r="Q410" i="47"/>
  <c r="Q382" i="47"/>
  <c r="U539" i="47"/>
  <c r="U524" i="47"/>
  <c r="U479" i="47"/>
  <c r="U513" i="47"/>
  <c r="U493" i="47"/>
  <c r="U462" i="47"/>
  <c r="U451" i="47"/>
  <c r="U423" i="47"/>
  <c r="U434" i="47"/>
  <c r="U410" i="47"/>
  <c r="U393" i="47"/>
  <c r="U382" i="47"/>
  <c r="Y539" i="47"/>
  <c r="Y524" i="47"/>
  <c r="Y479" i="47"/>
  <c r="Y513" i="47"/>
  <c r="Y493" i="47"/>
  <c r="Y462" i="47"/>
  <c r="Y451" i="47"/>
  <c r="Y423" i="47"/>
  <c r="Y393" i="47"/>
  <c r="Y410" i="47"/>
  <c r="Y382" i="47"/>
  <c r="Y434" i="47"/>
  <c r="E394" i="47"/>
  <c r="E402" i="47" s="1"/>
  <c r="AC398" i="47"/>
  <c r="I402" i="47"/>
  <c r="M402" i="47"/>
  <c r="Q402" i="47"/>
  <c r="U402" i="47"/>
  <c r="Y402" i="47"/>
  <c r="H404" i="47"/>
  <c r="H473" i="47" s="1"/>
  <c r="L404" i="47"/>
  <c r="L473" i="47" s="1"/>
  <c r="P404" i="47"/>
  <c r="P473" i="47" s="1"/>
  <c r="T404" i="47"/>
  <c r="T473" i="47" s="1"/>
  <c r="X404" i="47"/>
  <c r="X473" i="47" s="1"/>
  <c r="E428" i="47"/>
  <c r="AC424" i="47"/>
  <c r="E452" i="47"/>
  <c r="I428" i="47"/>
  <c r="I435" i="47" s="1"/>
  <c r="I463" i="47" s="1"/>
  <c r="I452" i="47"/>
  <c r="I456" i="47" s="1"/>
  <c r="M428" i="47"/>
  <c r="M435" i="47" s="1"/>
  <c r="M463" i="47" s="1"/>
  <c r="M471" i="47" s="1"/>
  <c r="M452" i="47"/>
  <c r="M456" i="47" s="1"/>
  <c r="Q428" i="47"/>
  <c r="Q435" i="47" s="1"/>
  <c r="Q463" i="47" s="1"/>
  <c r="Q452" i="47"/>
  <c r="Q456" i="47" s="1"/>
  <c r="U428" i="47"/>
  <c r="U435" i="47" s="1"/>
  <c r="U463" i="47" s="1"/>
  <c r="U471" i="47" s="1"/>
  <c r="U452" i="47"/>
  <c r="U456" i="47" s="1"/>
  <c r="Y428" i="47"/>
  <c r="Y435" i="47" s="1"/>
  <c r="Y463" i="47" s="1"/>
  <c r="Y452" i="47"/>
  <c r="Y456" i="47" s="1"/>
  <c r="AC417" i="47"/>
  <c r="AE417" i="47" s="1"/>
  <c r="AD424" i="47"/>
  <c r="J428" i="47"/>
  <c r="J435" i="47" s="1"/>
  <c r="J463" i="47" s="1"/>
  <c r="R428" i="47"/>
  <c r="R435" i="47" s="1"/>
  <c r="R463" i="47" s="1"/>
  <c r="R471" i="47" s="1"/>
  <c r="Z428" i="47"/>
  <c r="Z435" i="47" s="1"/>
  <c r="Z443" i="47" s="1"/>
  <c r="AB443" i="47"/>
  <c r="AD398" i="47"/>
  <c r="AC401" i="47"/>
  <c r="J402" i="47"/>
  <c r="N402" i="47"/>
  <c r="R402" i="47"/>
  <c r="V402" i="47"/>
  <c r="Z402" i="47"/>
  <c r="AD401" i="47"/>
  <c r="G402" i="47"/>
  <c r="K402" i="47"/>
  <c r="O402" i="47"/>
  <c r="S402" i="47"/>
  <c r="W402" i="47"/>
  <c r="AA402" i="47"/>
  <c r="F404" i="47"/>
  <c r="J404" i="47"/>
  <c r="J473" i="47" s="1"/>
  <c r="N404" i="47"/>
  <c r="N473" i="47" s="1"/>
  <c r="R404" i="47"/>
  <c r="R473" i="47" s="1"/>
  <c r="V404" i="47"/>
  <c r="V473" i="47" s="1"/>
  <c r="Z404" i="47"/>
  <c r="Z473" i="47" s="1"/>
  <c r="G452" i="47"/>
  <c r="G456" i="47" s="1"/>
  <c r="G428" i="47"/>
  <c r="G435" i="47" s="1"/>
  <c r="G463" i="47" s="1"/>
  <c r="K452" i="47"/>
  <c r="K456" i="47" s="1"/>
  <c r="K428" i="47"/>
  <c r="K435" i="47" s="1"/>
  <c r="K443" i="47" s="1"/>
  <c r="O452" i="47"/>
  <c r="O456" i="47" s="1"/>
  <c r="O428" i="47"/>
  <c r="O435" i="47" s="1"/>
  <c r="O463" i="47" s="1"/>
  <c r="S452" i="47"/>
  <c r="S456" i="47" s="1"/>
  <c r="S428" i="47"/>
  <c r="S435" i="47" s="1"/>
  <c r="S463" i="47" s="1"/>
  <c r="S471" i="47" s="1"/>
  <c r="W452" i="47"/>
  <c r="W456" i="47" s="1"/>
  <c r="W428" i="47"/>
  <c r="W435" i="47" s="1"/>
  <c r="W463" i="47" s="1"/>
  <c r="AA452" i="47"/>
  <c r="AA456" i="47" s="1"/>
  <c r="AA428" i="47"/>
  <c r="AA435" i="47" s="1"/>
  <c r="AA443" i="47" s="1"/>
  <c r="AB467" i="47"/>
  <c r="AB404" i="47"/>
  <c r="AB473" i="47" s="1"/>
  <c r="H402" i="47"/>
  <c r="L402" i="47"/>
  <c r="P402" i="47"/>
  <c r="T402" i="47"/>
  <c r="X402" i="47"/>
  <c r="AB402" i="47"/>
  <c r="H428" i="47"/>
  <c r="H435" i="47" s="1"/>
  <c r="H443" i="47" s="1"/>
  <c r="P428" i="47"/>
  <c r="P435" i="47" s="1"/>
  <c r="P443" i="47" s="1"/>
  <c r="X428" i="47"/>
  <c r="X435" i="47" s="1"/>
  <c r="X443" i="47" s="1"/>
  <c r="AD439" i="47"/>
  <c r="E445" i="47"/>
  <c r="I445" i="47"/>
  <c r="M445" i="47"/>
  <c r="Q445" i="47"/>
  <c r="U445" i="47"/>
  <c r="U473" i="47" s="1"/>
  <c r="Y445" i="47"/>
  <c r="AC439" i="47"/>
  <c r="AC530" i="47"/>
  <c r="AE527" i="47"/>
  <c r="AE532" i="47"/>
  <c r="F513" i="46"/>
  <c r="F493" i="46"/>
  <c r="F539" i="46"/>
  <c r="F524" i="46"/>
  <c r="F479" i="46"/>
  <c r="F451" i="46"/>
  <c r="F434" i="46"/>
  <c r="F462" i="46"/>
  <c r="F382" i="46"/>
  <c r="F410" i="46"/>
  <c r="F423" i="46"/>
  <c r="F393" i="46"/>
  <c r="J513" i="46"/>
  <c r="J493" i="46"/>
  <c r="J539" i="46"/>
  <c r="J524" i="46"/>
  <c r="J479" i="46"/>
  <c r="J451" i="46"/>
  <c r="J434" i="46"/>
  <c r="J410" i="46"/>
  <c r="J462" i="46"/>
  <c r="J382" i="46"/>
  <c r="J423" i="46"/>
  <c r="J393" i="46"/>
  <c r="N513" i="46"/>
  <c r="N493" i="46"/>
  <c r="N539" i="46"/>
  <c r="N524" i="46"/>
  <c r="N479" i="46"/>
  <c r="N451" i="46"/>
  <c r="N434" i="46"/>
  <c r="N410" i="46"/>
  <c r="N462" i="46"/>
  <c r="N382" i="46"/>
  <c r="N423" i="46"/>
  <c r="N393" i="46"/>
  <c r="R513" i="46"/>
  <c r="R493" i="46"/>
  <c r="R539" i="46"/>
  <c r="R524" i="46"/>
  <c r="R479" i="46"/>
  <c r="R451" i="46"/>
  <c r="R434" i="46"/>
  <c r="R410" i="46"/>
  <c r="R462" i="46"/>
  <c r="R382" i="46"/>
  <c r="R423" i="46"/>
  <c r="R393" i="46"/>
  <c r="V513" i="46"/>
  <c r="V493" i="46"/>
  <c r="V539" i="46"/>
  <c r="V524" i="46"/>
  <c r="V479" i="46"/>
  <c r="V451" i="46"/>
  <c r="V434" i="46"/>
  <c r="V410" i="46"/>
  <c r="V462" i="46"/>
  <c r="V382" i="46"/>
  <c r="V423" i="46"/>
  <c r="V393" i="46"/>
  <c r="Z513" i="46"/>
  <c r="Z493" i="46"/>
  <c r="Z539" i="46"/>
  <c r="Z524" i="46"/>
  <c r="Z479" i="46"/>
  <c r="Z451" i="46"/>
  <c r="Z434" i="46"/>
  <c r="Z410" i="46"/>
  <c r="Z462" i="46"/>
  <c r="Z382" i="46"/>
  <c r="Z423" i="46"/>
  <c r="Z393" i="46"/>
  <c r="AC311" i="46"/>
  <c r="AE311" i="46" s="1"/>
  <c r="AD394" i="46"/>
  <c r="G513" i="46"/>
  <c r="G493" i="46"/>
  <c r="G539" i="46"/>
  <c r="G524" i="46"/>
  <c r="G479" i="46"/>
  <c r="G423" i="46"/>
  <c r="G462" i="46"/>
  <c r="G451" i="46"/>
  <c r="G410" i="46"/>
  <c r="G434" i="46"/>
  <c r="G393" i="46"/>
  <c r="G382" i="46"/>
  <c r="K513" i="46"/>
  <c r="K493" i="46"/>
  <c r="K539" i="46"/>
  <c r="K524" i="46"/>
  <c r="K479" i="46"/>
  <c r="K423" i="46"/>
  <c r="K462" i="46"/>
  <c r="K451" i="46"/>
  <c r="K434" i="46"/>
  <c r="K393" i="46"/>
  <c r="K410" i="46"/>
  <c r="K382" i="46"/>
  <c r="O513" i="46"/>
  <c r="O493" i="46"/>
  <c r="O539" i="46"/>
  <c r="O524" i="46"/>
  <c r="O479" i="46"/>
  <c r="O423" i="46"/>
  <c r="O462" i="46"/>
  <c r="O451" i="46"/>
  <c r="O410" i="46"/>
  <c r="O434" i="46"/>
  <c r="O393" i="46"/>
  <c r="O382" i="46"/>
  <c r="S513" i="46"/>
  <c r="S493" i="46"/>
  <c r="S539" i="46"/>
  <c r="S524" i="46"/>
  <c r="S479" i="46"/>
  <c r="S423" i="46"/>
  <c r="S462" i="46"/>
  <c r="S451" i="46"/>
  <c r="S434" i="46"/>
  <c r="S393" i="46"/>
  <c r="S410" i="46"/>
  <c r="S382" i="46"/>
  <c r="W513" i="46"/>
  <c r="W493" i="46"/>
  <c r="W539" i="46"/>
  <c r="W524" i="46"/>
  <c r="W479" i="46"/>
  <c r="W423" i="46"/>
  <c r="W462" i="46"/>
  <c r="W451" i="46"/>
  <c r="W410" i="46"/>
  <c r="W434" i="46"/>
  <c r="W393" i="46"/>
  <c r="W382" i="46"/>
  <c r="AA513" i="46"/>
  <c r="AA493" i="46"/>
  <c r="AA539" i="46"/>
  <c r="AA524" i="46"/>
  <c r="AA479" i="46"/>
  <c r="AA423" i="46"/>
  <c r="AA462" i="46"/>
  <c r="AA451" i="46"/>
  <c r="AA434" i="46"/>
  <c r="AA393" i="46"/>
  <c r="AA410" i="46"/>
  <c r="AA382" i="46"/>
  <c r="AC23" i="46"/>
  <c r="AE23" i="46" s="1"/>
  <c r="H539" i="46"/>
  <c r="H524" i="46"/>
  <c r="H479" i="46"/>
  <c r="H513" i="46"/>
  <c r="H493" i="46"/>
  <c r="H462" i="46"/>
  <c r="H451" i="46"/>
  <c r="H434" i="46"/>
  <c r="H410" i="46"/>
  <c r="H393" i="46"/>
  <c r="H423" i="46"/>
  <c r="H382" i="46"/>
  <c r="L539" i="46"/>
  <c r="L524" i="46"/>
  <c r="L479" i="46"/>
  <c r="L513" i="46"/>
  <c r="L493" i="46"/>
  <c r="L462" i="46"/>
  <c r="L451" i="46"/>
  <c r="L434" i="46"/>
  <c r="L410" i="46"/>
  <c r="L423" i="46"/>
  <c r="L393" i="46"/>
  <c r="L382" i="46"/>
  <c r="P539" i="46"/>
  <c r="P524" i="46"/>
  <c r="P479" i="46"/>
  <c r="P513" i="46"/>
  <c r="P493" i="46"/>
  <c r="P462" i="46"/>
  <c r="P451" i="46"/>
  <c r="P434" i="46"/>
  <c r="P410" i="46"/>
  <c r="P393" i="46"/>
  <c r="P423" i="46"/>
  <c r="P382" i="46"/>
  <c r="T539" i="46"/>
  <c r="T524" i="46"/>
  <c r="T479" i="46"/>
  <c r="T513" i="46"/>
  <c r="T493" i="46"/>
  <c r="T462" i="46"/>
  <c r="T451" i="46"/>
  <c r="T434" i="46"/>
  <c r="T410" i="46"/>
  <c r="T423" i="46"/>
  <c r="T393" i="46"/>
  <c r="T382" i="46"/>
  <c r="X539" i="46"/>
  <c r="X524" i="46"/>
  <c r="X479" i="46"/>
  <c r="X513" i="46"/>
  <c r="X493" i="46"/>
  <c r="X462" i="46"/>
  <c r="X451" i="46"/>
  <c r="X434" i="46"/>
  <c r="X410" i="46"/>
  <c r="X393" i="46"/>
  <c r="X423" i="46"/>
  <c r="X382" i="46"/>
  <c r="AB539" i="46"/>
  <c r="AB524" i="46"/>
  <c r="AB479" i="46"/>
  <c r="AB513" i="46"/>
  <c r="AB493" i="46"/>
  <c r="AB462" i="46"/>
  <c r="AB451" i="46"/>
  <c r="AB434" i="46"/>
  <c r="AB410" i="46"/>
  <c r="AB423" i="46"/>
  <c r="AB393" i="46"/>
  <c r="AB382" i="46"/>
  <c r="AD23" i="46"/>
  <c r="E539" i="46"/>
  <c r="E524" i="46"/>
  <c r="E479" i="46"/>
  <c r="E513" i="46"/>
  <c r="E493" i="46"/>
  <c r="E462" i="46"/>
  <c r="E451" i="46"/>
  <c r="E423" i="46"/>
  <c r="E393" i="46"/>
  <c r="E382" i="46"/>
  <c r="E434" i="46"/>
  <c r="E410" i="46"/>
  <c r="I539" i="46"/>
  <c r="I524" i="46"/>
  <c r="I479" i="46"/>
  <c r="I513" i="46"/>
  <c r="I493" i="46"/>
  <c r="I462" i="46"/>
  <c r="I451" i="46"/>
  <c r="I423" i="46"/>
  <c r="I410" i="46"/>
  <c r="I393" i="46"/>
  <c r="I434" i="46"/>
  <c r="I382" i="46"/>
  <c r="M539" i="46"/>
  <c r="M524" i="46"/>
  <c r="M479" i="46"/>
  <c r="M513" i="46"/>
  <c r="M493" i="46"/>
  <c r="M462" i="46"/>
  <c r="M451" i="46"/>
  <c r="M423" i="46"/>
  <c r="M393" i="46"/>
  <c r="M382" i="46"/>
  <c r="M410" i="46"/>
  <c r="M434" i="46"/>
  <c r="Q539" i="46"/>
  <c r="Q524" i="46"/>
  <c r="Q479" i="46"/>
  <c r="Q513" i="46"/>
  <c r="Q493" i="46"/>
  <c r="Q462" i="46"/>
  <c r="Q451" i="46"/>
  <c r="Q423" i="46"/>
  <c r="Q410" i="46"/>
  <c r="Q393" i="46"/>
  <c r="Q434" i="46"/>
  <c r="Q382" i="46"/>
  <c r="U539" i="46"/>
  <c r="U524" i="46"/>
  <c r="U479" i="46"/>
  <c r="U513" i="46"/>
  <c r="U493" i="46"/>
  <c r="U462" i="46"/>
  <c r="U451" i="46"/>
  <c r="U423" i="46"/>
  <c r="U393" i="46"/>
  <c r="U382" i="46"/>
  <c r="U410" i="46"/>
  <c r="U434" i="46"/>
  <c r="Y539" i="46"/>
  <c r="Y524" i="46"/>
  <c r="Y479" i="46"/>
  <c r="Y513" i="46"/>
  <c r="Y493" i="46"/>
  <c r="Y462" i="46"/>
  <c r="Y451" i="46"/>
  <c r="Y423" i="46"/>
  <c r="Y410" i="46"/>
  <c r="Y393" i="46"/>
  <c r="Y434" i="46"/>
  <c r="Y382" i="46"/>
  <c r="H402" i="46"/>
  <c r="L402" i="46"/>
  <c r="P402" i="46"/>
  <c r="T402" i="46"/>
  <c r="X402" i="46"/>
  <c r="AB402" i="46"/>
  <c r="G404" i="46"/>
  <c r="G473" i="46" s="1"/>
  <c r="K404" i="46"/>
  <c r="K473" i="46" s="1"/>
  <c r="O404" i="46"/>
  <c r="O473" i="46" s="1"/>
  <c r="S404" i="46"/>
  <c r="S473" i="46" s="1"/>
  <c r="W404" i="46"/>
  <c r="W473" i="46" s="1"/>
  <c r="AA404" i="46"/>
  <c r="AA473" i="46" s="1"/>
  <c r="G452" i="46"/>
  <c r="G456" i="46" s="1"/>
  <c r="G428" i="46"/>
  <c r="G435" i="46" s="1"/>
  <c r="G443" i="46" s="1"/>
  <c r="K452" i="46"/>
  <c r="K456" i="46" s="1"/>
  <c r="K428" i="46"/>
  <c r="K435" i="46" s="1"/>
  <c r="K463" i="46" s="1"/>
  <c r="K471" i="46" s="1"/>
  <c r="O452" i="46"/>
  <c r="O456" i="46" s="1"/>
  <c r="O428" i="46"/>
  <c r="O435" i="46" s="1"/>
  <c r="O463" i="46" s="1"/>
  <c r="S452" i="46"/>
  <c r="S456" i="46" s="1"/>
  <c r="S428" i="46"/>
  <c r="S435" i="46" s="1"/>
  <c r="S463" i="46" s="1"/>
  <c r="S471" i="46" s="1"/>
  <c r="W452" i="46"/>
  <c r="W456" i="46" s="1"/>
  <c r="W428" i="46"/>
  <c r="W435" i="46" s="1"/>
  <c r="W463" i="46" s="1"/>
  <c r="W471" i="46" s="1"/>
  <c r="AA452" i="46"/>
  <c r="AA456" i="46" s="1"/>
  <c r="AA428" i="46"/>
  <c r="AA435" i="46" s="1"/>
  <c r="AA463" i="46" s="1"/>
  <c r="AA471" i="46" s="1"/>
  <c r="H428" i="46"/>
  <c r="H435" i="46" s="1"/>
  <c r="H463" i="46" s="1"/>
  <c r="P428" i="46"/>
  <c r="P435" i="46" s="1"/>
  <c r="P463" i="46" s="1"/>
  <c r="P471" i="46" s="1"/>
  <c r="X428" i="46"/>
  <c r="X435" i="46" s="1"/>
  <c r="X463" i="46" s="1"/>
  <c r="X471" i="46" s="1"/>
  <c r="AD387" i="46"/>
  <c r="AC398" i="46"/>
  <c r="E402" i="46"/>
  <c r="I402" i="46"/>
  <c r="M402" i="46"/>
  <c r="Q402" i="46"/>
  <c r="U402" i="46"/>
  <c r="Y402" i="46"/>
  <c r="H404" i="46"/>
  <c r="H473" i="46" s="1"/>
  <c r="L404" i="46"/>
  <c r="L473" i="46" s="1"/>
  <c r="P404" i="46"/>
  <c r="P473" i="46" s="1"/>
  <c r="T404" i="46"/>
  <c r="T473" i="46" s="1"/>
  <c r="X404" i="46"/>
  <c r="X473" i="46" s="1"/>
  <c r="AB404" i="46"/>
  <c r="AB473" i="46" s="1"/>
  <c r="AD398" i="46"/>
  <c r="AC401" i="46"/>
  <c r="F402" i="46"/>
  <c r="J402" i="46"/>
  <c r="N402" i="46"/>
  <c r="R402" i="46"/>
  <c r="V402" i="46"/>
  <c r="Z402" i="46"/>
  <c r="E404" i="46"/>
  <c r="I404" i="46"/>
  <c r="M404" i="46"/>
  <c r="Q404" i="46"/>
  <c r="U404" i="46"/>
  <c r="Y404" i="46"/>
  <c r="E428" i="46"/>
  <c r="AC424" i="46"/>
  <c r="E452" i="46"/>
  <c r="I428" i="46"/>
  <c r="I435" i="46" s="1"/>
  <c r="I463" i="46" s="1"/>
  <c r="I471" i="46" s="1"/>
  <c r="I452" i="46"/>
  <c r="I456" i="46" s="1"/>
  <c r="M428" i="46"/>
  <c r="M435" i="46" s="1"/>
  <c r="M463" i="46" s="1"/>
  <c r="M452" i="46"/>
  <c r="M456" i="46" s="1"/>
  <c r="Q428" i="46"/>
  <c r="Q435" i="46" s="1"/>
  <c r="Q443" i="46" s="1"/>
  <c r="Q452" i="46"/>
  <c r="Q456" i="46" s="1"/>
  <c r="U428" i="46"/>
  <c r="U435" i="46" s="1"/>
  <c r="U463" i="46" s="1"/>
  <c r="U452" i="46"/>
  <c r="U456" i="46" s="1"/>
  <c r="Y428" i="46"/>
  <c r="Y435" i="46" s="1"/>
  <c r="Y463" i="46" s="1"/>
  <c r="Y471" i="46" s="1"/>
  <c r="Y452" i="46"/>
  <c r="Y456" i="46" s="1"/>
  <c r="AC417" i="46"/>
  <c r="F456" i="46"/>
  <c r="AD424" i="46"/>
  <c r="L428" i="46"/>
  <c r="L435" i="46" s="1"/>
  <c r="L443" i="46" s="1"/>
  <c r="T428" i="46"/>
  <c r="T435" i="46" s="1"/>
  <c r="T463" i="46" s="1"/>
  <c r="AB428" i="46"/>
  <c r="AB435" i="46" s="1"/>
  <c r="AB443" i="46" s="1"/>
  <c r="AD401" i="46"/>
  <c r="G402" i="46"/>
  <c r="K402" i="46"/>
  <c r="O402" i="46"/>
  <c r="S402" i="46"/>
  <c r="W402" i="46"/>
  <c r="AA402" i="46"/>
  <c r="F404" i="46"/>
  <c r="J404" i="46"/>
  <c r="J473" i="46" s="1"/>
  <c r="N404" i="46"/>
  <c r="N473" i="46" s="1"/>
  <c r="R404" i="46"/>
  <c r="R473" i="46" s="1"/>
  <c r="V404" i="46"/>
  <c r="V473" i="46" s="1"/>
  <c r="Z404" i="46"/>
  <c r="Z473" i="46" s="1"/>
  <c r="F428" i="46"/>
  <c r="N428" i="46"/>
  <c r="N435" i="46" s="1"/>
  <c r="N463" i="46" s="1"/>
  <c r="V428" i="46"/>
  <c r="V435" i="46" s="1"/>
  <c r="V463" i="46" s="1"/>
  <c r="V471" i="46" s="1"/>
  <c r="AD439" i="46"/>
  <c r="E445" i="46"/>
  <c r="I445" i="46"/>
  <c r="M445" i="46"/>
  <c r="Q445" i="46"/>
  <c r="U445" i="46"/>
  <c r="Y445" i="46"/>
  <c r="AC439" i="46"/>
  <c r="AC530" i="46"/>
  <c r="AE527" i="46"/>
  <c r="AE532" i="46"/>
  <c r="G513" i="45"/>
  <c r="G493" i="45"/>
  <c r="G539" i="45"/>
  <c r="G524" i="45"/>
  <c r="G479" i="45"/>
  <c r="G451" i="45"/>
  <c r="G434" i="45"/>
  <c r="G423" i="45"/>
  <c r="G462" i="45"/>
  <c r="G393" i="45"/>
  <c r="G382" i="45"/>
  <c r="G410" i="45"/>
  <c r="S513" i="45"/>
  <c r="S493" i="45"/>
  <c r="S539" i="45"/>
  <c r="S524" i="45"/>
  <c r="S479" i="45"/>
  <c r="S451" i="45"/>
  <c r="S434" i="45"/>
  <c r="S423" i="45"/>
  <c r="S462" i="45"/>
  <c r="S410" i="45"/>
  <c r="S393" i="45"/>
  <c r="S382" i="45"/>
  <c r="AA513" i="45"/>
  <c r="AA493" i="45"/>
  <c r="AA539" i="45"/>
  <c r="AA524" i="45"/>
  <c r="AA479" i="45"/>
  <c r="AA451" i="45"/>
  <c r="AA434" i="45"/>
  <c r="AA423" i="45"/>
  <c r="AA462" i="45"/>
  <c r="AA393" i="45"/>
  <c r="AA382" i="45"/>
  <c r="AA410" i="45"/>
  <c r="H539" i="45"/>
  <c r="H524" i="45"/>
  <c r="H479" i="45"/>
  <c r="H513" i="45"/>
  <c r="H493" i="45"/>
  <c r="H434" i="45"/>
  <c r="H462" i="45"/>
  <c r="H451" i="45"/>
  <c r="H382" i="45"/>
  <c r="H423" i="45"/>
  <c r="H410" i="45"/>
  <c r="H393" i="45"/>
  <c r="L539" i="45"/>
  <c r="L524" i="45"/>
  <c r="L479" i="45"/>
  <c r="L513" i="45"/>
  <c r="L493" i="45"/>
  <c r="L434" i="45"/>
  <c r="L462" i="45"/>
  <c r="L451" i="45"/>
  <c r="L382" i="45"/>
  <c r="L410" i="45"/>
  <c r="L423" i="45"/>
  <c r="L393" i="45"/>
  <c r="P539" i="45"/>
  <c r="P524" i="45"/>
  <c r="P479" i="45"/>
  <c r="P513" i="45"/>
  <c r="P493" i="45"/>
  <c r="P434" i="45"/>
  <c r="P462" i="45"/>
  <c r="P451" i="45"/>
  <c r="P382" i="45"/>
  <c r="P423" i="45"/>
  <c r="P410" i="45"/>
  <c r="P393" i="45"/>
  <c r="T539" i="45"/>
  <c r="T524" i="45"/>
  <c r="T479" i="45"/>
  <c r="T513" i="45"/>
  <c r="T493" i="45"/>
  <c r="T434" i="45"/>
  <c r="T462" i="45"/>
  <c r="T451" i="45"/>
  <c r="T382" i="45"/>
  <c r="T423" i="45"/>
  <c r="T410" i="45"/>
  <c r="T393" i="45"/>
  <c r="X539" i="45"/>
  <c r="X524" i="45"/>
  <c r="X479" i="45"/>
  <c r="X513" i="45"/>
  <c r="X493" i="45"/>
  <c r="X434" i="45"/>
  <c r="X462" i="45"/>
  <c r="X451" i="45"/>
  <c r="X410" i="45"/>
  <c r="X382" i="45"/>
  <c r="X423" i="45"/>
  <c r="X393" i="45"/>
  <c r="AB539" i="45"/>
  <c r="AB524" i="45"/>
  <c r="AB479" i="45"/>
  <c r="AB513" i="45"/>
  <c r="AB493" i="45"/>
  <c r="AB434" i="45"/>
  <c r="AB462" i="45"/>
  <c r="AB451" i="45"/>
  <c r="AB382" i="45"/>
  <c r="AB410" i="45"/>
  <c r="AB423" i="45"/>
  <c r="AB393" i="45"/>
  <c r="AD23" i="45"/>
  <c r="O513" i="45"/>
  <c r="O493" i="45"/>
  <c r="O539" i="45"/>
  <c r="O524" i="45"/>
  <c r="O479" i="45"/>
  <c r="O451" i="45"/>
  <c r="O434" i="45"/>
  <c r="O423" i="45"/>
  <c r="O462" i="45"/>
  <c r="O393" i="45"/>
  <c r="O382" i="45"/>
  <c r="O410" i="45"/>
  <c r="W513" i="45"/>
  <c r="W493" i="45"/>
  <c r="W539" i="45"/>
  <c r="W524" i="45"/>
  <c r="W479" i="45"/>
  <c r="W451" i="45"/>
  <c r="W434" i="45"/>
  <c r="W423" i="45"/>
  <c r="W462" i="45"/>
  <c r="W393" i="45"/>
  <c r="W410" i="45"/>
  <c r="W382" i="45"/>
  <c r="E539" i="45"/>
  <c r="E524" i="45"/>
  <c r="E479" i="45"/>
  <c r="E513" i="45"/>
  <c r="E493" i="45"/>
  <c r="E462" i="45"/>
  <c r="E451" i="45"/>
  <c r="E434" i="45"/>
  <c r="E410" i="45"/>
  <c r="E423" i="45"/>
  <c r="E393" i="45"/>
  <c r="E382" i="45"/>
  <c r="I539" i="45"/>
  <c r="I524" i="45"/>
  <c r="I479" i="45"/>
  <c r="I513" i="45"/>
  <c r="I493" i="45"/>
  <c r="I462" i="45"/>
  <c r="I451" i="45"/>
  <c r="I434" i="45"/>
  <c r="I423" i="45"/>
  <c r="I410" i="45"/>
  <c r="I393" i="45"/>
  <c r="I382" i="45"/>
  <c r="M539" i="45"/>
  <c r="M524" i="45"/>
  <c r="M479" i="45"/>
  <c r="M513" i="45"/>
  <c r="M493" i="45"/>
  <c r="M462" i="45"/>
  <c r="M451" i="45"/>
  <c r="M434" i="45"/>
  <c r="M410" i="45"/>
  <c r="M423" i="45"/>
  <c r="M393" i="45"/>
  <c r="M382" i="45"/>
  <c r="Q539" i="45"/>
  <c r="Q524" i="45"/>
  <c r="Q479" i="45"/>
  <c r="Q513" i="45"/>
  <c r="Q493" i="45"/>
  <c r="Q462" i="45"/>
  <c r="Q451" i="45"/>
  <c r="Q434" i="45"/>
  <c r="Q410" i="45"/>
  <c r="Q423" i="45"/>
  <c r="Q393" i="45"/>
  <c r="Q382" i="45"/>
  <c r="U539" i="45"/>
  <c r="U524" i="45"/>
  <c r="U479" i="45"/>
  <c r="U513" i="45"/>
  <c r="U493" i="45"/>
  <c r="U462" i="45"/>
  <c r="U451" i="45"/>
  <c r="U434" i="45"/>
  <c r="U410" i="45"/>
  <c r="U423" i="45"/>
  <c r="U393" i="45"/>
  <c r="U382" i="45"/>
  <c r="Y539" i="45"/>
  <c r="Y524" i="45"/>
  <c r="Y479" i="45"/>
  <c r="Y513" i="45"/>
  <c r="Y493" i="45"/>
  <c r="Y462" i="45"/>
  <c r="Y451" i="45"/>
  <c r="Y434" i="45"/>
  <c r="Y410" i="45"/>
  <c r="Y423" i="45"/>
  <c r="Y393" i="45"/>
  <c r="Y382" i="45"/>
  <c r="F513" i="45"/>
  <c r="F493" i="45"/>
  <c r="F539" i="45"/>
  <c r="F524" i="45"/>
  <c r="F479" i="45"/>
  <c r="F462" i="45"/>
  <c r="F451" i="45"/>
  <c r="F434" i="45"/>
  <c r="F423" i="45"/>
  <c r="F410" i="45"/>
  <c r="F393" i="45"/>
  <c r="F382" i="45"/>
  <c r="J513" i="45"/>
  <c r="J493" i="45"/>
  <c r="J539" i="45"/>
  <c r="J524" i="45"/>
  <c r="J479" i="45"/>
  <c r="J462" i="45"/>
  <c r="J451" i="45"/>
  <c r="J434" i="45"/>
  <c r="J423" i="45"/>
  <c r="J410" i="45"/>
  <c r="J393" i="45"/>
  <c r="J382" i="45"/>
  <c r="N513" i="45"/>
  <c r="N493" i="45"/>
  <c r="N539" i="45"/>
  <c r="N524" i="45"/>
  <c r="N479" i="45"/>
  <c r="N462" i="45"/>
  <c r="N451" i="45"/>
  <c r="N434" i="45"/>
  <c r="N423" i="45"/>
  <c r="N410" i="45"/>
  <c r="N393" i="45"/>
  <c r="N382" i="45"/>
  <c r="R513" i="45"/>
  <c r="R493" i="45"/>
  <c r="R539" i="45"/>
  <c r="R524" i="45"/>
  <c r="R479" i="45"/>
  <c r="R462" i="45"/>
  <c r="R451" i="45"/>
  <c r="R434" i="45"/>
  <c r="R423" i="45"/>
  <c r="R410" i="45"/>
  <c r="R393" i="45"/>
  <c r="R382" i="45"/>
  <c r="V513" i="45"/>
  <c r="V493" i="45"/>
  <c r="V539" i="45"/>
  <c r="V524" i="45"/>
  <c r="V479" i="45"/>
  <c r="V462" i="45"/>
  <c r="V451" i="45"/>
  <c r="V434" i="45"/>
  <c r="V423" i="45"/>
  <c r="V393" i="45"/>
  <c r="V410" i="45"/>
  <c r="V382" i="45"/>
  <c r="Z513" i="45"/>
  <c r="Z493" i="45"/>
  <c r="Z539" i="45"/>
  <c r="Z524" i="45"/>
  <c r="Z479" i="45"/>
  <c r="Z462" i="45"/>
  <c r="Z451" i="45"/>
  <c r="Z434" i="45"/>
  <c r="Z423" i="45"/>
  <c r="Z393" i="45"/>
  <c r="Z382" i="45"/>
  <c r="Z410" i="45"/>
  <c r="AC394" i="45"/>
  <c r="K513" i="45"/>
  <c r="K493" i="45"/>
  <c r="K539" i="45"/>
  <c r="K524" i="45"/>
  <c r="K479" i="45"/>
  <c r="K451" i="45"/>
  <c r="K434" i="45"/>
  <c r="K423" i="45"/>
  <c r="K462" i="45"/>
  <c r="K393" i="45"/>
  <c r="K382" i="45"/>
  <c r="K410" i="45"/>
  <c r="AC23" i="45"/>
  <c r="AE23" i="45" s="1"/>
  <c r="G452" i="45"/>
  <c r="G456" i="45" s="1"/>
  <c r="G428" i="45"/>
  <c r="G435" i="45" s="1"/>
  <c r="G463" i="45" s="1"/>
  <c r="G471" i="45" s="1"/>
  <c r="K452" i="45"/>
  <c r="K456" i="45" s="1"/>
  <c r="K428" i="45"/>
  <c r="K435" i="45" s="1"/>
  <c r="K463" i="45" s="1"/>
  <c r="K471" i="45" s="1"/>
  <c r="O452" i="45"/>
  <c r="O456" i="45" s="1"/>
  <c r="O428" i="45"/>
  <c r="O435" i="45" s="1"/>
  <c r="O463" i="45" s="1"/>
  <c r="O471" i="45" s="1"/>
  <c r="S428" i="45"/>
  <c r="S435" i="45" s="1"/>
  <c r="S463" i="45" s="1"/>
  <c r="S471" i="45" s="1"/>
  <c r="S452" i="45"/>
  <c r="S456" i="45" s="1"/>
  <c r="W428" i="45"/>
  <c r="W435" i="45" s="1"/>
  <c r="W463" i="45" s="1"/>
  <c r="W471" i="45" s="1"/>
  <c r="W452" i="45"/>
  <c r="W456" i="45" s="1"/>
  <c r="AA428" i="45"/>
  <c r="AA435" i="45" s="1"/>
  <c r="AA463" i="45" s="1"/>
  <c r="AA471" i="45" s="1"/>
  <c r="AA452" i="45"/>
  <c r="AA456" i="45" s="1"/>
  <c r="F394" i="45"/>
  <c r="F402" i="45" s="1"/>
  <c r="AD467" i="45"/>
  <c r="AD398" i="45"/>
  <c r="AC470" i="45"/>
  <c r="AC401" i="45"/>
  <c r="J402" i="45"/>
  <c r="N402" i="45"/>
  <c r="R402" i="45"/>
  <c r="V402" i="45"/>
  <c r="Z402" i="45"/>
  <c r="E404" i="45"/>
  <c r="I404" i="45"/>
  <c r="I473" i="45" s="1"/>
  <c r="M404" i="45"/>
  <c r="M473" i="45" s="1"/>
  <c r="Q404" i="45"/>
  <c r="Q473" i="45" s="1"/>
  <c r="U404" i="45"/>
  <c r="U473" i="45" s="1"/>
  <c r="Y404" i="45"/>
  <c r="Y473" i="45" s="1"/>
  <c r="E452" i="45"/>
  <c r="E428" i="45"/>
  <c r="AC424" i="45"/>
  <c r="I452" i="45"/>
  <c r="I456" i="45" s="1"/>
  <c r="I428" i="45"/>
  <c r="I435" i="45" s="1"/>
  <c r="I463" i="45" s="1"/>
  <c r="I471" i="45" s="1"/>
  <c r="M452" i="45"/>
  <c r="M456" i="45" s="1"/>
  <c r="M428" i="45"/>
  <c r="M435" i="45" s="1"/>
  <c r="M463" i="45" s="1"/>
  <c r="M471" i="45" s="1"/>
  <c r="Q452" i="45"/>
  <c r="Q456" i="45" s="1"/>
  <c r="Q428" i="45"/>
  <c r="Q435" i="45" s="1"/>
  <c r="Q463" i="45" s="1"/>
  <c r="Q471" i="45" s="1"/>
  <c r="U452" i="45"/>
  <c r="U456" i="45" s="1"/>
  <c r="U428" i="45"/>
  <c r="U435" i="45" s="1"/>
  <c r="U463" i="45" s="1"/>
  <c r="U471" i="45" s="1"/>
  <c r="Y452" i="45"/>
  <c r="Y456" i="45" s="1"/>
  <c r="Y428" i="45"/>
  <c r="Y435" i="45" s="1"/>
  <c r="Y463" i="45" s="1"/>
  <c r="Y471" i="45" s="1"/>
  <c r="F428" i="45"/>
  <c r="N428" i="45"/>
  <c r="N435" i="45" s="1"/>
  <c r="N463" i="45" s="1"/>
  <c r="N471" i="45" s="1"/>
  <c r="Z428" i="45"/>
  <c r="Z435" i="45" s="1"/>
  <c r="Z463" i="45" s="1"/>
  <c r="Z471" i="45" s="1"/>
  <c r="AC445" i="45"/>
  <c r="AD470" i="45"/>
  <c r="AD401" i="45"/>
  <c r="G402" i="45"/>
  <c r="K402" i="45"/>
  <c r="O402" i="45"/>
  <c r="S402" i="45"/>
  <c r="W402" i="45"/>
  <c r="AA402" i="45"/>
  <c r="F404" i="45"/>
  <c r="J404" i="45"/>
  <c r="N404" i="45"/>
  <c r="R404" i="45"/>
  <c r="V404" i="45"/>
  <c r="Z404" i="45"/>
  <c r="AD417" i="45"/>
  <c r="AC387" i="45"/>
  <c r="AE387" i="45" s="1"/>
  <c r="H402" i="45"/>
  <c r="L402" i="45"/>
  <c r="P402" i="45"/>
  <c r="T402" i="45"/>
  <c r="X402" i="45"/>
  <c r="AB402" i="45"/>
  <c r="G404" i="45"/>
  <c r="G473" i="45" s="1"/>
  <c r="K404" i="45"/>
  <c r="K473" i="45" s="1"/>
  <c r="O404" i="45"/>
  <c r="O473" i="45" s="1"/>
  <c r="S404" i="45"/>
  <c r="S473" i="45" s="1"/>
  <c r="W404" i="45"/>
  <c r="W473" i="45" s="1"/>
  <c r="AA404" i="45"/>
  <c r="AA473" i="45" s="1"/>
  <c r="AC467" i="45"/>
  <c r="AC398" i="45"/>
  <c r="E402" i="45"/>
  <c r="I402" i="45"/>
  <c r="M402" i="45"/>
  <c r="Q402" i="45"/>
  <c r="U402" i="45"/>
  <c r="Y402" i="45"/>
  <c r="H404" i="45"/>
  <c r="H473" i="45" s="1"/>
  <c r="L404" i="45"/>
  <c r="L473" i="45" s="1"/>
  <c r="P404" i="45"/>
  <c r="P473" i="45" s="1"/>
  <c r="T404" i="45"/>
  <c r="T473" i="45" s="1"/>
  <c r="X404" i="45"/>
  <c r="X473" i="45" s="1"/>
  <c r="AB404" i="45"/>
  <c r="AB473" i="45" s="1"/>
  <c r="H452" i="45"/>
  <c r="H456" i="45" s="1"/>
  <c r="H428" i="45"/>
  <c r="H435" i="45" s="1"/>
  <c r="H463" i="45" s="1"/>
  <c r="H471" i="45" s="1"/>
  <c r="L452" i="45"/>
  <c r="L456" i="45" s="1"/>
  <c r="L428" i="45"/>
  <c r="L435" i="45" s="1"/>
  <c r="L463" i="45" s="1"/>
  <c r="L471" i="45" s="1"/>
  <c r="P452" i="45"/>
  <c r="P456" i="45" s="1"/>
  <c r="P428" i="45"/>
  <c r="P435" i="45" s="1"/>
  <c r="P463" i="45" s="1"/>
  <c r="P471" i="45" s="1"/>
  <c r="T452" i="45"/>
  <c r="T456" i="45" s="1"/>
  <c r="T428" i="45"/>
  <c r="T435" i="45" s="1"/>
  <c r="T463" i="45" s="1"/>
  <c r="T471" i="45" s="1"/>
  <c r="X452" i="45"/>
  <c r="X456" i="45" s="1"/>
  <c r="X428" i="45"/>
  <c r="X435" i="45" s="1"/>
  <c r="X463" i="45" s="1"/>
  <c r="X471" i="45" s="1"/>
  <c r="AB452" i="45"/>
  <c r="AB456" i="45" s="1"/>
  <c r="AB428" i="45"/>
  <c r="AB435" i="45" s="1"/>
  <c r="AB463" i="45" s="1"/>
  <c r="AB471" i="45" s="1"/>
  <c r="F456" i="45"/>
  <c r="AD424" i="45"/>
  <c r="V428" i="45"/>
  <c r="V435" i="45" s="1"/>
  <c r="V443" i="45" s="1"/>
  <c r="AC417" i="45"/>
  <c r="AE417" i="45" s="1"/>
  <c r="F445" i="45"/>
  <c r="J445" i="45"/>
  <c r="N445" i="45"/>
  <c r="R445" i="45"/>
  <c r="V445" i="45"/>
  <c r="Z445" i="45"/>
  <c r="AC439" i="45"/>
  <c r="AD439" i="45"/>
  <c r="AC530" i="45"/>
  <c r="AE545" i="45"/>
  <c r="AE527" i="45"/>
  <c r="AE532" i="45"/>
  <c r="E544" i="45"/>
  <c r="AE276" i="47" l="1"/>
  <c r="M471" i="46"/>
  <c r="AE482" i="46"/>
  <c r="AE250" i="45"/>
  <c r="AE304" i="45"/>
  <c r="L443" i="45"/>
  <c r="AE483" i="48"/>
  <c r="AE529" i="48"/>
  <c r="AD470" i="46"/>
  <c r="AE487" i="47"/>
  <c r="AC544" i="46"/>
  <c r="AE487" i="46"/>
  <c r="AE155" i="46"/>
  <c r="AE464" i="45"/>
  <c r="AE453" i="45"/>
  <c r="Z471" i="48"/>
  <c r="J471" i="48"/>
  <c r="Z443" i="48"/>
  <c r="R443" i="48"/>
  <c r="AB443" i="48"/>
  <c r="J471" i="47"/>
  <c r="Y471" i="47"/>
  <c r="AE464" i="47"/>
  <c r="T471" i="47"/>
  <c r="Q473" i="47"/>
  <c r="J443" i="47"/>
  <c r="Y473" i="47"/>
  <c r="I473" i="47"/>
  <c r="L443" i="47"/>
  <c r="W443" i="46"/>
  <c r="AD452" i="46"/>
  <c r="O471" i="46"/>
  <c r="S443" i="46"/>
  <c r="Z471" i="46"/>
  <c r="Z443" i="46"/>
  <c r="H471" i="46"/>
  <c r="G443" i="45"/>
  <c r="AC544" i="45"/>
  <c r="Z443" i="45"/>
  <c r="AE442" i="45"/>
  <c r="R443" i="45"/>
  <c r="U443" i="45"/>
  <c r="AD467" i="46"/>
  <c r="H471" i="48"/>
  <c r="AC467" i="48"/>
  <c r="AD394" i="48"/>
  <c r="AD402" i="48" s="1"/>
  <c r="T463" i="48"/>
  <c r="T471" i="48" s="1"/>
  <c r="AD387" i="48"/>
  <c r="AC387" i="48"/>
  <c r="S463" i="48"/>
  <c r="S471" i="48" s="1"/>
  <c r="R443" i="47"/>
  <c r="V443" i="47"/>
  <c r="T443" i="47"/>
  <c r="AE466" i="47"/>
  <c r="AE465" i="47"/>
  <c r="Q471" i="47"/>
  <c r="I471" i="47"/>
  <c r="T471" i="46"/>
  <c r="N471" i="46"/>
  <c r="AC467" i="46"/>
  <c r="O443" i="46"/>
  <c r="G463" i="46"/>
  <c r="G471" i="46" s="1"/>
  <c r="P443" i="46"/>
  <c r="AE468" i="46"/>
  <c r="U471" i="46"/>
  <c r="AE295" i="46"/>
  <c r="M443" i="45"/>
  <c r="O443" i="45"/>
  <c r="J443" i="45"/>
  <c r="S443" i="45"/>
  <c r="AE468" i="45"/>
  <c r="AE358" i="45"/>
  <c r="AE318" i="45"/>
  <c r="AE311" i="45"/>
  <c r="AE169" i="45"/>
  <c r="AE214" i="45"/>
  <c r="AE169" i="47"/>
  <c r="AE188" i="48"/>
  <c r="AE134" i="48"/>
  <c r="AE169" i="46"/>
  <c r="AE214" i="48"/>
  <c r="AE103" i="48"/>
  <c r="AE295" i="45"/>
  <c r="AE465" i="45"/>
  <c r="P443" i="45"/>
  <c r="AE455" i="45"/>
  <c r="AE142" i="45"/>
  <c r="AE103" i="46"/>
  <c r="AE468" i="47"/>
  <c r="V471" i="47"/>
  <c r="AE214" i="47"/>
  <c r="AD470" i="47"/>
  <c r="AE470" i="47" s="1"/>
  <c r="AE517" i="45"/>
  <c r="AD402" i="46"/>
  <c r="W443" i="47"/>
  <c r="Q443" i="47"/>
  <c r="AE472" i="45"/>
  <c r="AA443" i="45"/>
  <c r="G443" i="47"/>
  <c r="AA443" i="48"/>
  <c r="Y443" i="48"/>
  <c r="AC470" i="46"/>
  <c r="AE155" i="47"/>
  <c r="AE469" i="45"/>
  <c r="W443" i="45"/>
  <c r="S443" i="48"/>
  <c r="Q443" i="48"/>
  <c r="AD376" i="45"/>
  <c r="I443" i="48"/>
  <c r="AE344" i="45"/>
  <c r="AE466" i="45"/>
  <c r="AG17" i="48"/>
  <c r="AE487" i="48"/>
  <c r="AE481" i="48"/>
  <c r="T443" i="48"/>
  <c r="AE482" i="48"/>
  <c r="AE169" i="48"/>
  <c r="AC544" i="48"/>
  <c r="U443" i="48"/>
  <c r="V443" i="48"/>
  <c r="V471" i="48"/>
  <c r="AE142" i="48"/>
  <c r="AE453" i="48"/>
  <c r="K443" i="48"/>
  <c r="L443" i="48"/>
  <c r="AE155" i="48"/>
  <c r="AE480" i="48"/>
  <c r="AE517" i="48"/>
  <c r="AE417" i="48"/>
  <c r="AE318" i="48"/>
  <c r="AE486" i="48"/>
  <c r="AE543" i="48"/>
  <c r="N443" i="48"/>
  <c r="AE250" i="48"/>
  <c r="AE83" i="48"/>
  <c r="J443" i="48"/>
  <c r="AE401" i="48"/>
  <c r="AD470" i="48"/>
  <c r="AD467" i="48"/>
  <c r="AE311" i="48"/>
  <c r="AE304" i="48"/>
  <c r="H443" i="48"/>
  <c r="AE358" i="48"/>
  <c r="AD376" i="48"/>
  <c r="AE472" i="48"/>
  <c r="AE469" i="48"/>
  <c r="AE468" i="48"/>
  <c r="AE466" i="48"/>
  <c r="AE465" i="48"/>
  <c r="AE464" i="48"/>
  <c r="AE295" i="48"/>
  <c r="AE276" i="48"/>
  <c r="M443" i="47"/>
  <c r="AE486" i="47"/>
  <c r="AE442" i="47"/>
  <c r="AE250" i="47"/>
  <c r="AE483" i="47"/>
  <c r="AE481" i="47"/>
  <c r="AE469" i="47"/>
  <c r="AC544" i="47"/>
  <c r="O443" i="47"/>
  <c r="O471" i="47"/>
  <c r="AE295" i="47"/>
  <c r="AE517" i="47"/>
  <c r="AE142" i="47"/>
  <c r="AE103" i="47"/>
  <c r="AE83" i="47"/>
  <c r="AE529" i="47"/>
  <c r="AC445" i="47"/>
  <c r="AE472" i="47"/>
  <c r="AE387" i="47"/>
  <c r="AE344" i="47"/>
  <c r="AE318" i="47"/>
  <c r="AE304" i="47"/>
  <c r="AE455" i="47"/>
  <c r="AE454" i="47"/>
  <c r="AE311" i="47"/>
  <c r="AE485" i="47"/>
  <c r="AE484" i="47"/>
  <c r="AE482" i="47"/>
  <c r="AE480" i="47"/>
  <c r="AE453" i="47"/>
  <c r="AE424" i="47"/>
  <c r="AE401" i="47"/>
  <c r="AC467" i="47"/>
  <c r="F402" i="47"/>
  <c r="AD402" i="47"/>
  <c r="AC376" i="47"/>
  <c r="AG17" i="47"/>
  <c r="AD376" i="47"/>
  <c r="AB471" i="47"/>
  <c r="AC404" i="47"/>
  <c r="Y443" i="45"/>
  <c r="R443" i="46"/>
  <c r="AE394" i="46"/>
  <c r="AD467" i="47"/>
  <c r="O443" i="48"/>
  <c r="N471" i="48"/>
  <c r="AE83" i="46"/>
  <c r="AE142" i="46"/>
  <c r="AE484" i="46"/>
  <c r="F452" i="47"/>
  <c r="F428" i="47"/>
  <c r="F435" i="47" s="1"/>
  <c r="F443" i="47" s="1"/>
  <c r="AC376" i="45"/>
  <c r="AE376" i="45" s="1"/>
  <c r="Z463" i="47"/>
  <c r="Z471" i="47" s="1"/>
  <c r="AC470" i="48"/>
  <c r="I443" i="45"/>
  <c r="AA443" i="46"/>
  <c r="K443" i="46"/>
  <c r="AE387" i="46"/>
  <c r="AE543" i="47"/>
  <c r="M473" i="47"/>
  <c r="N443" i="47"/>
  <c r="Y443" i="47"/>
  <c r="I443" i="47"/>
  <c r="AD445" i="48"/>
  <c r="AE445" i="48" s="1"/>
  <c r="M443" i="48"/>
  <c r="P443" i="48"/>
  <c r="AB443" i="45"/>
  <c r="Q443" i="45"/>
  <c r="K443" i="45"/>
  <c r="T443" i="45"/>
  <c r="N443" i="45"/>
  <c r="AD456" i="46"/>
  <c r="X443" i="46"/>
  <c r="W471" i="47"/>
  <c r="G471" i="47"/>
  <c r="U443" i="47"/>
  <c r="W443" i="48"/>
  <c r="G443" i="48"/>
  <c r="AE480" i="46"/>
  <c r="AE103" i="45"/>
  <c r="AE465" i="46"/>
  <c r="AE469" i="46"/>
  <c r="AC376" i="46"/>
  <c r="AE529" i="46"/>
  <c r="AE454" i="46"/>
  <c r="H443" i="46"/>
  <c r="AE464" i="46"/>
  <c r="AE466" i="46"/>
  <c r="AE455" i="46"/>
  <c r="AE453" i="46"/>
  <c r="AE485" i="46"/>
  <c r="AE483" i="46"/>
  <c r="AE214" i="46"/>
  <c r="AE481" i="46"/>
  <c r="AG17" i="46"/>
  <c r="U443" i="46"/>
  <c r="AE417" i="46"/>
  <c r="J443" i="46"/>
  <c r="N443" i="46"/>
  <c r="M443" i="46"/>
  <c r="AE424" i="46"/>
  <c r="AE401" i="46"/>
  <c r="N473" i="45"/>
  <c r="AE424" i="45"/>
  <c r="AE401" i="45"/>
  <c r="AE470" i="45"/>
  <c r="AG17" i="45"/>
  <c r="F452" i="48"/>
  <c r="F428" i="48"/>
  <c r="AD424" i="48"/>
  <c r="AE424" i="48" s="1"/>
  <c r="F473" i="48"/>
  <c r="AD404" i="48"/>
  <c r="X473" i="48"/>
  <c r="H473" i="48"/>
  <c r="AC428" i="48"/>
  <c r="E435" i="48"/>
  <c r="E463" i="48" s="1"/>
  <c r="T473" i="48"/>
  <c r="AC376" i="48"/>
  <c r="P473" i="48"/>
  <c r="AE439" i="48"/>
  <c r="E456" i="48"/>
  <c r="AC456" i="48" s="1"/>
  <c r="AC452" i="48"/>
  <c r="E473" i="48"/>
  <c r="AC473" i="48" s="1"/>
  <c r="AC404" i="48"/>
  <c r="AB473" i="48"/>
  <c r="L473" i="48"/>
  <c r="AE398" i="48"/>
  <c r="AC394" i="48"/>
  <c r="S443" i="47"/>
  <c r="X463" i="47"/>
  <c r="X471" i="47" s="1"/>
  <c r="F473" i="47"/>
  <c r="AD473" i="47" s="1"/>
  <c r="AD404" i="47"/>
  <c r="AD405" i="47" s="1"/>
  <c r="AA463" i="47"/>
  <c r="AA471" i="47" s="1"/>
  <c r="K463" i="47"/>
  <c r="K471" i="47" s="1"/>
  <c r="P463" i="47"/>
  <c r="P471" i="47" s="1"/>
  <c r="E473" i="47"/>
  <c r="E456" i="47"/>
  <c r="AC456" i="47" s="1"/>
  <c r="AC452" i="47"/>
  <c r="AE445" i="47"/>
  <c r="H463" i="47"/>
  <c r="AE439" i="47"/>
  <c r="E435" i="47"/>
  <c r="E463" i="47" s="1"/>
  <c r="AC428" i="47"/>
  <c r="AE398" i="47"/>
  <c r="AC394" i="47"/>
  <c r="AC445" i="46"/>
  <c r="Q473" i="46"/>
  <c r="Y443" i="46"/>
  <c r="I443" i="46"/>
  <c r="T443" i="46"/>
  <c r="F435" i="46"/>
  <c r="AD428" i="46"/>
  <c r="V443" i="46"/>
  <c r="AC428" i="46"/>
  <c r="E435" i="46"/>
  <c r="M473" i="46"/>
  <c r="Q463" i="46"/>
  <c r="Q471" i="46" s="1"/>
  <c r="AB463" i="46"/>
  <c r="AB471" i="46" s="1"/>
  <c r="L463" i="46"/>
  <c r="L471" i="46" s="1"/>
  <c r="AD376" i="46"/>
  <c r="AE439" i="46"/>
  <c r="Y473" i="46"/>
  <c r="I473" i="46"/>
  <c r="AE398" i="46"/>
  <c r="AC402" i="46"/>
  <c r="F473" i="46"/>
  <c r="AD473" i="46" s="1"/>
  <c r="AD404" i="46"/>
  <c r="AD405" i="46" s="1"/>
  <c r="E456" i="46"/>
  <c r="AC456" i="46" s="1"/>
  <c r="AC452" i="46"/>
  <c r="AE452" i="46" s="1"/>
  <c r="U473" i="46"/>
  <c r="E473" i="46"/>
  <c r="AC404" i="46"/>
  <c r="AE439" i="45"/>
  <c r="X443" i="45"/>
  <c r="H443" i="45"/>
  <c r="AD456" i="45"/>
  <c r="V473" i="45"/>
  <c r="F473" i="45"/>
  <c r="AD404" i="45"/>
  <c r="V463" i="45"/>
  <c r="V471" i="45" s="1"/>
  <c r="AD445" i="45"/>
  <c r="AE445" i="45" s="1"/>
  <c r="AD452" i="45"/>
  <c r="AC402" i="45"/>
  <c r="AE398" i="45"/>
  <c r="R473" i="45"/>
  <c r="E473" i="45"/>
  <c r="AC473" i="45" s="1"/>
  <c r="AC404" i="45"/>
  <c r="F435" i="45"/>
  <c r="AD428" i="45"/>
  <c r="E435" i="45"/>
  <c r="AC428" i="45"/>
  <c r="F463" i="45"/>
  <c r="AD394" i="45"/>
  <c r="AD402" i="45" s="1"/>
  <c r="AE467" i="45"/>
  <c r="Z473" i="45"/>
  <c r="J473" i="45"/>
  <c r="E456" i="45"/>
  <c r="AC456" i="45" s="1"/>
  <c r="AC452" i="45"/>
  <c r="AD548" i="28"/>
  <c r="AC548" i="28"/>
  <c r="AD547" i="28"/>
  <c r="AC547" i="28"/>
  <c r="AD548" i="29"/>
  <c r="AC548" i="29"/>
  <c r="AD547" i="29"/>
  <c r="AC547" i="29"/>
  <c r="AD548" i="30"/>
  <c r="AC548" i="30"/>
  <c r="AD547" i="30"/>
  <c r="AC547" i="30"/>
  <c r="AD548" i="31"/>
  <c r="AC548" i="31"/>
  <c r="AD547" i="31"/>
  <c r="AC547" i="31"/>
  <c r="AD548" i="11"/>
  <c r="AC548" i="11"/>
  <c r="AD547" i="11"/>
  <c r="AC547" i="11"/>
  <c r="AD548" i="33"/>
  <c r="AC548" i="33"/>
  <c r="AD547" i="33"/>
  <c r="AC547" i="33"/>
  <c r="AD548" i="34"/>
  <c r="AC548" i="34"/>
  <c r="AD547" i="34"/>
  <c r="AC547" i="34"/>
  <c r="AD548" i="35"/>
  <c r="AC548" i="35"/>
  <c r="AD547" i="35"/>
  <c r="AC547" i="35"/>
  <c r="AD548" i="36"/>
  <c r="AC548" i="36"/>
  <c r="AD547" i="36"/>
  <c r="AC547" i="36"/>
  <c r="AD548" i="37"/>
  <c r="AC548" i="37"/>
  <c r="AD547" i="37"/>
  <c r="AC547" i="37"/>
  <c r="AD548" i="38"/>
  <c r="AC548" i="38"/>
  <c r="AD547" i="38"/>
  <c r="AC547" i="38"/>
  <c r="AD548" i="39"/>
  <c r="AC548" i="39"/>
  <c r="AD547" i="39"/>
  <c r="AC547" i="39"/>
  <c r="AD548" i="40"/>
  <c r="AC548" i="40"/>
  <c r="AD547" i="40"/>
  <c r="AC547" i="40"/>
  <c r="AD548" i="41"/>
  <c r="AC548" i="41"/>
  <c r="AD547" i="41"/>
  <c r="AC547" i="41"/>
  <c r="AD548" i="42"/>
  <c r="AC548" i="42"/>
  <c r="AD547" i="42"/>
  <c r="AC547" i="42"/>
  <c r="AD427" i="43"/>
  <c r="AC427" i="43"/>
  <c r="AD427" i="42"/>
  <c r="AC427" i="42"/>
  <c r="AD427" i="41"/>
  <c r="AC427" i="41"/>
  <c r="AD427" i="40"/>
  <c r="AC427" i="40"/>
  <c r="AD427" i="39"/>
  <c r="AC427" i="39"/>
  <c r="AD427" i="38"/>
  <c r="AC427" i="38"/>
  <c r="AD427" i="37"/>
  <c r="AC427" i="37"/>
  <c r="AD427" i="36"/>
  <c r="AC427" i="36"/>
  <c r="AD427" i="35"/>
  <c r="AC427" i="35"/>
  <c r="AD427" i="34"/>
  <c r="AC427" i="34"/>
  <c r="AD427" i="33"/>
  <c r="AC427" i="33"/>
  <c r="AD427" i="31"/>
  <c r="AC427" i="31"/>
  <c r="AD427" i="30"/>
  <c r="AC427" i="30"/>
  <c r="AD427" i="29"/>
  <c r="AC427" i="29"/>
  <c r="AD386" i="29"/>
  <c r="AC386" i="29"/>
  <c r="AD386" i="30"/>
  <c r="AC386" i="30"/>
  <c r="AD386" i="31"/>
  <c r="AC386" i="31"/>
  <c r="AD386" i="33"/>
  <c r="AC386" i="33"/>
  <c r="AD386" i="34"/>
  <c r="AC386" i="34"/>
  <c r="AD386" i="35"/>
  <c r="AC386" i="35"/>
  <c r="AD386" i="36"/>
  <c r="AC386" i="36"/>
  <c r="AD386" i="37"/>
  <c r="AC386" i="37"/>
  <c r="AD386" i="38"/>
  <c r="AC386" i="38"/>
  <c r="AD386" i="39"/>
  <c r="AC386" i="39"/>
  <c r="AD386" i="40"/>
  <c r="AC386" i="40"/>
  <c r="AD386" i="41"/>
  <c r="AC386" i="41"/>
  <c r="AD386" i="42"/>
  <c r="AC386" i="42"/>
  <c r="AD386" i="43"/>
  <c r="AC386" i="43"/>
  <c r="AC383" i="43"/>
  <c r="AD548" i="43"/>
  <c r="AD547" i="43"/>
  <c r="AC548" i="43"/>
  <c r="AC547" i="43"/>
  <c r="AD427" i="28"/>
  <c r="AC427" i="28"/>
  <c r="AD386" i="28"/>
  <c r="AC386" i="28"/>
  <c r="AD427" i="11"/>
  <c r="AC427" i="11"/>
  <c r="AD386" i="11"/>
  <c r="AC386" i="11"/>
  <c r="AD405" i="48" l="1"/>
  <c r="AE467" i="48"/>
  <c r="AE470" i="46"/>
  <c r="AE394" i="48"/>
  <c r="AE387" i="48"/>
  <c r="AE467" i="46"/>
  <c r="AD435" i="47"/>
  <c r="AD446" i="47" s="1"/>
  <c r="AE456" i="45"/>
  <c r="AE376" i="46"/>
  <c r="AE456" i="46"/>
  <c r="AE470" i="48"/>
  <c r="AE376" i="48"/>
  <c r="AC473" i="47"/>
  <c r="AE473" i="47" s="1"/>
  <c r="AE467" i="47"/>
  <c r="AD428" i="47"/>
  <c r="AE428" i="47" s="1"/>
  <c r="AE404" i="47"/>
  <c r="AE376" i="47"/>
  <c r="F456" i="47"/>
  <c r="AD456" i="47" s="1"/>
  <c r="AE456" i="47" s="1"/>
  <c r="AD452" i="47"/>
  <c r="AE452" i="47" s="1"/>
  <c r="F463" i="47"/>
  <c r="F471" i="47" s="1"/>
  <c r="AE452" i="45"/>
  <c r="AE428" i="45"/>
  <c r="AC473" i="46"/>
  <c r="AE473" i="46" s="1"/>
  <c r="AE428" i="46"/>
  <c r="AE394" i="45"/>
  <c r="AC435" i="48"/>
  <c r="E443" i="48"/>
  <c r="AD473" i="48"/>
  <c r="AE473" i="48" s="1"/>
  <c r="F435" i="48"/>
  <c r="AD428" i="48"/>
  <c r="AE428" i="48" s="1"/>
  <c r="AC463" i="48"/>
  <c r="E471" i="48"/>
  <c r="F456" i="48"/>
  <c r="AD456" i="48" s="1"/>
  <c r="AE456" i="48" s="1"/>
  <c r="AD452" i="48"/>
  <c r="AE452" i="48" s="1"/>
  <c r="AC402" i="48"/>
  <c r="AE404" i="48"/>
  <c r="AC405" i="48"/>
  <c r="AE405" i="48" s="1"/>
  <c r="AE394" i="47"/>
  <c r="AC405" i="47"/>
  <c r="AE405" i="47" s="1"/>
  <c r="AC463" i="47"/>
  <c r="E471" i="47"/>
  <c r="AC435" i="47"/>
  <c r="E443" i="47"/>
  <c r="AC402" i="47"/>
  <c r="H471" i="47"/>
  <c r="AC405" i="46"/>
  <c r="AE405" i="46" s="1"/>
  <c r="AE404" i="46"/>
  <c r="AC435" i="46"/>
  <c r="AC446" i="46" s="1"/>
  <c r="E443" i="46"/>
  <c r="E463" i="46"/>
  <c r="AD435" i="46"/>
  <c r="F463" i="46"/>
  <c r="F443" i="46"/>
  <c r="AE445" i="46"/>
  <c r="AD463" i="45"/>
  <c r="AD471" i="45" s="1"/>
  <c r="F471" i="45"/>
  <c r="AD473" i="45"/>
  <c r="AE473" i="45" s="1"/>
  <c r="AD435" i="45"/>
  <c r="AD443" i="45" s="1"/>
  <c r="F443" i="45"/>
  <c r="AC405" i="45"/>
  <c r="AE404" i="45"/>
  <c r="AC435" i="45"/>
  <c r="E443" i="45"/>
  <c r="E463" i="45"/>
  <c r="AD405" i="45"/>
  <c r="AD443" i="47" l="1"/>
  <c r="AD463" i="47"/>
  <c r="AD471" i="47" s="1"/>
  <c r="AC474" i="47"/>
  <c r="AE405" i="45"/>
  <c r="AC471" i="48"/>
  <c r="AC443" i="48"/>
  <c r="AC446" i="48"/>
  <c r="AD435" i="48"/>
  <c r="AE435" i="48" s="1"/>
  <c r="F443" i="48"/>
  <c r="F463" i="48"/>
  <c r="AC474" i="48"/>
  <c r="AC471" i="47"/>
  <c r="AE435" i="47"/>
  <c r="AC446" i="47"/>
  <c r="AE446" i="47" s="1"/>
  <c r="AC443" i="47"/>
  <c r="AD446" i="46"/>
  <c r="AE446" i="46" s="1"/>
  <c r="AD443" i="46"/>
  <c r="AC463" i="46"/>
  <c r="E471" i="46"/>
  <c r="AD463" i="46"/>
  <c r="F471" i="46"/>
  <c r="AE435" i="46"/>
  <c r="AC443" i="46"/>
  <c r="AD474" i="45"/>
  <c r="AC463" i="45"/>
  <c r="E471" i="45"/>
  <c r="AD446" i="45"/>
  <c r="AE435" i="45"/>
  <c r="AC443" i="45"/>
  <c r="AC446" i="45"/>
  <c r="AA582" i="43"/>
  <c r="X582" i="43"/>
  <c r="R582" i="43"/>
  <c r="O582" i="43"/>
  <c r="AD581" i="43"/>
  <c r="U581" i="43"/>
  <c r="AD580" i="43"/>
  <c r="U580" i="43"/>
  <c r="AD579" i="43"/>
  <c r="U579" i="43"/>
  <c r="AD578" i="43"/>
  <c r="U578" i="43"/>
  <c r="AD577" i="43"/>
  <c r="U577" i="43"/>
  <c r="AD576" i="43"/>
  <c r="U576" i="43"/>
  <c r="AD575" i="43"/>
  <c r="U575" i="43"/>
  <c r="AD574" i="43"/>
  <c r="U574" i="43"/>
  <c r="AD573" i="43"/>
  <c r="U573" i="43"/>
  <c r="AD572" i="43"/>
  <c r="U572" i="43"/>
  <c r="AD571" i="43"/>
  <c r="U571" i="43"/>
  <c r="AD570" i="43"/>
  <c r="U570" i="43"/>
  <c r="AD569" i="43"/>
  <c r="U569" i="43"/>
  <c r="AA568" i="43"/>
  <c r="X568" i="43"/>
  <c r="R568" i="43"/>
  <c r="O568" i="43"/>
  <c r="AE548" i="43"/>
  <c r="AE547" i="43"/>
  <c r="AA546" i="43"/>
  <c r="Y546" i="43"/>
  <c r="W546" i="43"/>
  <c r="U546" i="43"/>
  <c r="S546" i="43"/>
  <c r="Q546" i="43"/>
  <c r="O546" i="43"/>
  <c r="M546" i="43"/>
  <c r="K546" i="43"/>
  <c r="I546" i="43"/>
  <c r="G546" i="43"/>
  <c r="E546" i="43"/>
  <c r="AD545" i="43"/>
  <c r="AC545" i="43"/>
  <c r="AB543" i="43"/>
  <c r="AA543" i="43"/>
  <c r="AA544" i="43" s="1"/>
  <c r="Z543" i="43"/>
  <c r="Y543" i="43"/>
  <c r="Y544" i="43" s="1"/>
  <c r="X543" i="43"/>
  <c r="W543" i="43"/>
  <c r="W544" i="43" s="1"/>
  <c r="V543" i="43"/>
  <c r="U543" i="43"/>
  <c r="U544" i="43" s="1"/>
  <c r="T543" i="43"/>
  <c r="S543" i="43"/>
  <c r="S544" i="43" s="1"/>
  <c r="R543" i="43"/>
  <c r="Q543" i="43"/>
  <c r="Q544" i="43" s="1"/>
  <c r="P543" i="43"/>
  <c r="O543" i="43"/>
  <c r="N543" i="43"/>
  <c r="M543" i="43"/>
  <c r="L543" i="43"/>
  <c r="K543" i="43"/>
  <c r="J543" i="43"/>
  <c r="I543" i="43"/>
  <c r="I544" i="43" s="1"/>
  <c r="H543" i="43"/>
  <c r="G543" i="43"/>
  <c r="F543" i="43"/>
  <c r="E543" i="43"/>
  <c r="AD542" i="43"/>
  <c r="AC542" i="43"/>
  <c r="AD541" i="43"/>
  <c r="AC541" i="43"/>
  <c r="AD540" i="43"/>
  <c r="AC540" i="43"/>
  <c r="AE540" i="43" s="1"/>
  <c r="AD539" i="43"/>
  <c r="AC539" i="43"/>
  <c r="AA538" i="43"/>
  <c r="Y538" i="43"/>
  <c r="W538" i="43"/>
  <c r="U538" i="43"/>
  <c r="S538" i="43"/>
  <c r="Q538" i="43"/>
  <c r="O538" i="43"/>
  <c r="M538" i="43"/>
  <c r="K538" i="43"/>
  <c r="I538" i="43"/>
  <c r="G538" i="43"/>
  <c r="E538" i="43"/>
  <c r="AA533" i="43"/>
  <c r="Y533" i="43"/>
  <c r="W533" i="43"/>
  <c r="U533" i="43"/>
  <c r="S533" i="43"/>
  <c r="Q533" i="43"/>
  <c r="O533" i="43"/>
  <c r="M533" i="43"/>
  <c r="K533" i="43"/>
  <c r="I533" i="43"/>
  <c r="G533" i="43"/>
  <c r="E533" i="43"/>
  <c r="AD532" i="43"/>
  <c r="AC532" i="43"/>
  <c r="AC533" i="43" s="1"/>
  <c r="AA531" i="43"/>
  <c r="Y531" i="43"/>
  <c r="W531" i="43"/>
  <c r="U531" i="43"/>
  <c r="S531" i="43"/>
  <c r="Q531" i="43"/>
  <c r="O531" i="43"/>
  <c r="M531" i="43"/>
  <c r="K531" i="43"/>
  <c r="I531" i="43"/>
  <c r="G531" i="43"/>
  <c r="E531" i="43"/>
  <c r="AB530" i="43"/>
  <c r="AA530" i="43"/>
  <c r="Z530" i="43"/>
  <c r="Y530" i="43"/>
  <c r="X530" i="43"/>
  <c r="W530" i="43"/>
  <c r="V530" i="43"/>
  <c r="U530" i="43"/>
  <c r="T530" i="43"/>
  <c r="S530" i="43"/>
  <c r="R530" i="43"/>
  <c r="Q530" i="43"/>
  <c r="P530" i="43"/>
  <c r="O530" i="43"/>
  <c r="N530" i="43"/>
  <c r="M530" i="43"/>
  <c r="L530" i="43"/>
  <c r="K530" i="43"/>
  <c r="J530" i="43"/>
  <c r="I530" i="43"/>
  <c r="H530" i="43"/>
  <c r="G530" i="43"/>
  <c r="F530" i="43"/>
  <c r="E530" i="43"/>
  <c r="AB529" i="43"/>
  <c r="AA529" i="43"/>
  <c r="Z529" i="43"/>
  <c r="Y529" i="43"/>
  <c r="X529" i="43"/>
  <c r="W529" i="43"/>
  <c r="V529" i="43"/>
  <c r="U529" i="43"/>
  <c r="T529" i="43"/>
  <c r="S529" i="43"/>
  <c r="R529" i="43"/>
  <c r="Q529" i="43"/>
  <c r="P529" i="43"/>
  <c r="O529" i="43"/>
  <c r="N529" i="43"/>
  <c r="M529" i="43"/>
  <c r="L529" i="43"/>
  <c r="K529" i="43"/>
  <c r="J529" i="43"/>
  <c r="I529" i="43"/>
  <c r="H529" i="43"/>
  <c r="G529" i="43"/>
  <c r="F529" i="43"/>
  <c r="E529" i="43"/>
  <c r="AD528" i="43"/>
  <c r="AC528" i="43"/>
  <c r="AD527" i="43"/>
  <c r="AC527" i="43"/>
  <c r="AD526" i="43"/>
  <c r="AC526" i="43"/>
  <c r="AD525" i="43"/>
  <c r="AC525" i="43"/>
  <c r="AD524" i="43"/>
  <c r="AC524" i="43"/>
  <c r="AA523" i="43"/>
  <c r="Y523" i="43"/>
  <c r="W523" i="43"/>
  <c r="U523" i="43"/>
  <c r="S523" i="43"/>
  <c r="Q523" i="43"/>
  <c r="O523" i="43"/>
  <c r="M523" i="43"/>
  <c r="K523" i="43"/>
  <c r="I523" i="43"/>
  <c r="G523" i="43"/>
  <c r="E523" i="43"/>
  <c r="AD518" i="43"/>
  <c r="AC518" i="43"/>
  <c r="AB517" i="43"/>
  <c r="AA517" i="43"/>
  <c r="Z517" i="43"/>
  <c r="Y517" i="43"/>
  <c r="X517" i="43"/>
  <c r="W517" i="43"/>
  <c r="V517" i="43"/>
  <c r="U517" i="43"/>
  <c r="T517" i="43"/>
  <c r="S517" i="43"/>
  <c r="R517" i="43"/>
  <c r="Q517" i="43"/>
  <c r="P517" i="43"/>
  <c r="O517" i="43"/>
  <c r="N517" i="43"/>
  <c r="M517" i="43"/>
  <c r="L517" i="43"/>
  <c r="K517" i="43"/>
  <c r="J517" i="43"/>
  <c r="I517" i="43"/>
  <c r="H517" i="43"/>
  <c r="G517" i="43"/>
  <c r="F517" i="43"/>
  <c r="E517" i="43"/>
  <c r="AD516" i="43"/>
  <c r="AC516" i="43"/>
  <c r="AE516" i="43" s="1"/>
  <c r="AD515" i="43"/>
  <c r="AC515" i="43"/>
  <c r="AD513" i="43"/>
  <c r="AC513" i="43"/>
  <c r="AA512" i="43"/>
  <c r="Y512" i="43"/>
  <c r="W512" i="43"/>
  <c r="U512" i="43"/>
  <c r="S512" i="43"/>
  <c r="Q512" i="43"/>
  <c r="O512" i="43"/>
  <c r="M512" i="43"/>
  <c r="K512" i="43"/>
  <c r="I512" i="43"/>
  <c r="G512" i="43"/>
  <c r="E512" i="43"/>
  <c r="AD507" i="43"/>
  <c r="AC507" i="43"/>
  <c r="AD506" i="43"/>
  <c r="AC506" i="43"/>
  <c r="AE506" i="43" s="1"/>
  <c r="AD505" i="43"/>
  <c r="AC505" i="43"/>
  <c r="AD504" i="43"/>
  <c r="AC504" i="43"/>
  <c r="AD503" i="43"/>
  <c r="AC503" i="43"/>
  <c r="AD502" i="43"/>
  <c r="AC502" i="43"/>
  <c r="AE502" i="43" s="1"/>
  <c r="AD501" i="43"/>
  <c r="AC501" i="43"/>
  <c r="AD500" i="43"/>
  <c r="AC500" i="43"/>
  <c r="AE500" i="43" s="1"/>
  <c r="AD499" i="43"/>
  <c r="AC499" i="43"/>
  <c r="AD498" i="43"/>
  <c r="AC498" i="43"/>
  <c r="AD497" i="43"/>
  <c r="AC497" i="43"/>
  <c r="AD496" i="43"/>
  <c r="AC496" i="43"/>
  <c r="AE495" i="43"/>
  <c r="AE494" i="43"/>
  <c r="AD493" i="43"/>
  <c r="AC493" i="43"/>
  <c r="AA492" i="43"/>
  <c r="Y492" i="43"/>
  <c r="W492" i="43"/>
  <c r="U492" i="43"/>
  <c r="S492" i="43"/>
  <c r="Q492" i="43"/>
  <c r="O492" i="43"/>
  <c r="M492" i="43"/>
  <c r="K492" i="43"/>
  <c r="I492" i="43"/>
  <c r="G492" i="43"/>
  <c r="E492" i="43"/>
  <c r="AB486" i="43"/>
  <c r="AA486" i="43"/>
  <c r="Z486" i="43"/>
  <c r="Y486" i="43"/>
  <c r="X486" i="43"/>
  <c r="W486" i="43"/>
  <c r="V486" i="43"/>
  <c r="U486" i="43"/>
  <c r="T486" i="43"/>
  <c r="S486" i="43"/>
  <c r="R486" i="43"/>
  <c r="Q486" i="43"/>
  <c r="P486" i="43"/>
  <c r="O486" i="43"/>
  <c r="N486" i="43"/>
  <c r="M486" i="43"/>
  <c r="L486" i="43"/>
  <c r="K486" i="43"/>
  <c r="J486" i="43"/>
  <c r="I486" i="43"/>
  <c r="H486" i="43"/>
  <c r="G486" i="43"/>
  <c r="F486" i="43"/>
  <c r="E486" i="43"/>
  <c r="AB485" i="43"/>
  <c r="AA485" i="43"/>
  <c r="Z485" i="43"/>
  <c r="Y485" i="43"/>
  <c r="X485" i="43"/>
  <c r="W485" i="43"/>
  <c r="V485" i="43"/>
  <c r="U485" i="43"/>
  <c r="T485" i="43"/>
  <c r="S485" i="43"/>
  <c r="R485" i="43"/>
  <c r="Q485" i="43"/>
  <c r="P485" i="43"/>
  <c r="O485" i="43"/>
  <c r="N485" i="43"/>
  <c r="M485" i="43"/>
  <c r="L485" i="43"/>
  <c r="K485" i="43"/>
  <c r="J485" i="43"/>
  <c r="I485" i="43"/>
  <c r="H485" i="43"/>
  <c r="G485" i="43"/>
  <c r="F485" i="43"/>
  <c r="E485" i="43"/>
  <c r="AB484" i="43"/>
  <c r="AA484" i="43"/>
  <c r="Z484" i="43"/>
  <c r="Y484" i="43"/>
  <c r="X484" i="43"/>
  <c r="W484" i="43"/>
  <c r="V484" i="43"/>
  <c r="U484" i="43"/>
  <c r="T484" i="43"/>
  <c r="S484" i="43"/>
  <c r="R484" i="43"/>
  <c r="Q484" i="43"/>
  <c r="P484" i="43"/>
  <c r="O484" i="43"/>
  <c r="N484" i="43"/>
  <c r="M484" i="43"/>
  <c r="L484" i="43"/>
  <c r="K484" i="43"/>
  <c r="J484" i="43"/>
  <c r="I484" i="43"/>
  <c r="H484" i="43"/>
  <c r="G484" i="43"/>
  <c r="F484" i="43"/>
  <c r="E484" i="43"/>
  <c r="AB483" i="43"/>
  <c r="AA483" i="43"/>
  <c r="Z483" i="43"/>
  <c r="Y483" i="43"/>
  <c r="X483" i="43"/>
  <c r="W483" i="43"/>
  <c r="V483" i="43"/>
  <c r="U483" i="43"/>
  <c r="T483" i="43"/>
  <c r="S483" i="43"/>
  <c r="R483" i="43"/>
  <c r="Q483" i="43"/>
  <c r="P483" i="43"/>
  <c r="O483" i="43"/>
  <c r="N483" i="43"/>
  <c r="M483" i="43"/>
  <c r="L483" i="43"/>
  <c r="K483" i="43"/>
  <c r="J483" i="43"/>
  <c r="I483" i="43"/>
  <c r="H483" i="43"/>
  <c r="G483" i="43"/>
  <c r="F483" i="43"/>
  <c r="E483" i="43"/>
  <c r="AB482" i="43"/>
  <c r="AA482" i="43"/>
  <c r="Z482" i="43"/>
  <c r="Y482" i="43"/>
  <c r="X482" i="43"/>
  <c r="W482" i="43"/>
  <c r="V482" i="43"/>
  <c r="U482" i="43"/>
  <c r="T482" i="43"/>
  <c r="S482" i="43"/>
  <c r="R482" i="43"/>
  <c r="Q482" i="43"/>
  <c r="P482" i="43"/>
  <c r="O482" i="43"/>
  <c r="N482" i="43"/>
  <c r="M482" i="43"/>
  <c r="L482" i="43"/>
  <c r="K482" i="43"/>
  <c r="J482" i="43"/>
  <c r="I482" i="43"/>
  <c r="H482" i="43"/>
  <c r="G482" i="43"/>
  <c r="F482" i="43"/>
  <c r="E482" i="43"/>
  <c r="AB481" i="43"/>
  <c r="AA481" i="43"/>
  <c r="Z481" i="43"/>
  <c r="Y481" i="43"/>
  <c r="X481" i="43"/>
  <c r="W481" i="43"/>
  <c r="V481" i="43"/>
  <c r="U481" i="43"/>
  <c r="T481" i="43"/>
  <c r="S481" i="43"/>
  <c r="R481" i="43"/>
  <c r="Q481" i="43"/>
  <c r="P481" i="43"/>
  <c r="O481" i="43"/>
  <c r="N481" i="43"/>
  <c r="M481" i="43"/>
  <c r="L481" i="43"/>
  <c r="K481" i="43"/>
  <c r="J481" i="43"/>
  <c r="I481" i="43"/>
  <c r="H481" i="43"/>
  <c r="G481" i="43"/>
  <c r="F481" i="43"/>
  <c r="E481" i="43"/>
  <c r="AB480" i="43"/>
  <c r="AA480" i="43"/>
  <c r="Z480" i="43"/>
  <c r="Y480" i="43"/>
  <c r="X480" i="43"/>
  <c r="W480" i="43"/>
  <c r="V480" i="43"/>
  <c r="U480" i="43"/>
  <c r="T480" i="43"/>
  <c r="S480" i="43"/>
  <c r="R480" i="43"/>
  <c r="Q480" i="43"/>
  <c r="P480" i="43"/>
  <c r="O480" i="43"/>
  <c r="N480" i="43"/>
  <c r="M480" i="43"/>
  <c r="L480" i="43"/>
  <c r="K480" i="43"/>
  <c r="J480" i="43"/>
  <c r="I480" i="43"/>
  <c r="H480" i="43"/>
  <c r="G480" i="43"/>
  <c r="F480" i="43"/>
  <c r="E480" i="43"/>
  <c r="AD479" i="43"/>
  <c r="AC479" i="43"/>
  <c r="AA478" i="43"/>
  <c r="Y478" i="43"/>
  <c r="W478" i="43"/>
  <c r="U478" i="43"/>
  <c r="S478" i="43"/>
  <c r="Q478" i="43"/>
  <c r="O478" i="43"/>
  <c r="M478" i="43"/>
  <c r="K478" i="43"/>
  <c r="I478" i="43"/>
  <c r="G478" i="43"/>
  <c r="E478" i="43"/>
  <c r="AB472" i="43"/>
  <c r="AA472" i="43"/>
  <c r="Z472" i="43"/>
  <c r="Y472" i="43"/>
  <c r="X472" i="43"/>
  <c r="W472" i="43"/>
  <c r="V472" i="43"/>
  <c r="U472" i="43"/>
  <c r="T472" i="43"/>
  <c r="S472" i="43"/>
  <c r="R472" i="43"/>
  <c r="Q472" i="43"/>
  <c r="P472" i="43"/>
  <c r="O472" i="43"/>
  <c r="N472" i="43"/>
  <c r="M472" i="43"/>
  <c r="L472" i="43"/>
  <c r="K472" i="43"/>
  <c r="J472" i="43"/>
  <c r="I472" i="43"/>
  <c r="H472" i="43"/>
  <c r="G472" i="43"/>
  <c r="F472" i="43"/>
  <c r="E472" i="43"/>
  <c r="AB469" i="43"/>
  <c r="AA469" i="43"/>
  <c r="Z469" i="43"/>
  <c r="Y469" i="43"/>
  <c r="X469" i="43"/>
  <c r="W469" i="43"/>
  <c r="V469" i="43"/>
  <c r="U469" i="43"/>
  <c r="T469" i="43"/>
  <c r="S469" i="43"/>
  <c r="R469" i="43"/>
  <c r="Q469" i="43"/>
  <c r="P469" i="43"/>
  <c r="O469" i="43"/>
  <c r="N469" i="43"/>
  <c r="M469" i="43"/>
  <c r="L469" i="43"/>
  <c r="K469" i="43"/>
  <c r="J469" i="43"/>
  <c r="I469" i="43"/>
  <c r="H469" i="43"/>
  <c r="G469" i="43"/>
  <c r="F469" i="43"/>
  <c r="E469" i="43"/>
  <c r="AB468" i="43"/>
  <c r="AA468" i="43"/>
  <c r="Z468" i="43"/>
  <c r="Y468" i="43"/>
  <c r="X468" i="43"/>
  <c r="W468" i="43"/>
  <c r="V468" i="43"/>
  <c r="U468" i="43"/>
  <c r="T468" i="43"/>
  <c r="S468" i="43"/>
  <c r="R468" i="43"/>
  <c r="Q468" i="43"/>
  <c r="P468" i="43"/>
  <c r="O468" i="43"/>
  <c r="N468" i="43"/>
  <c r="M468" i="43"/>
  <c r="L468" i="43"/>
  <c r="K468" i="43"/>
  <c r="J468" i="43"/>
  <c r="I468" i="43"/>
  <c r="H468" i="43"/>
  <c r="G468" i="43"/>
  <c r="F468" i="43"/>
  <c r="E468" i="43"/>
  <c r="AB466" i="43"/>
  <c r="AA466" i="43"/>
  <c r="Z466" i="43"/>
  <c r="Y466" i="43"/>
  <c r="X466" i="43"/>
  <c r="W466" i="43"/>
  <c r="V466" i="43"/>
  <c r="U466" i="43"/>
  <c r="T466" i="43"/>
  <c r="S466" i="43"/>
  <c r="R466" i="43"/>
  <c r="Q466" i="43"/>
  <c r="P466" i="43"/>
  <c r="O466" i="43"/>
  <c r="N466" i="43"/>
  <c r="M466" i="43"/>
  <c r="L466" i="43"/>
  <c r="K466" i="43"/>
  <c r="J466" i="43"/>
  <c r="I466" i="43"/>
  <c r="H466" i="43"/>
  <c r="G466" i="43"/>
  <c r="F466" i="43"/>
  <c r="E466" i="43"/>
  <c r="AB465" i="43"/>
  <c r="AA465" i="43"/>
  <c r="Z465" i="43"/>
  <c r="Y465" i="43"/>
  <c r="X465" i="43"/>
  <c r="W465" i="43"/>
  <c r="V465" i="43"/>
  <c r="U465" i="43"/>
  <c r="T465" i="43"/>
  <c r="S465" i="43"/>
  <c r="R465" i="43"/>
  <c r="Q465" i="43"/>
  <c r="P465" i="43"/>
  <c r="O465" i="43"/>
  <c r="N465" i="43"/>
  <c r="M465" i="43"/>
  <c r="L465" i="43"/>
  <c r="K465" i="43"/>
  <c r="J465" i="43"/>
  <c r="I465" i="43"/>
  <c r="H465" i="43"/>
  <c r="G465" i="43"/>
  <c r="F465" i="43"/>
  <c r="E465" i="43"/>
  <c r="AB464" i="43"/>
  <c r="AA464" i="43"/>
  <c r="Z464" i="43"/>
  <c r="Y464" i="43"/>
  <c r="X464" i="43"/>
  <c r="W464" i="43"/>
  <c r="V464" i="43"/>
  <c r="U464" i="43"/>
  <c r="T464" i="43"/>
  <c r="S464" i="43"/>
  <c r="R464" i="43"/>
  <c r="Q464" i="43"/>
  <c r="P464" i="43"/>
  <c r="O464" i="43"/>
  <c r="N464" i="43"/>
  <c r="M464" i="43"/>
  <c r="L464" i="43"/>
  <c r="K464" i="43"/>
  <c r="J464" i="43"/>
  <c r="I464" i="43"/>
  <c r="H464" i="43"/>
  <c r="G464" i="43"/>
  <c r="F464" i="43"/>
  <c r="E464" i="43"/>
  <c r="AD462" i="43"/>
  <c r="AC462" i="43"/>
  <c r="AA461" i="43"/>
  <c r="Y461" i="43"/>
  <c r="W461" i="43"/>
  <c r="U461" i="43"/>
  <c r="S461" i="43"/>
  <c r="Q461" i="43"/>
  <c r="O461" i="43"/>
  <c r="M461" i="43"/>
  <c r="K461" i="43"/>
  <c r="I461" i="43"/>
  <c r="G461" i="43"/>
  <c r="E461" i="43"/>
  <c r="AB455" i="43"/>
  <c r="AA455" i="43"/>
  <c r="Z455" i="43"/>
  <c r="Y455" i="43"/>
  <c r="X455" i="43"/>
  <c r="W455" i="43"/>
  <c r="V455" i="43"/>
  <c r="U455" i="43"/>
  <c r="T455" i="43"/>
  <c r="S455" i="43"/>
  <c r="R455" i="43"/>
  <c r="Q455" i="43"/>
  <c r="P455" i="43"/>
  <c r="O455" i="43"/>
  <c r="N455" i="43"/>
  <c r="M455" i="43"/>
  <c r="L455" i="43"/>
  <c r="K455" i="43"/>
  <c r="J455" i="43"/>
  <c r="I455" i="43"/>
  <c r="H455" i="43"/>
  <c r="G455" i="43"/>
  <c r="F455" i="43"/>
  <c r="E455" i="43"/>
  <c r="AB454" i="43"/>
  <c r="AA454" i="43"/>
  <c r="Z454" i="43"/>
  <c r="Y454" i="43"/>
  <c r="X454" i="43"/>
  <c r="W454" i="43"/>
  <c r="V454" i="43"/>
  <c r="U454" i="43"/>
  <c r="T454" i="43"/>
  <c r="S454" i="43"/>
  <c r="R454" i="43"/>
  <c r="Q454" i="43"/>
  <c r="P454" i="43"/>
  <c r="O454" i="43"/>
  <c r="N454" i="43"/>
  <c r="M454" i="43"/>
  <c r="L454" i="43"/>
  <c r="K454" i="43"/>
  <c r="J454" i="43"/>
  <c r="I454" i="43"/>
  <c r="H454" i="43"/>
  <c r="G454" i="43"/>
  <c r="F454" i="43"/>
  <c r="E454" i="43"/>
  <c r="AB453" i="43"/>
  <c r="AA453" i="43"/>
  <c r="Z453" i="43"/>
  <c r="Y453" i="43"/>
  <c r="X453" i="43"/>
  <c r="W453" i="43"/>
  <c r="V453" i="43"/>
  <c r="U453" i="43"/>
  <c r="T453" i="43"/>
  <c r="S453" i="43"/>
  <c r="R453" i="43"/>
  <c r="Q453" i="43"/>
  <c r="P453" i="43"/>
  <c r="O453" i="43"/>
  <c r="N453" i="43"/>
  <c r="M453" i="43"/>
  <c r="L453" i="43"/>
  <c r="K453" i="43"/>
  <c r="J453" i="43"/>
  <c r="I453" i="43"/>
  <c r="H453" i="43"/>
  <c r="G453" i="43"/>
  <c r="F453" i="43"/>
  <c r="E453" i="43"/>
  <c r="AD451" i="43"/>
  <c r="AC451" i="43"/>
  <c r="AA450" i="43"/>
  <c r="Y450" i="43"/>
  <c r="W450" i="43"/>
  <c r="U450" i="43"/>
  <c r="S450" i="43"/>
  <c r="Q450" i="43"/>
  <c r="O450" i="43"/>
  <c r="M450" i="43"/>
  <c r="K450" i="43"/>
  <c r="I450" i="43"/>
  <c r="G450" i="43"/>
  <c r="E450" i="43"/>
  <c r="AD444" i="43"/>
  <c r="AC444" i="43"/>
  <c r="AB442" i="43"/>
  <c r="AA442" i="43"/>
  <c r="Z442" i="43"/>
  <c r="Y442" i="43"/>
  <c r="X442" i="43"/>
  <c r="W442" i="43"/>
  <c r="V442" i="43"/>
  <c r="U442" i="43"/>
  <c r="T442" i="43"/>
  <c r="S442" i="43"/>
  <c r="R442" i="43"/>
  <c r="Q442" i="43"/>
  <c r="P442" i="43"/>
  <c r="O442" i="43"/>
  <c r="N442" i="43"/>
  <c r="M442" i="43"/>
  <c r="L442" i="43"/>
  <c r="K442" i="43"/>
  <c r="J442" i="43"/>
  <c r="I442" i="43"/>
  <c r="H442" i="43"/>
  <c r="G442" i="43"/>
  <c r="F442" i="43"/>
  <c r="E442" i="43"/>
  <c r="AD441" i="43"/>
  <c r="AC441" i="43"/>
  <c r="AE441" i="43" s="1"/>
  <c r="AD440" i="43"/>
  <c r="AC440" i="43"/>
  <c r="AB439" i="43"/>
  <c r="AA439" i="43"/>
  <c r="AA445" i="43" s="1"/>
  <c r="Z439" i="43"/>
  <c r="Z445" i="43" s="1"/>
  <c r="Y439" i="43"/>
  <c r="Y445" i="43" s="1"/>
  <c r="X439" i="43"/>
  <c r="W439" i="43"/>
  <c r="W445" i="43" s="1"/>
  <c r="V439" i="43"/>
  <c r="V445" i="43" s="1"/>
  <c r="U439" i="43"/>
  <c r="U445" i="43" s="1"/>
  <c r="T439" i="43"/>
  <c r="S439" i="43"/>
  <c r="S445" i="43" s="1"/>
  <c r="R439" i="43"/>
  <c r="R445" i="43" s="1"/>
  <c r="Q439" i="43"/>
  <c r="Q445" i="43" s="1"/>
  <c r="P439" i="43"/>
  <c r="O439" i="43"/>
  <c r="O445" i="43" s="1"/>
  <c r="N439" i="43"/>
  <c r="N445" i="43" s="1"/>
  <c r="M439" i="43"/>
  <c r="M445" i="43" s="1"/>
  <c r="L439" i="43"/>
  <c r="K439" i="43"/>
  <c r="K445" i="43" s="1"/>
  <c r="J439" i="43"/>
  <c r="J445" i="43" s="1"/>
  <c r="I439" i="43"/>
  <c r="I445" i="43" s="1"/>
  <c r="H439" i="43"/>
  <c r="G439" i="43"/>
  <c r="G445" i="43" s="1"/>
  <c r="F439" i="43"/>
  <c r="F445" i="43" s="1"/>
  <c r="E439" i="43"/>
  <c r="E445" i="43" s="1"/>
  <c r="AD438" i="43"/>
  <c r="AC438" i="43"/>
  <c r="AD437" i="43"/>
  <c r="AC437" i="43"/>
  <c r="AD436" i="43"/>
  <c r="AC436" i="43"/>
  <c r="AD434" i="43"/>
  <c r="AC434" i="43"/>
  <c r="AA433" i="43"/>
  <c r="Y433" i="43"/>
  <c r="W433" i="43"/>
  <c r="U433" i="43"/>
  <c r="S433" i="43"/>
  <c r="Q433" i="43"/>
  <c r="O433" i="43"/>
  <c r="M433" i="43"/>
  <c r="K433" i="43"/>
  <c r="I433" i="43"/>
  <c r="G433" i="43"/>
  <c r="E433" i="43"/>
  <c r="AE427" i="43"/>
  <c r="AD426" i="43"/>
  <c r="AC426" i="43"/>
  <c r="AE426" i="43" s="1"/>
  <c r="AD425" i="43"/>
  <c r="AC425" i="43"/>
  <c r="AD423" i="43"/>
  <c r="AC423" i="43"/>
  <c r="AA422" i="43"/>
  <c r="Y422" i="43"/>
  <c r="W422" i="43"/>
  <c r="U422" i="43"/>
  <c r="S422" i="43"/>
  <c r="Q422" i="43"/>
  <c r="O422" i="43"/>
  <c r="M422" i="43"/>
  <c r="K422" i="43"/>
  <c r="I422" i="43"/>
  <c r="G422" i="43"/>
  <c r="E422" i="43"/>
  <c r="AB417" i="43"/>
  <c r="AB424" i="43" s="1"/>
  <c r="AB428" i="43" s="1"/>
  <c r="AB435" i="43" s="1"/>
  <c r="AA417" i="43"/>
  <c r="AA424" i="43" s="1"/>
  <c r="AA428" i="43" s="1"/>
  <c r="AA435" i="43" s="1"/>
  <c r="Z417" i="43"/>
  <c r="Z424" i="43" s="1"/>
  <c r="Z428" i="43" s="1"/>
  <c r="Z435" i="43" s="1"/>
  <c r="Y417" i="43"/>
  <c r="Y424" i="43" s="1"/>
  <c r="Y428" i="43" s="1"/>
  <c r="Y435" i="43" s="1"/>
  <c r="X417" i="43"/>
  <c r="X424" i="43" s="1"/>
  <c r="X428" i="43" s="1"/>
  <c r="X435" i="43" s="1"/>
  <c r="W417" i="43"/>
  <c r="W424" i="43" s="1"/>
  <c r="W428" i="43" s="1"/>
  <c r="W435" i="43" s="1"/>
  <c r="V417" i="43"/>
  <c r="V424" i="43" s="1"/>
  <c r="V428" i="43" s="1"/>
  <c r="V435" i="43" s="1"/>
  <c r="U417" i="43"/>
  <c r="U424" i="43" s="1"/>
  <c r="U428" i="43" s="1"/>
  <c r="U435" i="43" s="1"/>
  <c r="T417" i="43"/>
  <c r="T424" i="43" s="1"/>
  <c r="T428" i="43" s="1"/>
  <c r="T435" i="43" s="1"/>
  <c r="S417" i="43"/>
  <c r="S424" i="43" s="1"/>
  <c r="S428" i="43" s="1"/>
  <c r="S435" i="43" s="1"/>
  <c r="R417" i="43"/>
  <c r="R424" i="43" s="1"/>
  <c r="R428" i="43" s="1"/>
  <c r="R435" i="43" s="1"/>
  <c r="Q417" i="43"/>
  <c r="Q424" i="43" s="1"/>
  <c r="Q428" i="43" s="1"/>
  <c r="Q435" i="43" s="1"/>
  <c r="P417" i="43"/>
  <c r="P424" i="43" s="1"/>
  <c r="P428" i="43" s="1"/>
  <c r="P435" i="43" s="1"/>
  <c r="O417" i="43"/>
  <c r="O424" i="43" s="1"/>
  <c r="O428" i="43" s="1"/>
  <c r="O435" i="43" s="1"/>
  <c r="N417" i="43"/>
  <c r="N424" i="43" s="1"/>
  <c r="N428" i="43" s="1"/>
  <c r="N435" i="43" s="1"/>
  <c r="M417" i="43"/>
  <c r="M424" i="43" s="1"/>
  <c r="M428" i="43" s="1"/>
  <c r="M435" i="43" s="1"/>
  <c r="L417" i="43"/>
  <c r="L424" i="43" s="1"/>
  <c r="L428" i="43" s="1"/>
  <c r="L435" i="43" s="1"/>
  <c r="K417" i="43"/>
  <c r="K424" i="43" s="1"/>
  <c r="K428" i="43" s="1"/>
  <c r="K435" i="43" s="1"/>
  <c r="J417" i="43"/>
  <c r="J424" i="43" s="1"/>
  <c r="J428" i="43" s="1"/>
  <c r="J435" i="43" s="1"/>
  <c r="I417" i="43"/>
  <c r="I424" i="43" s="1"/>
  <c r="I428" i="43" s="1"/>
  <c r="I435" i="43" s="1"/>
  <c r="H417" i="43"/>
  <c r="H424" i="43" s="1"/>
  <c r="H428" i="43" s="1"/>
  <c r="H435" i="43" s="1"/>
  <c r="G417" i="43"/>
  <c r="G424" i="43" s="1"/>
  <c r="G428" i="43" s="1"/>
  <c r="G435" i="43" s="1"/>
  <c r="F417" i="43"/>
  <c r="F424" i="43" s="1"/>
  <c r="E417" i="43"/>
  <c r="AD416" i="43"/>
  <c r="AC416" i="43"/>
  <c r="AD415" i="43"/>
  <c r="AC415" i="43"/>
  <c r="AD414" i="43"/>
  <c r="AC414" i="43"/>
  <c r="AD413" i="43"/>
  <c r="AC413" i="43"/>
  <c r="AE413" i="43" s="1"/>
  <c r="AD412" i="43"/>
  <c r="AC412" i="43"/>
  <c r="AD411" i="43"/>
  <c r="AC411" i="43"/>
  <c r="AD410" i="43"/>
  <c r="AC410" i="43"/>
  <c r="AA409" i="43"/>
  <c r="Y409" i="43"/>
  <c r="W409" i="43"/>
  <c r="U409" i="43"/>
  <c r="S409" i="43"/>
  <c r="Q409" i="43"/>
  <c r="O409" i="43"/>
  <c r="M409" i="43"/>
  <c r="K409" i="43"/>
  <c r="I409" i="43"/>
  <c r="G409" i="43"/>
  <c r="E409" i="43"/>
  <c r="AD403" i="43"/>
  <c r="AC403" i="43"/>
  <c r="AB401" i="43"/>
  <c r="AA401" i="43"/>
  <c r="Z401" i="43"/>
  <c r="Z470" i="43" s="1"/>
  <c r="Y401" i="43"/>
  <c r="X401" i="43"/>
  <c r="W401" i="43"/>
  <c r="V401" i="43"/>
  <c r="V470" i="43" s="1"/>
  <c r="U401" i="43"/>
  <c r="T401" i="43"/>
  <c r="S401" i="43"/>
  <c r="R401" i="43"/>
  <c r="Q401" i="43"/>
  <c r="P401" i="43"/>
  <c r="O401" i="43"/>
  <c r="N401" i="43"/>
  <c r="N470" i="43" s="1"/>
  <c r="M401" i="43"/>
  <c r="L401" i="43"/>
  <c r="K401" i="43"/>
  <c r="J401" i="43"/>
  <c r="J470" i="43" s="1"/>
  <c r="I401" i="43"/>
  <c r="H401" i="43"/>
  <c r="G401" i="43"/>
  <c r="F401" i="43"/>
  <c r="E401" i="43"/>
  <c r="AD400" i="43"/>
  <c r="AC400" i="43"/>
  <c r="AD399" i="43"/>
  <c r="AC399" i="43"/>
  <c r="AB398" i="43"/>
  <c r="AB404" i="43" s="1"/>
  <c r="AA398" i="43"/>
  <c r="Z398" i="43"/>
  <c r="Z467" i="43" s="1"/>
  <c r="Y398" i="43"/>
  <c r="X398" i="43"/>
  <c r="W398" i="43"/>
  <c r="V398" i="43"/>
  <c r="U398" i="43"/>
  <c r="T398" i="43"/>
  <c r="T404" i="43" s="1"/>
  <c r="S398" i="43"/>
  <c r="R398" i="43"/>
  <c r="R404" i="43" s="1"/>
  <c r="Q398" i="43"/>
  <c r="P398" i="43"/>
  <c r="O398" i="43"/>
  <c r="N398" i="43"/>
  <c r="N467" i="43" s="1"/>
  <c r="M398" i="43"/>
  <c r="L398" i="43"/>
  <c r="L404" i="43" s="1"/>
  <c r="K398" i="43"/>
  <c r="J398" i="43"/>
  <c r="I398" i="43"/>
  <c r="H398" i="43"/>
  <c r="G398" i="43"/>
  <c r="F398" i="43"/>
  <c r="F467" i="43" s="1"/>
  <c r="E398" i="43"/>
  <c r="AD397" i="43"/>
  <c r="AC397" i="43"/>
  <c r="AD396" i="43"/>
  <c r="AC396" i="43"/>
  <c r="AD395" i="43"/>
  <c r="AC395" i="43"/>
  <c r="AD393" i="43"/>
  <c r="AC393" i="43"/>
  <c r="AA392" i="43"/>
  <c r="Y392" i="43"/>
  <c r="W392" i="43"/>
  <c r="U392" i="43"/>
  <c r="S392" i="43"/>
  <c r="Q392" i="43"/>
  <c r="O392" i="43"/>
  <c r="M392" i="43"/>
  <c r="K392" i="43"/>
  <c r="I392" i="43"/>
  <c r="G392" i="43"/>
  <c r="E392" i="43"/>
  <c r="AE386" i="43"/>
  <c r="AD385" i="43"/>
  <c r="AC385" i="43"/>
  <c r="AD384" i="43"/>
  <c r="AC384" i="43"/>
  <c r="AD382" i="43"/>
  <c r="AC382" i="43"/>
  <c r="AA381" i="43"/>
  <c r="Y381" i="43"/>
  <c r="W381" i="43"/>
  <c r="U381" i="43"/>
  <c r="S381" i="43"/>
  <c r="Q381" i="43"/>
  <c r="O381" i="43"/>
  <c r="M381" i="43"/>
  <c r="K381" i="43"/>
  <c r="I381" i="43"/>
  <c r="G381" i="43"/>
  <c r="E381" i="43"/>
  <c r="AD375" i="43"/>
  <c r="AC375" i="43"/>
  <c r="AE375" i="43" s="1"/>
  <c r="AD374" i="43"/>
  <c r="AC374" i="43"/>
  <c r="AE374" i="43" s="1"/>
  <c r="AD373" i="43"/>
  <c r="AC373" i="43"/>
  <c r="AE373" i="43" s="1"/>
  <c r="AD372" i="43"/>
  <c r="AC372" i="43"/>
  <c r="AE372" i="43" s="1"/>
  <c r="AD371" i="43"/>
  <c r="AC371" i="43"/>
  <c r="AE371" i="43" s="1"/>
  <c r="AD370" i="43"/>
  <c r="AC370" i="43"/>
  <c r="AE370" i="43" s="1"/>
  <c r="AD369" i="43"/>
  <c r="AC369" i="43"/>
  <c r="AE369" i="43" s="1"/>
  <c r="AD368" i="43"/>
  <c r="AC368" i="43"/>
  <c r="AE368" i="43" s="1"/>
  <c r="AD367" i="43"/>
  <c r="AC367" i="43"/>
  <c r="AE367" i="43" s="1"/>
  <c r="AD366" i="43"/>
  <c r="AC366" i="43"/>
  <c r="AE366" i="43" s="1"/>
  <c r="AD365" i="43"/>
  <c r="AC365" i="43"/>
  <c r="AE365" i="43" s="1"/>
  <c r="AD364" i="43"/>
  <c r="AC364" i="43"/>
  <c r="AE364" i="43" s="1"/>
  <c r="AD363" i="43"/>
  <c r="AC363" i="43"/>
  <c r="AE363" i="43" s="1"/>
  <c r="AD362" i="43"/>
  <c r="AC362" i="43"/>
  <c r="AE362" i="43" s="1"/>
  <c r="AD361" i="43"/>
  <c r="AC361" i="43"/>
  <c r="AE361" i="43" s="1"/>
  <c r="AD360" i="43"/>
  <c r="AC360" i="43"/>
  <c r="AE360" i="43" s="1"/>
  <c r="AD359" i="43"/>
  <c r="AC359" i="43"/>
  <c r="AE359" i="43" s="1"/>
  <c r="AB358" i="43"/>
  <c r="AA358" i="43"/>
  <c r="Z358" i="43"/>
  <c r="Y358" i="43"/>
  <c r="X358" i="43"/>
  <c r="W358" i="43"/>
  <c r="V358" i="43"/>
  <c r="U358" i="43"/>
  <c r="T358" i="43"/>
  <c r="S358" i="43"/>
  <c r="R358" i="43"/>
  <c r="Q358" i="43"/>
  <c r="P358" i="43"/>
  <c r="O358" i="43"/>
  <c r="N358" i="43"/>
  <c r="M358" i="43"/>
  <c r="L358" i="43"/>
  <c r="K358" i="43"/>
  <c r="J358" i="43"/>
  <c r="I358" i="43"/>
  <c r="H358" i="43"/>
  <c r="G358" i="43"/>
  <c r="F358" i="43"/>
  <c r="E358" i="43"/>
  <c r="AD357" i="43"/>
  <c r="AC357" i="43"/>
  <c r="AD356" i="43"/>
  <c r="AC356" i="43"/>
  <c r="AE356" i="43" s="1"/>
  <c r="AD355" i="43"/>
  <c r="AC355" i="43"/>
  <c r="AE355" i="43" s="1"/>
  <c r="AD354" i="43"/>
  <c r="AC354" i="43"/>
  <c r="AD353" i="43"/>
  <c r="AC353" i="43"/>
  <c r="AE353" i="43" s="1"/>
  <c r="AD352" i="43"/>
  <c r="AC352" i="43"/>
  <c r="AE352" i="43" s="1"/>
  <c r="AD351" i="43"/>
  <c r="AC351" i="43"/>
  <c r="AE351" i="43" s="1"/>
  <c r="AD350" i="43"/>
  <c r="AC350" i="43"/>
  <c r="AE350" i="43" s="1"/>
  <c r="AD349" i="43"/>
  <c r="AC349" i="43"/>
  <c r="AE349" i="43" s="1"/>
  <c r="AD348" i="43"/>
  <c r="AC348" i="43"/>
  <c r="AE348" i="43" s="1"/>
  <c r="AD347" i="43"/>
  <c r="AC347" i="43"/>
  <c r="AE347" i="43" s="1"/>
  <c r="AD346" i="43"/>
  <c r="AC346" i="43"/>
  <c r="AD345" i="43"/>
  <c r="AC345" i="43"/>
  <c r="AB344" i="43"/>
  <c r="AA344" i="43"/>
  <c r="Z344" i="43"/>
  <c r="Y344" i="43"/>
  <c r="X344" i="43"/>
  <c r="W344" i="43"/>
  <c r="V344" i="43"/>
  <c r="U344" i="43"/>
  <c r="T344" i="43"/>
  <c r="S344" i="43"/>
  <c r="R344" i="43"/>
  <c r="Q344" i="43"/>
  <c r="P344" i="43"/>
  <c r="O344" i="43"/>
  <c r="N344" i="43"/>
  <c r="M344" i="43"/>
  <c r="L344" i="43"/>
  <c r="K344" i="43"/>
  <c r="J344" i="43"/>
  <c r="I344" i="43"/>
  <c r="H344" i="43"/>
  <c r="G344" i="43"/>
  <c r="F344" i="43"/>
  <c r="E344" i="43"/>
  <c r="AD343" i="43"/>
  <c r="AC343" i="43"/>
  <c r="AE343" i="43" s="1"/>
  <c r="AD342" i="43"/>
  <c r="AC342" i="43"/>
  <c r="AE342" i="43" s="1"/>
  <c r="AD341" i="43"/>
  <c r="AC341" i="43"/>
  <c r="AE341" i="43" s="1"/>
  <c r="AD340" i="43"/>
  <c r="AC340" i="43"/>
  <c r="AD339" i="43"/>
  <c r="AC339" i="43"/>
  <c r="AE339" i="43" s="1"/>
  <c r="AD338" i="43"/>
  <c r="AC338" i="43"/>
  <c r="AE338" i="43" s="1"/>
  <c r="AD337" i="43"/>
  <c r="AC337" i="43"/>
  <c r="AD336" i="43"/>
  <c r="AC336" i="43"/>
  <c r="AD335" i="43"/>
  <c r="AC335" i="43"/>
  <c r="AE335" i="43" s="1"/>
  <c r="AD334" i="43"/>
  <c r="AC334" i="43"/>
  <c r="AE334" i="43" s="1"/>
  <c r="AD333" i="43"/>
  <c r="AC333" i="43"/>
  <c r="AD332" i="43"/>
  <c r="AC332" i="43"/>
  <c r="AE332" i="43" s="1"/>
  <c r="AD331" i="43"/>
  <c r="AC331" i="43"/>
  <c r="AE331" i="43" s="1"/>
  <c r="AD330" i="43"/>
  <c r="AC330" i="43"/>
  <c r="AE330" i="43" s="1"/>
  <c r="AD329" i="43"/>
  <c r="AC329" i="43"/>
  <c r="AE329" i="43" s="1"/>
  <c r="AD328" i="43"/>
  <c r="AC328" i="43"/>
  <c r="AE328" i="43" s="1"/>
  <c r="AD327" i="43"/>
  <c r="AC327" i="43"/>
  <c r="AD326" i="43"/>
  <c r="AC326" i="43"/>
  <c r="AE326" i="43" s="1"/>
  <c r="AD325" i="43"/>
  <c r="AC325" i="43"/>
  <c r="AD324" i="43"/>
  <c r="AC324" i="43"/>
  <c r="AE324" i="43" s="1"/>
  <c r="AD323" i="43"/>
  <c r="AC323" i="43"/>
  <c r="AE323" i="43" s="1"/>
  <c r="AD322" i="43"/>
  <c r="AC322" i="43"/>
  <c r="AE322" i="43" s="1"/>
  <c r="AD321" i="43"/>
  <c r="AC321" i="43"/>
  <c r="AE321" i="43" s="1"/>
  <c r="AD320" i="43"/>
  <c r="AC320" i="43"/>
  <c r="AE320" i="43" s="1"/>
  <c r="AD319" i="43"/>
  <c r="AC319" i="43"/>
  <c r="AE319" i="43" s="1"/>
  <c r="AB318" i="43"/>
  <c r="AA318" i="43"/>
  <c r="Z318" i="43"/>
  <c r="Y318" i="43"/>
  <c r="X318" i="43"/>
  <c r="W318" i="43"/>
  <c r="V318" i="43"/>
  <c r="U318" i="43"/>
  <c r="T318" i="43"/>
  <c r="S318" i="43"/>
  <c r="R318" i="43"/>
  <c r="Q318" i="43"/>
  <c r="P318" i="43"/>
  <c r="O318" i="43"/>
  <c r="N318" i="43"/>
  <c r="M318" i="43"/>
  <c r="L318" i="43"/>
  <c r="K318" i="43"/>
  <c r="J318" i="43"/>
  <c r="I318" i="43"/>
  <c r="H318" i="43"/>
  <c r="G318" i="43"/>
  <c r="F318" i="43"/>
  <c r="E318" i="43"/>
  <c r="AD317" i="43"/>
  <c r="AC317" i="43"/>
  <c r="AE317" i="43" s="1"/>
  <c r="AD316" i="43"/>
  <c r="AC316" i="43"/>
  <c r="AE316" i="43" s="1"/>
  <c r="AD315" i="43"/>
  <c r="AC315" i="43"/>
  <c r="AE315" i="43" s="1"/>
  <c r="AD314" i="43"/>
  <c r="AC314" i="43"/>
  <c r="AE314" i="43" s="1"/>
  <c r="AD313" i="43"/>
  <c r="AC313" i="43"/>
  <c r="AD312" i="43"/>
  <c r="AC312" i="43"/>
  <c r="AB311" i="43"/>
  <c r="AA311" i="43"/>
  <c r="Z311" i="43"/>
  <c r="Y311" i="43"/>
  <c r="X311" i="43"/>
  <c r="W311" i="43"/>
  <c r="V311" i="43"/>
  <c r="U311" i="43"/>
  <c r="T311" i="43"/>
  <c r="S311" i="43"/>
  <c r="R311" i="43"/>
  <c r="Q311" i="43"/>
  <c r="P311" i="43"/>
  <c r="O311" i="43"/>
  <c r="N311" i="43"/>
  <c r="M311" i="43"/>
  <c r="L311" i="43"/>
  <c r="K311" i="43"/>
  <c r="J311" i="43"/>
  <c r="I311" i="43"/>
  <c r="H311" i="43"/>
  <c r="G311" i="43"/>
  <c r="F311" i="43"/>
  <c r="E311" i="43"/>
  <c r="AD310" i="43"/>
  <c r="AC310" i="43"/>
  <c r="AE310" i="43" s="1"/>
  <c r="AD309" i="43"/>
  <c r="AC309" i="43"/>
  <c r="AE309" i="43" s="1"/>
  <c r="AD308" i="43"/>
  <c r="AC308" i="43"/>
  <c r="AD307" i="43"/>
  <c r="AC307" i="43"/>
  <c r="AD306" i="43"/>
  <c r="AC306" i="43"/>
  <c r="AE306" i="43" s="1"/>
  <c r="AD305" i="43"/>
  <c r="AC305" i="43"/>
  <c r="AE305" i="43" s="1"/>
  <c r="AB304" i="43"/>
  <c r="AA304" i="43"/>
  <c r="Z304" i="43"/>
  <c r="Y304" i="43"/>
  <c r="X304" i="43"/>
  <c r="W304" i="43"/>
  <c r="V304" i="43"/>
  <c r="U304" i="43"/>
  <c r="T304" i="43"/>
  <c r="S304" i="43"/>
  <c r="R304" i="43"/>
  <c r="Q304" i="43"/>
  <c r="P304" i="43"/>
  <c r="O304" i="43"/>
  <c r="N304" i="43"/>
  <c r="M304" i="43"/>
  <c r="L304" i="43"/>
  <c r="K304" i="43"/>
  <c r="J304" i="43"/>
  <c r="I304" i="43"/>
  <c r="H304" i="43"/>
  <c r="G304" i="43"/>
  <c r="F304" i="43"/>
  <c r="E304" i="43"/>
  <c r="AD303" i="43"/>
  <c r="AC303" i="43"/>
  <c r="AE303" i="43" s="1"/>
  <c r="AD302" i="43"/>
  <c r="AC302" i="43"/>
  <c r="AE302" i="43" s="1"/>
  <c r="AD301" i="43"/>
  <c r="AC301" i="43"/>
  <c r="AE301" i="43" s="1"/>
  <c r="AD300" i="43"/>
  <c r="AC300" i="43"/>
  <c r="AE300" i="43" s="1"/>
  <c r="AD299" i="43"/>
  <c r="AC299" i="43"/>
  <c r="AE299" i="43" s="1"/>
  <c r="AD298" i="43"/>
  <c r="AC298" i="43"/>
  <c r="AD297" i="43"/>
  <c r="AC297" i="43"/>
  <c r="AE297" i="43" s="1"/>
  <c r="AD296" i="43"/>
  <c r="AC296" i="43"/>
  <c r="AB295" i="43"/>
  <c r="AA295" i="43"/>
  <c r="Z295" i="43"/>
  <c r="Y295" i="43"/>
  <c r="X295" i="43"/>
  <c r="W295" i="43"/>
  <c r="V295" i="43"/>
  <c r="U295" i="43"/>
  <c r="T295" i="43"/>
  <c r="S295" i="43"/>
  <c r="R295" i="43"/>
  <c r="Q295" i="43"/>
  <c r="P295" i="43"/>
  <c r="O295" i="43"/>
  <c r="N295" i="43"/>
  <c r="M295" i="43"/>
  <c r="L295" i="43"/>
  <c r="K295" i="43"/>
  <c r="J295" i="43"/>
  <c r="I295" i="43"/>
  <c r="H295" i="43"/>
  <c r="G295" i="43"/>
  <c r="F295" i="43"/>
  <c r="E295" i="43"/>
  <c r="AD294" i="43"/>
  <c r="AC294" i="43"/>
  <c r="AE294" i="43" s="1"/>
  <c r="AD293" i="43"/>
  <c r="AC293" i="43"/>
  <c r="AE293" i="43" s="1"/>
  <c r="AD292" i="43"/>
  <c r="AC292" i="43"/>
  <c r="AE292" i="43" s="1"/>
  <c r="AD291" i="43"/>
  <c r="AC291" i="43"/>
  <c r="AE291" i="43" s="1"/>
  <c r="AD290" i="43"/>
  <c r="AC290" i="43"/>
  <c r="AE290" i="43" s="1"/>
  <c r="AD289" i="43"/>
  <c r="AC289" i="43"/>
  <c r="AE289" i="43" s="1"/>
  <c r="AD288" i="43"/>
  <c r="AC288" i="43"/>
  <c r="AD287" i="43"/>
  <c r="AC287" i="43"/>
  <c r="AE287" i="43" s="1"/>
  <c r="AD286" i="43"/>
  <c r="AC286" i="43"/>
  <c r="AE286" i="43" s="1"/>
  <c r="AD285" i="43"/>
  <c r="AC285" i="43"/>
  <c r="AE285" i="43" s="1"/>
  <c r="AD284" i="43"/>
  <c r="AC284" i="43"/>
  <c r="AE284" i="43" s="1"/>
  <c r="AD283" i="43"/>
  <c r="AC283" i="43"/>
  <c r="AE283" i="43" s="1"/>
  <c r="AD282" i="43"/>
  <c r="AC282" i="43"/>
  <c r="AE282" i="43" s="1"/>
  <c r="AD281" i="43"/>
  <c r="AC281" i="43"/>
  <c r="AE281" i="43" s="1"/>
  <c r="AD280" i="43"/>
  <c r="AC280" i="43"/>
  <c r="AE280" i="43" s="1"/>
  <c r="AD279" i="43"/>
  <c r="AC279" i="43"/>
  <c r="AE279" i="43" s="1"/>
  <c r="AD278" i="43"/>
  <c r="AC278" i="43"/>
  <c r="AE278" i="43" s="1"/>
  <c r="AD277" i="43"/>
  <c r="AC277" i="43"/>
  <c r="AE277" i="43" s="1"/>
  <c r="AB276" i="43"/>
  <c r="AA276" i="43"/>
  <c r="Z276" i="43"/>
  <c r="Y276" i="43"/>
  <c r="X276" i="43"/>
  <c r="W276" i="43"/>
  <c r="V276" i="43"/>
  <c r="U276" i="43"/>
  <c r="T276" i="43"/>
  <c r="S276" i="43"/>
  <c r="R276" i="43"/>
  <c r="Q276" i="43"/>
  <c r="P276" i="43"/>
  <c r="O276" i="43"/>
  <c r="N276" i="43"/>
  <c r="M276" i="43"/>
  <c r="L276" i="43"/>
  <c r="K276" i="43"/>
  <c r="J276" i="43"/>
  <c r="I276" i="43"/>
  <c r="H276" i="43"/>
  <c r="G276" i="43"/>
  <c r="F276" i="43"/>
  <c r="E276" i="43"/>
  <c r="AD275" i="43"/>
  <c r="AC275" i="43"/>
  <c r="AE275" i="43" s="1"/>
  <c r="AD274" i="43"/>
  <c r="AC274" i="43"/>
  <c r="AE274" i="43" s="1"/>
  <c r="AD273" i="43"/>
  <c r="AC273" i="43"/>
  <c r="AE273" i="43" s="1"/>
  <c r="AD272" i="43"/>
  <c r="AC272" i="43"/>
  <c r="AE272" i="43" s="1"/>
  <c r="AD271" i="43"/>
  <c r="AC271" i="43"/>
  <c r="AE271" i="43" s="1"/>
  <c r="AD270" i="43"/>
  <c r="AC270" i="43"/>
  <c r="AE270" i="43" s="1"/>
  <c r="AD269" i="43"/>
  <c r="AC269" i="43"/>
  <c r="AE269" i="43" s="1"/>
  <c r="AD268" i="43"/>
  <c r="AC268" i="43"/>
  <c r="AD267" i="43"/>
  <c r="AC267" i="43"/>
  <c r="AE267" i="43" s="1"/>
  <c r="AD266" i="43"/>
  <c r="AC266" i="43"/>
  <c r="AE266" i="43" s="1"/>
  <c r="AD265" i="43"/>
  <c r="AC265" i="43"/>
  <c r="AE265" i="43" s="1"/>
  <c r="AD264" i="43"/>
  <c r="AC264" i="43"/>
  <c r="AE264" i="43" s="1"/>
  <c r="AD263" i="43"/>
  <c r="AC263" i="43"/>
  <c r="AD262" i="43"/>
  <c r="AC262" i="43"/>
  <c r="AD261" i="43"/>
  <c r="AC261" i="43"/>
  <c r="AD260" i="43"/>
  <c r="AC260" i="43"/>
  <c r="AD259" i="43"/>
  <c r="AC259" i="43"/>
  <c r="AE259" i="43" s="1"/>
  <c r="AD258" i="43"/>
  <c r="AC258" i="43"/>
  <c r="AD257" i="43"/>
  <c r="AC257" i="43"/>
  <c r="AE257" i="43" s="1"/>
  <c r="AD256" i="43"/>
  <c r="AC256" i="43"/>
  <c r="AD255" i="43"/>
  <c r="AC255" i="43"/>
  <c r="AE255" i="43" s="1"/>
  <c r="AD254" i="43"/>
  <c r="AC254" i="43"/>
  <c r="AD253" i="43"/>
  <c r="AC253" i="43"/>
  <c r="AE253" i="43" s="1"/>
  <c r="AD252" i="43"/>
  <c r="AC252" i="43"/>
  <c r="AD251" i="43"/>
  <c r="AC251" i="43"/>
  <c r="AB250" i="43"/>
  <c r="AA250" i="43"/>
  <c r="Z250" i="43"/>
  <c r="Y250" i="43"/>
  <c r="X250" i="43"/>
  <c r="W250" i="43"/>
  <c r="V250" i="43"/>
  <c r="U250" i="43"/>
  <c r="T250" i="43"/>
  <c r="S250" i="43"/>
  <c r="R250" i="43"/>
  <c r="Q250" i="43"/>
  <c r="P250" i="43"/>
  <c r="O250" i="43"/>
  <c r="N250" i="43"/>
  <c r="M250" i="43"/>
  <c r="L250" i="43"/>
  <c r="K250" i="43"/>
  <c r="J250" i="43"/>
  <c r="I250" i="43"/>
  <c r="H250" i="43"/>
  <c r="G250" i="43"/>
  <c r="F250" i="43"/>
  <c r="E250" i="43"/>
  <c r="AD249" i="43"/>
  <c r="AC249" i="43"/>
  <c r="AE249" i="43" s="1"/>
  <c r="AD248" i="43"/>
  <c r="AC248" i="43"/>
  <c r="AE248" i="43" s="1"/>
  <c r="AD247" i="43"/>
  <c r="AC247" i="43"/>
  <c r="AE247" i="43" s="1"/>
  <c r="AD246" i="43"/>
  <c r="AC246" i="43"/>
  <c r="AE246" i="43" s="1"/>
  <c r="AD245" i="43"/>
  <c r="AC245" i="43"/>
  <c r="AE245" i="43" s="1"/>
  <c r="AD244" i="43"/>
  <c r="AC244" i="43"/>
  <c r="AE244" i="43" s="1"/>
  <c r="AD243" i="43"/>
  <c r="AC243" i="43"/>
  <c r="AE243" i="43" s="1"/>
  <c r="AD242" i="43"/>
  <c r="AC242" i="43"/>
  <c r="AE242" i="43" s="1"/>
  <c r="AD241" i="43"/>
  <c r="AC241" i="43"/>
  <c r="AE241" i="43" s="1"/>
  <c r="AD240" i="43"/>
  <c r="AC240" i="43"/>
  <c r="AE240" i="43" s="1"/>
  <c r="AD239" i="43"/>
  <c r="AC239" i="43"/>
  <c r="AE239" i="43" s="1"/>
  <c r="AD238" i="43"/>
  <c r="AC238" i="43"/>
  <c r="AE238" i="43" s="1"/>
  <c r="AD237" i="43"/>
  <c r="AC237" i="43"/>
  <c r="AE237" i="43" s="1"/>
  <c r="AD236" i="43"/>
  <c r="AC236" i="43"/>
  <c r="AE236" i="43" s="1"/>
  <c r="AD235" i="43"/>
  <c r="AC235" i="43"/>
  <c r="AE235" i="43" s="1"/>
  <c r="AD234" i="43"/>
  <c r="AC234" i="43"/>
  <c r="AE234" i="43" s="1"/>
  <c r="AD233" i="43"/>
  <c r="AC233" i="43"/>
  <c r="AE233" i="43" s="1"/>
  <c r="AD232" i="43"/>
  <c r="AC232" i="43"/>
  <c r="AE232" i="43" s="1"/>
  <c r="AD231" i="43"/>
  <c r="AC231" i="43"/>
  <c r="AE231" i="43" s="1"/>
  <c r="AD230" i="43"/>
  <c r="AC230" i="43"/>
  <c r="AE230" i="43" s="1"/>
  <c r="AD229" i="43"/>
  <c r="AC229" i="43"/>
  <c r="AE229" i="43" s="1"/>
  <c r="AD228" i="43"/>
  <c r="AC228" i="43"/>
  <c r="AE228" i="43" s="1"/>
  <c r="AD227" i="43"/>
  <c r="AC227" i="43"/>
  <c r="AE227" i="43" s="1"/>
  <c r="AD226" i="43"/>
  <c r="AC226" i="43"/>
  <c r="AE226" i="43" s="1"/>
  <c r="AD225" i="43"/>
  <c r="AC225" i="43"/>
  <c r="AE225" i="43" s="1"/>
  <c r="AD224" i="43"/>
  <c r="AC224" i="43"/>
  <c r="AE224" i="43" s="1"/>
  <c r="AD223" i="43"/>
  <c r="AC223" i="43"/>
  <c r="AE223" i="43" s="1"/>
  <c r="AD222" i="43"/>
  <c r="AC222" i="43"/>
  <c r="AE222" i="43" s="1"/>
  <c r="AD221" i="43"/>
  <c r="AC221" i="43"/>
  <c r="AE221" i="43" s="1"/>
  <c r="AD220" i="43"/>
  <c r="AC220" i="43"/>
  <c r="AE220" i="43" s="1"/>
  <c r="AD219" i="43"/>
  <c r="AC219" i="43"/>
  <c r="AE219" i="43" s="1"/>
  <c r="AD218" i="43"/>
  <c r="AC218" i="43"/>
  <c r="AE218" i="43" s="1"/>
  <c r="AD217" i="43"/>
  <c r="AC217" i="43"/>
  <c r="AE217" i="43" s="1"/>
  <c r="AD216" i="43"/>
  <c r="AC216" i="43"/>
  <c r="AE216" i="43" s="1"/>
  <c r="AD215" i="43"/>
  <c r="AC215" i="43"/>
  <c r="AE215" i="43" s="1"/>
  <c r="AB214" i="43"/>
  <c r="AA214" i="43"/>
  <c r="Z214" i="43"/>
  <c r="Y214" i="43"/>
  <c r="X214" i="43"/>
  <c r="W214" i="43"/>
  <c r="V214" i="43"/>
  <c r="U214" i="43"/>
  <c r="T214" i="43"/>
  <c r="S214" i="43"/>
  <c r="R214" i="43"/>
  <c r="Q214" i="43"/>
  <c r="P214" i="43"/>
  <c r="O214" i="43"/>
  <c r="N214" i="43"/>
  <c r="M214" i="43"/>
  <c r="L214" i="43"/>
  <c r="K214" i="43"/>
  <c r="J214" i="43"/>
  <c r="I214" i="43"/>
  <c r="H214" i="43"/>
  <c r="G214" i="43"/>
  <c r="F214" i="43"/>
  <c r="E214" i="43"/>
  <c r="AD200" i="43"/>
  <c r="AC200" i="43"/>
  <c r="AE200" i="43" s="1"/>
  <c r="AB199" i="43"/>
  <c r="AA199" i="43"/>
  <c r="Z199" i="43"/>
  <c r="Y199" i="43"/>
  <c r="X199" i="43"/>
  <c r="W199" i="43"/>
  <c r="V199" i="43"/>
  <c r="U199" i="43"/>
  <c r="T199" i="43"/>
  <c r="S199" i="43"/>
  <c r="R199" i="43"/>
  <c r="Q199" i="43"/>
  <c r="P199" i="43"/>
  <c r="O199" i="43"/>
  <c r="N199" i="43"/>
  <c r="M199" i="43"/>
  <c r="L199" i="43"/>
  <c r="K199" i="43"/>
  <c r="J199" i="43"/>
  <c r="I199" i="43"/>
  <c r="H199" i="43"/>
  <c r="G199" i="43"/>
  <c r="F199" i="43"/>
  <c r="E199" i="43"/>
  <c r="AD198" i="43"/>
  <c r="AC198" i="43"/>
  <c r="AE198" i="43" s="1"/>
  <c r="AD197" i="43"/>
  <c r="AC197" i="43"/>
  <c r="AE197" i="43" s="1"/>
  <c r="AD196" i="43"/>
  <c r="AC196" i="43"/>
  <c r="AE196" i="43" s="1"/>
  <c r="AD195" i="43"/>
  <c r="AC195" i="43"/>
  <c r="AE195" i="43" s="1"/>
  <c r="AD194" i="43"/>
  <c r="AC194" i="43"/>
  <c r="AE194" i="43" s="1"/>
  <c r="AD193" i="43"/>
  <c r="AC193" i="43"/>
  <c r="AE193" i="43" s="1"/>
  <c r="AD192" i="43"/>
  <c r="AC192" i="43"/>
  <c r="AE192" i="43" s="1"/>
  <c r="AD191" i="43"/>
  <c r="AC191" i="43"/>
  <c r="AD190" i="43"/>
  <c r="AC190" i="43"/>
  <c r="AE190" i="43" s="1"/>
  <c r="AD189" i="43"/>
  <c r="AC189" i="43"/>
  <c r="AE189" i="43" s="1"/>
  <c r="AB188" i="43"/>
  <c r="AA188" i="43"/>
  <c r="Z188" i="43"/>
  <c r="Y188" i="43"/>
  <c r="X188" i="43"/>
  <c r="W188" i="43"/>
  <c r="V188" i="43"/>
  <c r="U188" i="43"/>
  <c r="T188" i="43"/>
  <c r="S188" i="43"/>
  <c r="R188" i="43"/>
  <c r="Q188" i="43"/>
  <c r="P188" i="43"/>
  <c r="O188" i="43"/>
  <c r="N188" i="43"/>
  <c r="M188" i="43"/>
  <c r="L188" i="43"/>
  <c r="K188" i="43"/>
  <c r="J188" i="43"/>
  <c r="I188" i="43"/>
  <c r="H188" i="43"/>
  <c r="G188" i="43"/>
  <c r="F188" i="43"/>
  <c r="E188" i="43"/>
  <c r="AD187" i="43"/>
  <c r="AC187" i="43"/>
  <c r="AD186" i="43"/>
  <c r="AC186" i="43"/>
  <c r="AE186" i="43" s="1"/>
  <c r="AD185" i="43"/>
  <c r="AC185" i="43"/>
  <c r="AE185" i="43" s="1"/>
  <c r="AD184" i="43"/>
  <c r="AC184" i="43"/>
  <c r="AE184" i="43" s="1"/>
  <c r="AD183" i="43"/>
  <c r="AC183" i="43"/>
  <c r="AE183" i="43" s="1"/>
  <c r="AD182" i="43"/>
  <c r="AC182" i="43"/>
  <c r="AE182" i="43" s="1"/>
  <c r="AD181" i="43"/>
  <c r="AC181" i="43"/>
  <c r="AE181" i="43" s="1"/>
  <c r="AD180" i="43"/>
  <c r="AC180" i="43"/>
  <c r="AE180" i="43" s="1"/>
  <c r="AD179" i="43"/>
  <c r="AC179" i="43"/>
  <c r="AE179" i="43" s="1"/>
  <c r="AD178" i="43"/>
  <c r="AC178" i="43"/>
  <c r="AE178" i="43" s="1"/>
  <c r="AD177" i="43"/>
  <c r="AC177" i="43"/>
  <c r="AE177" i="43" s="1"/>
  <c r="AD176" i="43"/>
  <c r="AC176" i="43"/>
  <c r="AE176" i="43" s="1"/>
  <c r="AD175" i="43"/>
  <c r="AC175" i="43"/>
  <c r="AE175" i="43" s="1"/>
  <c r="AD174" i="43"/>
  <c r="AC174" i="43"/>
  <c r="AE174" i="43" s="1"/>
  <c r="AD173" i="43"/>
  <c r="AC173" i="43"/>
  <c r="AE173" i="43" s="1"/>
  <c r="AD172" i="43"/>
  <c r="AC172" i="43"/>
  <c r="AE172" i="43" s="1"/>
  <c r="AD171" i="43"/>
  <c r="AC171" i="43"/>
  <c r="AE171" i="43" s="1"/>
  <c r="AD170" i="43"/>
  <c r="AC170" i="43"/>
  <c r="AE170" i="43" s="1"/>
  <c r="AB169" i="43"/>
  <c r="AA169" i="43"/>
  <c r="Z169" i="43"/>
  <c r="Y169" i="43"/>
  <c r="X169" i="43"/>
  <c r="W169" i="43"/>
  <c r="V169" i="43"/>
  <c r="U169" i="43"/>
  <c r="T169" i="43"/>
  <c r="S169" i="43"/>
  <c r="R169" i="43"/>
  <c r="Q169" i="43"/>
  <c r="P169" i="43"/>
  <c r="O169" i="43"/>
  <c r="N169" i="43"/>
  <c r="M169" i="43"/>
  <c r="L169" i="43"/>
  <c r="K169" i="43"/>
  <c r="J169" i="43"/>
  <c r="I169" i="43"/>
  <c r="H169" i="43"/>
  <c r="G169" i="43"/>
  <c r="F169" i="43"/>
  <c r="E169" i="43"/>
  <c r="AD168" i="43"/>
  <c r="AC168" i="43"/>
  <c r="AE168" i="43" s="1"/>
  <c r="AD166" i="43"/>
  <c r="AC166" i="43"/>
  <c r="AE166" i="43" s="1"/>
  <c r="AD165" i="43"/>
  <c r="AC165" i="43"/>
  <c r="AE165" i="43" s="1"/>
  <c r="AD164" i="43"/>
  <c r="AC164" i="43"/>
  <c r="AE164" i="43" s="1"/>
  <c r="AD163" i="43"/>
  <c r="AC163" i="43"/>
  <c r="AD162" i="43"/>
  <c r="AC162" i="43"/>
  <c r="AD161" i="43"/>
  <c r="AC161" i="43"/>
  <c r="AE161" i="43" s="1"/>
  <c r="AD160" i="43"/>
  <c r="AC160" i="43"/>
  <c r="AE160" i="43" s="1"/>
  <c r="AD159" i="43"/>
  <c r="AC159" i="43"/>
  <c r="AE159" i="43" s="1"/>
  <c r="AD158" i="43"/>
  <c r="AC158" i="43"/>
  <c r="AE158" i="43" s="1"/>
  <c r="AD157" i="43"/>
  <c r="AC157" i="43"/>
  <c r="AE157" i="43" s="1"/>
  <c r="AD156" i="43"/>
  <c r="AC156" i="43"/>
  <c r="AE156" i="43" s="1"/>
  <c r="AB155" i="43"/>
  <c r="AA155" i="43"/>
  <c r="Z155" i="43"/>
  <c r="Y155" i="43"/>
  <c r="X155" i="43"/>
  <c r="W155" i="43"/>
  <c r="V155" i="43"/>
  <c r="U155" i="43"/>
  <c r="T155" i="43"/>
  <c r="S155" i="43"/>
  <c r="R155" i="43"/>
  <c r="Q155" i="43"/>
  <c r="P155" i="43"/>
  <c r="O155" i="43"/>
  <c r="N155" i="43"/>
  <c r="M155" i="43"/>
  <c r="L155" i="43"/>
  <c r="K155" i="43"/>
  <c r="J155" i="43"/>
  <c r="I155" i="43"/>
  <c r="H155" i="43"/>
  <c r="G155" i="43"/>
  <c r="F155" i="43"/>
  <c r="E155" i="43"/>
  <c r="AD154" i="43"/>
  <c r="AC154" i="43"/>
  <c r="AE154" i="43" s="1"/>
  <c r="AD153" i="43"/>
  <c r="AC153" i="43"/>
  <c r="AE153" i="43" s="1"/>
  <c r="AD152" i="43"/>
  <c r="AC152" i="43"/>
  <c r="AE152" i="43" s="1"/>
  <c r="AD151" i="43"/>
  <c r="AC151" i="43"/>
  <c r="AE151" i="43" s="1"/>
  <c r="AD150" i="43"/>
  <c r="AC150" i="43"/>
  <c r="AE150" i="43" s="1"/>
  <c r="AD149" i="43"/>
  <c r="AC149" i="43"/>
  <c r="AE149" i="43" s="1"/>
  <c r="AD148" i="43"/>
  <c r="AC148" i="43"/>
  <c r="AD147" i="43"/>
  <c r="AC147" i="43"/>
  <c r="AE147" i="43" s="1"/>
  <c r="AD146" i="43"/>
  <c r="AC146" i="43"/>
  <c r="AE146" i="43" s="1"/>
  <c r="AD145" i="43"/>
  <c r="AC145" i="43"/>
  <c r="AD144" i="43"/>
  <c r="AC144" i="43"/>
  <c r="AE144" i="43" s="1"/>
  <c r="AD143" i="43"/>
  <c r="AC143" i="43"/>
  <c r="AE143" i="43" s="1"/>
  <c r="AB142" i="43"/>
  <c r="AA142" i="43"/>
  <c r="Z142" i="43"/>
  <c r="Y142" i="43"/>
  <c r="X142" i="43"/>
  <c r="W142" i="43"/>
  <c r="V142" i="43"/>
  <c r="U142" i="43"/>
  <c r="T142" i="43"/>
  <c r="S142" i="43"/>
  <c r="R142" i="43"/>
  <c r="Q142" i="43"/>
  <c r="P142" i="43"/>
  <c r="O142" i="43"/>
  <c r="N142" i="43"/>
  <c r="M142" i="43"/>
  <c r="L142" i="43"/>
  <c r="K142" i="43"/>
  <c r="J142" i="43"/>
  <c r="I142" i="43"/>
  <c r="H142" i="43"/>
  <c r="G142" i="43"/>
  <c r="F142" i="43"/>
  <c r="E142" i="43"/>
  <c r="AD141" i="43"/>
  <c r="AC141" i="43"/>
  <c r="AE141" i="43" s="1"/>
  <c r="AD140" i="43"/>
  <c r="AC140" i="43"/>
  <c r="AE140" i="43" s="1"/>
  <c r="AD139" i="43"/>
  <c r="AC139" i="43"/>
  <c r="AE139" i="43" s="1"/>
  <c r="AD138" i="43"/>
  <c r="AC138" i="43"/>
  <c r="AE138" i="43" s="1"/>
  <c r="AD137" i="43"/>
  <c r="AC137" i="43"/>
  <c r="AE137" i="43" s="1"/>
  <c r="AD136" i="43"/>
  <c r="AC136" i="43"/>
  <c r="AE136" i="43" s="1"/>
  <c r="AD135" i="43"/>
  <c r="AC135" i="43"/>
  <c r="AE135" i="43" s="1"/>
  <c r="AB134" i="43"/>
  <c r="AA134" i="43"/>
  <c r="Z134" i="43"/>
  <c r="Y134" i="43"/>
  <c r="X134" i="43"/>
  <c r="W134" i="43"/>
  <c r="V134" i="43"/>
  <c r="U134" i="43"/>
  <c r="T134" i="43"/>
  <c r="S134" i="43"/>
  <c r="R134" i="43"/>
  <c r="Q134" i="43"/>
  <c r="P134" i="43"/>
  <c r="O134" i="43"/>
  <c r="N134" i="43"/>
  <c r="M134" i="43"/>
  <c r="L134" i="43"/>
  <c r="K134" i="43"/>
  <c r="J134" i="43"/>
  <c r="I134" i="43"/>
  <c r="H134" i="43"/>
  <c r="G134" i="43"/>
  <c r="F134" i="43"/>
  <c r="E134" i="43"/>
  <c r="AD133" i="43"/>
  <c r="AC133" i="43"/>
  <c r="AE133" i="43" s="1"/>
  <c r="AD132" i="43"/>
  <c r="AC132" i="43"/>
  <c r="AE132" i="43" s="1"/>
  <c r="AD131" i="43"/>
  <c r="AC131" i="43"/>
  <c r="AE131" i="43" s="1"/>
  <c r="AD130" i="43"/>
  <c r="AC130" i="43"/>
  <c r="AE130" i="43" s="1"/>
  <c r="AD129" i="43"/>
  <c r="AC129" i="43"/>
  <c r="AE129" i="43" s="1"/>
  <c r="AD128" i="43"/>
  <c r="AC128" i="43"/>
  <c r="AE128" i="43" s="1"/>
  <c r="AD127" i="43"/>
  <c r="AC127" i="43"/>
  <c r="AE127" i="43" s="1"/>
  <c r="AD126" i="43"/>
  <c r="AC126" i="43"/>
  <c r="AE126" i="43" s="1"/>
  <c r="AD125" i="43"/>
  <c r="AC125" i="43"/>
  <c r="AE125" i="43" s="1"/>
  <c r="AD124" i="43"/>
  <c r="AC124" i="43"/>
  <c r="AE124" i="43" s="1"/>
  <c r="AD123" i="43"/>
  <c r="AC123" i="43"/>
  <c r="AE123" i="43" s="1"/>
  <c r="AB122" i="43"/>
  <c r="AA122" i="43"/>
  <c r="Z122" i="43"/>
  <c r="Y122" i="43"/>
  <c r="X122" i="43"/>
  <c r="W122" i="43"/>
  <c r="V122" i="43"/>
  <c r="U122" i="43"/>
  <c r="T122" i="43"/>
  <c r="S122" i="43"/>
  <c r="R122" i="43"/>
  <c r="Q122" i="43"/>
  <c r="P122" i="43"/>
  <c r="O122" i="43"/>
  <c r="N122" i="43"/>
  <c r="M122" i="43"/>
  <c r="L122" i="43"/>
  <c r="K122" i="43"/>
  <c r="J122" i="43"/>
  <c r="I122" i="43"/>
  <c r="H122" i="43"/>
  <c r="G122" i="43"/>
  <c r="F122" i="43"/>
  <c r="E122" i="43"/>
  <c r="AD121" i="43"/>
  <c r="AC121" i="43"/>
  <c r="AE121" i="43" s="1"/>
  <c r="AD120" i="43"/>
  <c r="AC120" i="43"/>
  <c r="AE120" i="43" s="1"/>
  <c r="AD119" i="43"/>
  <c r="AC119" i="43"/>
  <c r="AE119" i="43" s="1"/>
  <c r="AD118" i="43"/>
  <c r="AC118" i="43"/>
  <c r="AE118" i="43" s="1"/>
  <c r="AD117" i="43"/>
  <c r="AC117" i="43"/>
  <c r="AD116" i="43"/>
  <c r="AC116" i="43"/>
  <c r="AE116" i="43" s="1"/>
  <c r="AD115" i="43"/>
  <c r="AC115" i="43"/>
  <c r="AE115" i="43" s="1"/>
  <c r="AD114" i="43"/>
  <c r="AC114" i="43"/>
  <c r="AE114" i="43" s="1"/>
  <c r="AD113" i="43"/>
  <c r="AC113" i="43"/>
  <c r="AE113" i="43" s="1"/>
  <c r="AD112" i="43"/>
  <c r="AC112" i="43"/>
  <c r="AD111" i="43"/>
  <c r="AC111" i="43"/>
  <c r="AE111" i="43" s="1"/>
  <c r="AD110" i="43"/>
  <c r="AC110" i="43"/>
  <c r="AE110" i="43" s="1"/>
  <c r="AD109" i="43"/>
  <c r="AC109" i="43"/>
  <c r="AE109" i="43" s="1"/>
  <c r="AD108" i="43"/>
  <c r="AC108" i="43"/>
  <c r="AE108" i="43" s="1"/>
  <c r="AD107" i="43"/>
  <c r="AC107" i="43"/>
  <c r="AE107" i="43" s="1"/>
  <c r="AD106" i="43"/>
  <c r="AC106" i="43"/>
  <c r="AE106" i="43" s="1"/>
  <c r="AD105" i="43"/>
  <c r="AC105" i="43"/>
  <c r="AE105" i="43" s="1"/>
  <c r="AD104" i="43"/>
  <c r="AC104" i="43"/>
  <c r="AE104" i="43" s="1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AD102" i="43"/>
  <c r="AC102" i="43"/>
  <c r="AE102" i="43" s="1"/>
  <c r="AD101" i="43"/>
  <c r="AC101" i="43"/>
  <c r="AE101" i="43" s="1"/>
  <c r="AD100" i="43"/>
  <c r="AC100" i="43"/>
  <c r="AD99" i="43"/>
  <c r="AC99" i="43"/>
  <c r="AD98" i="43"/>
  <c r="AC98" i="43"/>
  <c r="AD97" i="43"/>
  <c r="AC97" i="43"/>
  <c r="AD96" i="43"/>
  <c r="AC96" i="43"/>
  <c r="AE96" i="43" s="1"/>
  <c r="AD95" i="43"/>
  <c r="AC95" i="43"/>
  <c r="AD94" i="43"/>
  <c r="AC94" i="43"/>
  <c r="AD93" i="43"/>
  <c r="AC93" i="43"/>
  <c r="AE93" i="43" s="1"/>
  <c r="AD92" i="43"/>
  <c r="AC92" i="43"/>
  <c r="AE92" i="43" s="1"/>
  <c r="AD91" i="43"/>
  <c r="AC91" i="43"/>
  <c r="AE91" i="43" s="1"/>
  <c r="AD90" i="43"/>
  <c r="AC90" i="43"/>
  <c r="AE90" i="43" s="1"/>
  <c r="AD89" i="43"/>
  <c r="AC89" i="43"/>
  <c r="AE89" i="43" s="1"/>
  <c r="AD88" i="43"/>
  <c r="AC88" i="43"/>
  <c r="AE88" i="43" s="1"/>
  <c r="AD87" i="43"/>
  <c r="AC87" i="43"/>
  <c r="AE87" i="43" s="1"/>
  <c r="AD86" i="43"/>
  <c r="AC86" i="43"/>
  <c r="AE86" i="43" s="1"/>
  <c r="AD85" i="43"/>
  <c r="AC85" i="43"/>
  <c r="AD84" i="43"/>
  <c r="AC84" i="43"/>
  <c r="AE84" i="43" s="1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AD82" i="43"/>
  <c r="AC82" i="43"/>
  <c r="AE82" i="43" s="1"/>
  <c r="AD81" i="43"/>
  <c r="AC81" i="43"/>
  <c r="AE81" i="43" s="1"/>
  <c r="AD80" i="43"/>
  <c r="AC80" i="43"/>
  <c r="AE80" i="43" s="1"/>
  <c r="AD79" i="43"/>
  <c r="AC79" i="43"/>
  <c r="AE79" i="43" s="1"/>
  <c r="AD78" i="43"/>
  <c r="AC78" i="43"/>
  <c r="AE78" i="43" s="1"/>
  <c r="AD77" i="43"/>
  <c r="AC77" i="43"/>
  <c r="AE77" i="43" s="1"/>
  <c r="AD76" i="43"/>
  <c r="AC76" i="43"/>
  <c r="AE76" i="43" s="1"/>
  <c r="AD75" i="43"/>
  <c r="AC75" i="43"/>
  <c r="AE75" i="43" s="1"/>
  <c r="AD74" i="43"/>
  <c r="AC74" i="43"/>
  <c r="AE74" i="43" s="1"/>
  <c r="AD73" i="43"/>
  <c r="AC73" i="43"/>
  <c r="AE73" i="43" s="1"/>
  <c r="AD72" i="43"/>
  <c r="AC72" i="43"/>
  <c r="AE72" i="43" s="1"/>
  <c r="AD71" i="43"/>
  <c r="AC71" i="43"/>
  <c r="AE71" i="43" s="1"/>
  <c r="AD70" i="43"/>
  <c r="AC70" i="43"/>
  <c r="AE70" i="43" s="1"/>
  <c r="AD69" i="43"/>
  <c r="AC69" i="43"/>
  <c r="AE69" i="43" s="1"/>
  <c r="AD68" i="43"/>
  <c r="AC68" i="43"/>
  <c r="AE68" i="43" s="1"/>
  <c r="AD67" i="43"/>
  <c r="AC67" i="43"/>
  <c r="AE67" i="43" s="1"/>
  <c r="AD66" i="43"/>
  <c r="AC66" i="43"/>
  <c r="AE66" i="43" s="1"/>
  <c r="AD65" i="43"/>
  <c r="AC65" i="43"/>
  <c r="AE65" i="43" s="1"/>
  <c r="AD64" i="43"/>
  <c r="AC64" i="43"/>
  <c r="AE64" i="43" s="1"/>
  <c r="AD63" i="43"/>
  <c r="AC63" i="43"/>
  <c r="AE63" i="43" s="1"/>
  <c r="AD62" i="43"/>
  <c r="AC62" i="43"/>
  <c r="AE62" i="43" s="1"/>
  <c r="AD61" i="43"/>
  <c r="AC61" i="43"/>
  <c r="AE61" i="43" s="1"/>
  <c r="AD60" i="43"/>
  <c r="AC60" i="43"/>
  <c r="AE60" i="43" s="1"/>
  <c r="AD59" i="43"/>
  <c r="AC59" i="43"/>
  <c r="AE59" i="43" s="1"/>
  <c r="AD58" i="43"/>
  <c r="AC58" i="43"/>
  <c r="AE58" i="43" s="1"/>
  <c r="AD57" i="43"/>
  <c r="AC57" i="43"/>
  <c r="AE57" i="43" s="1"/>
  <c r="AD56" i="43"/>
  <c r="AC56" i="43"/>
  <c r="AE56" i="43" s="1"/>
  <c r="AD55" i="43"/>
  <c r="AC55" i="43"/>
  <c r="AE55" i="43" s="1"/>
  <c r="AD54" i="43"/>
  <c r="AC54" i="43"/>
  <c r="AE54" i="43" s="1"/>
  <c r="AD53" i="43"/>
  <c r="AC53" i="43"/>
  <c r="AE53" i="43" s="1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AD51" i="43"/>
  <c r="AC51" i="43"/>
  <c r="AE51" i="43" s="1"/>
  <c r="AD50" i="43"/>
  <c r="AC50" i="43"/>
  <c r="AE50" i="43" s="1"/>
  <c r="AD49" i="43"/>
  <c r="AC49" i="43"/>
  <c r="AE49" i="43" s="1"/>
  <c r="AD48" i="43"/>
  <c r="AC48" i="43"/>
  <c r="AE48" i="43" s="1"/>
  <c r="AD47" i="43"/>
  <c r="AC47" i="43"/>
  <c r="AE47" i="43" s="1"/>
  <c r="AD46" i="43"/>
  <c r="AC46" i="43"/>
  <c r="AE46" i="43" s="1"/>
  <c r="AD45" i="43"/>
  <c r="AC45" i="43"/>
  <c r="AE45" i="43" s="1"/>
  <c r="AD44" i="43"/>
  <c r="AC44" i="43"/>
  <c r="AE44" i="43" s="1"/>
  <c r="AD43" i="43"/>
  <c r="AC43" i="43"/>
  <c r="AE43" i="43" s="1"/>
  <c r="AD42" i="43"/>
  <c r="AC42" i="43"/>
  <c r="AE42" i="43" s="1"/>
  <c r="AD41" i="43"/>
  <c r="AC41" i="43"/>
  <c r="AE41" i="43" s="1"/>
  <c r="AD40" i="43"/>
  <c r="AC40" i="43"/>
  <c r="AE40" i="43" s="1"/>
  <c r="AD39" i="43"/>
  <c r="AC39" i="43"/>
  <c r="AE39" i="43" s="1"/>
  <c r="AD38" i="43"/>
  <c r="AC38" i="43"/>
  <c r="AE38" i="43" s="1"/>
  <c r="AD37" i="43"/>
  <c r="AC37" i="43"/>
  <c r="AE37" i="43" s="1"/>
  <c r="AD36" i="43"/>
  <c r="AC36" i="43"/>
  <c r="AE36" i="43" s="1"/>
  <c r="AD35" i="43"/>
  <c r="AC35" i="43"/>
  <c r="AE35" i="43" s="1"/>
  <c r="AD34" i="43"/>
  <c r="AC34" i="43"/>
  <c r="AE34" i="43" s="1"/>
  <c r="AD33" i="43"/>
  <c r="AC33" i="43"/>
  <c r="AE33" i="43" s="1"/>
  <c r="AD32" i="43"/>
  <c r="AC32" i="43"/>
  <c r="AE32" i="43" s="1"/>
  <c r="AD31" i="43"/>
  <c r="AC31" i="43"/>
  <c r="AE31" i="43" s="1"/>
  <c r="AD30" i="43"/>
  <c r="AC30" i="43"/>
  <c r="AE30" i="43" s="1"/>
  <c r="AD29" i="43"/>
  <c r="AC29" i="43"/>
  <c r="AE29" i="43" s="1"/>
  <c r="AD28" i="43"/>
  <c r="AC28" i="43"/>
  <c r="AE28" i="43" s="1"/>
  <c r="AD27" i="43"/>
  <c r="AC27" i="43"/>
  <c r="AE27" i="43" s="1"/>
  <c r="AD26" i="43"/>
  <c r="AC26" i="43"/>
  <c r="AE26" i="43" s="1"/>
  <c r="AD25" i="43"/>
  <c r="AC25" i="43"/>
  <c r="AE25" i="43" s="1"/>
  <c r="AD24" i="43"/>
  <c r="AC24" i="43"/>
  <c r="AE24" i="43" s="1"/>
  <c r="AB23" i="43"/>
  <c r="AB376" i="43" s="1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AD22" i="43"/>
  <c r="AC22" i="43"/>
  <c r="AB22" i="43"/>
  <c r="AA22" i="43"/>
  <c r="Z22" i="43"/>
  <c r="Y22" i="43"/>
  <c r="X22" i="43"/>
  <c r="W22" i="43"/>
  <c r="V22" i="43"/>
  <c r="V382" i="43" s="1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F382" i="43" s="1"/>
  <c r="E22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AF16" i="43"/>
  <c r="AE16" i="43"/>
  <c r="AF15" i="43"/>
  <c r="AE15" i="43"/>
  <c r="AF14" i="43"/>
  <c r="AE14" i="43"/>
  <c r="AF13" i="43"/>
  <c r="AE13" i="43"/>
  <c r="AF12" i="43"/>
  <c r="AE12" i="43"/>
  <c r="AF11" i="43"/>
  <c r="AE11" i="43"/>
  <c r="AF10" i="43"/>
  <c r="AE10" i="43"/>
  <c r="AG10" i="43" s="1"/>
  <c r="AF9" i="43"/>
  <c r="AE9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AA582" i="42"/>
  <c r="X582" i="42"/>
  <c r="R582" i="42"/>
  <c r="O582" i="42"/>
  <c r="AD581" i="42"/>
  <c r="U581" i="42"/>
  <c r="AD580" i="42"/>
  <c r="U580" i="42"/>
  <c r="AD579" i="42"/>
  <c r="U579" i="42"/>
  <c r="AD578" i="42"/>
  <c r="U578" i="42"/>
  <c r="AD577" i="42"/>
  <c r="U577" i="42"/>
  <c r="AD576" i="42"/>
  <c r="U576" i="42"/>
  <c r="AD575" i="42"/>
  <c r="U575" i="42"/>
  <c r="AD574" i="42"/>
  <c r="U574" i="42"/>
  <c r="AD573" i="42"/>
  <c r="U573" i="42"/>
  <c r="AD572" i="42"/>
  <c r="U572" i="42"/>
  <c r="AD571" i="42"/>
  <c r="U571" i="42"/>
  <c r="AD570" i="42"/>
  <c r="U570" i="42"/>
  <c r="AD569" i="42"/>
  <c r="U569" i="42"/>
  <c r="AA568" i="42"/>
  <c r="X568" i="42"/>
  <c r="R568" i="42"/>
  <c r="O568" i="42"/>
  <c r="AE548" i="42"/>
  <c r="AE547" i="42"/>
  <c r="AA546" i="42"/>
  <c r="Y546" i="42"/>
  <c r="W546" i="42"/>
  <c r="U546" i="42"/>
  <c r="S546" i="42"/>
  <c r="Q546" i="42"/>
  <c r="O546" i="42"/>
  <c r="M546" i="42"/>
  <c r="K546" i="42"/>
  <c r="I546" i="42"/>
  <c r="G546" i="42"/>
  <c r="E546" i="42"/>
  <c r="AD545" i="42"/>
  <c r="AC545" i="42"/>
  <c r="AB543" i="42"/>
  <c r="AA543" i="42"/>
  <c r="AA544" i="42" s="1"/>
  <c r="Z543" i="42"/>
  <c r="Y543" i="42"/>
  <c r="Y544" i="42" s="1"/>
  <c r="X543" i="42"/>
  <c r="W543" i="42"/>
  <c r="W544" i="42" s="1"/>
  <c r="V543" i="42"/>
  <c r="U543" i="42"/>
  <c r="U544" i="42" s="1"/>
  <c r="T543" i="42"/>
  <c r="S543" i="42"/>
  <c r="S544" i="42" s="1"/>
  <c r="R543" i="42"/>
  <c r="Q543" i="42"/>
  <c r="Q544" i="42" s="1"/>
  <c r="P543" i="42"/>
  <c r="O543" i="42"/>
  <c r="O544" i="42" s="1"/>
  <c r="N543" i="42"/>
  <c r="M543" i="42"/>
  <c r="L543" i="42"/>
  <c r="K543" i="42"/>
  <c r="K544" i="42" s="1"/>
  <c r="J543" i="42"/>
  <c r="I543" i="42"/>
  <c r="I544" i="42" s="1"/>
  <c r="H543" i="42"/>
  <c r="G543" i="42"/>
  <c r="G544" i="42" s="1"/>
  <c r="F543" i="42"/>
  <c r="E543" i="42"/>
  <c r="AD542" i="42"/>
  <c r="AC542" i="42"/>
  <c r="AD541" i="42"/>
  <c r="AC541" i="42"/>
  <c r="AD540" i="42"/>
  <c r="AC540" i="42"/>
  <c r="AE540" i="42" s="1"/>
  <c r="AD539" i="42"/>
  <c r="AC539" i="42"/>
  <c r="AA538" i="42"/>
  <c r="Y538" i="42"/>
  <c r="W538" i="42"/>
  <c r="U538" i="42"/>
  <c r="S538" i="42"/>
  <c r="Q538" i="42"/>
  <c r="O538" i="42"/>
  <c r="M538" i="42"/>
  <c r="K538" i="42"/>
  <c r="I538" i="42"/>
  <c r="G538" i="42"/>
  <c r="E538" i="42"/>
  <c r="AA533" i="42"/>
  <c r="Y533" i="42"/>
  <c r="W533" i="42"/>
  <c r="U533" i="42"/>
  <c r="S533" i="42"/>
  <c r="Q533" i="42"/>
  <c r="O533" i="42"/>
  <c r="M533" i="42"/>
  <c r="K533" i="42"/>
  <c r="I533" i="42"/>
  <c r="G533" i="42"/>
  <c r="E533" i="42"/>
  <c r="AD532" i="42"/>
  <c r="AC532" i="42"/>
  <c r="AC533" i="42" s="1"/>
  <c r="AA531" i="42"/>
  <c r="Y531" i="42"/>
  <c r="W531" i="42"/>
  <c r="U531" i="42"/>
  <c r="S531" i="42"/>
  <c r="Q531" i="42"/>
  <c r="O531" i="42"/>
  <c r="M531" i="42"/>
  <c r="K531" i="42"/>
  <c r="I531" i="42"/>
  <c r="G531" i="42"/>
  <c r="E531" i="42"/>
  <c r="AB530" i="42"/>
  <c r="AA530" i="42"/>
  <c r="Z530" i="42"/>
  <c r="Y530" i="42"/>
  <c r="X530" i="42"/>
  <c r="W530" i="42"/>
  <c r="V530" i="42"/>
  <c r="U530" i="42"/>
  <c r="T530" i="42"/>
  <c r="S530" i="42"/>
  <c r="R530" i="42"/>
  <c r="Q530" i="42"/>
  <c r="P530" i="42"/>
  <c r="O530" i="42"/>
  <c r="N530" i="42"/>
  <c r="M530" i="42"/>
  <c r="L530" i="42"/>
  <c r="K530" i="42"/>
  <c r="J530" i="42"/>
  <c r="I530" i="42"/>
  <c r="H530" i="42"/>
  <c r="G530" i="42"/>
  <c r="F530" i="42"/>
  <c r="E530" i="42"/>
  <c r="AB529" i="42"/>
  <c r="AA529" i="42"/>
  <c r="Z529" i="42"/>
  <c r="Y529" i="42"/>
  <c r="X529" i="42"/>
  <c r="W529" i="42"/>
  <c r="V529" i="42"/>
  <c r="U529" i="42"/>
  <c r="T529" i="42"/>
  <c r="S529" i="42"/>
  <c r="R529" i="42"/>
  <c r="Q529" i="42"/>
  <c r="P529" i="42"/>
  <c r="O529" i="42"/>
  <c r="N529" i="42"/>
  <c r="M529" i="42"/>
  <c r="L529" i="42"/>
  <c r="K529" i="42"/>
  <c r="J529" i="42"/>
  <c r="I529" i="42"/>
  <c r="H529" i="42"/>
  <c r="G529" i="42"/>
  <c r="F529" i="42"/>
  <c r="E529" i="42"/>
  <c r="AD528" i="42"/>
  <c r="AC528" i="42"/>
  <c r="AE528" i="42" s="1"/>
  <c r="AD527" i="42"/>
  <c r="AC527" i="42"/>
  <c r="AD526" i="42"/>
  <c r="AC526" i="42"/>
  <c r="AD525" i="42"/>
  <c r="AC525" i="42"/>
  <c r="AD524" i="42"/>
  <c r="AC524" i="42"/>
  <c r="AA523" i="42"/>
  <c r="Y523" i="42"/>
  <c r="W523" i="42"/>
  <c r="U523" i="42"/>
  <c r="S523" i="42"/>
  <c r="Q523" i="42"/>
  <c r="O523" i="42"/>
  <c r="M523" i="42"/>
  <c r="K523" i="42"/>
  <c r="I523" i="42"/>
  <c r="G523" i="42"/>
  <c r="E523" i="42"/>
  <c r="AD518" i="42"/>
  <c r="AC518" i="42"/>
  <c r="AE518" i="42" s="1"/>
  <c r="AB517" i="42"/>
  <c r="AA517" i="42"/>
  <c r="Z517" i="42"/>
  <c r="Y517" i="42"/>
  <c r="X517" i="42"/>
  <c r="W517" i="42"/>
  <c r="V517" i="42"/>
  <c r="U517" i="42"/>
  <c r="T517" i="42"/>
  <c r="S517" i="42"/>
  <c r="R517" i="42"/>
  <c r="Q517" i="42"/>
  <c r="P517" i="42"/>
  <c r="O517" i="42"/>
  <c r="N517" i="42"/>
  <c r="M517" i="42"/>
  <c r="L517" i="42"/>
  <c r="K517" i="42"/>
  <c r="J517" i="42"/>
  <c r="I517" i="42"/>
  <c r="H517" i="42"/>
  <c r="G517" i="42"/>
  <c r="F517" i="42"/>
  <c r="E517" i="42"/>
  <c r="AD516" i="42"/>
  <c r="AC516" i="42"/>
  <c r="AE516" i="42" s="1"/>
  <c r="AD515" i="42"/>
  <c r="AC515" i="42"/>
  <c r="AD513" i="42"/>
  <c r="AC513" i="42"/>
  <c r="AA512" i="42"/>
  <c r="Y512" i="42"/>
  <c r="W512" i="42"/>
  <c r="U512" i="42"/>
  <c r="S512" i="42"/>
  <c r="Q512" i="42"/>
  <c r="O512" i="42"/>
  <c r="M512" i="42"/>
  <c r="K512" i="42"/>
  <c r="I512" i="42"/>
  <c r="G512" i="42"/>
  <c r="E512" i="42"/>
  <c r="AD507" i="42"/>
  <c r="AC507" i="42"/>
  <c r="AE507" i="42" s="1"/>
  <c r="AD506" i="42"/>
  <c r="AC506" i="42"/>
  <c r="AD505" i="42"/>
  <c r="AC505" i="42"/>
  <c r="AD504" i="42"/>
  <c r="AC504" i="42"/>
  <c r="AD503" i="42"/>
  <c r="AC503" i="42"/>
  <c r="AD502" i="42"/>
  <c r="AC502" i="42"/>
  <c r="AD501" i="42"/>
  <c r="AC501" i="42"/>
  <c r="AE501" i="42" s="1"/>
  <c r="AD500" i="42"/>
  <c r="AC500" i="42"/>
  <c r="AE500" i="42" s="1"/>
  <c r="AD499" i="42"/>
  <c r="AC499" i="42"/>
  <c r="AE499" i="42" s="1"/>
  <c r="AD498" i="42"/>
  <c r="AC498" i="42"/>
  <c r="AE498" i="42" s="1"/>
  <c r="AD497" i="42"/>
  <c r="AC497" i="42"/>
  <c r="AE497" i="42" s="1"/>
  <c r="AD496" i="42"/>
  <c r="AC496" i="42"/>
  <c r="AE495" i="42"/>
  <c r="AE494" i="42"/>
  <c r="AD493" i="42"/>
  <c r="AC493" i="42"/>
  <c r="AA492" i="42"/>
  <c r="Y492" i="42"/>
  <c r="W492" i="42"/>
  <c r="U492" i="42"/>
  <c r="S492" i="42"/>
  <c r="Q492" i="42"/>
  <c r="O492" i="42"/>
  <c r="M492" i="42"/>
  <c r="K492" i="42"/>
  <c r="I492" i="42"/>
  <c r="G492" i="42"/>
  <c r="E492" i="42"/>
  <c r="AB486" i="42"/>
  <c r="AA486" i="42"/>
  <c r="Z486" i="42"/>
  <c r="Y486" i="42"/>
  <c r="X486" i="42"/>
  <c r="W486" i="42"/>
  <c r="V486" i="42"/>
  <c r="U486" i="42"/>
  <c r="T486" i="42"/>
  <c r="S486" i="42"/>
  <c r="R486" i="42"/>
  <c r="Q486" i="42"/>
  <c r="P486" i="42"/>
  <c r="O486" i="42"/>
  <c r="N486" i="42"/>
  <c r="M486" i="42"/>
  <c r="L486" i="42"/>
  <c r="K486" i="42"/>
  <c r="J486" i="42"/>
  <c r="I486" i="42"/>
  <c r="H486" i="42"/>
  <c r="G486" i="42"/>
  <c r="F486" i="42"/>
  <c r="E486" i="42"/>
  <c r="AB485" i="42"/>
  <c r="AA485" i="42"/>
  <c r="Z485" i="42"/>
  <c r="Y485" i="42"/>
  <c r="X485" i="42"/>
  <c r="W485" i="42"/>
  <c r="V485" i="42"/>
  <c r="U485" i="42"/>
  <c r="T485" i="42"/>
  <c r="S485" i="42"/>
  <c r="R485" i="42"/>
  <c r="Q485" i="42"/>
  <c r="P485" i="42"/>
  <c r="O485" i="42"/>
  <c r="N485" i="42"/>
  <c r="M485" i="42"/>
  <c r="L485" i="42"/>
  <c r="K485" i="42"/>
  <c r="J485" i="42"/>
  <c r="I485" i="42"/>
  <c r="H485" i="42"/>
  <c r="G485" i="42"/>
  <c r="F485" i="42"/>
  <c r="E485" i="42"/>
  <c r="AB484" i="42"/>
  <c r="AA484" i="42"/>
  <c r="Z484" i="42"/>
  <c r="Y484" i="42"/>
  <c r="X484" i="42"/>
  <c r="W484" i="42"/>
  <c r="V484" i="42"/>
  <c r="U484" i="42"/>
  <c r="T484" i="42"/>
  <c r="S484" i="42"/>
  <c r="R484" i="42"/>
  <c r="Q484" i="42"/>
  <c r="P484" i="42"/>
  <c r="O484" i="42"/>
  <c r="N484" i="42"/>
  <c r="M484" i="42"/>
  <c r="L484" i="42"/>
  <c r="K484" i="42"/>
  <c r="J484" i="42"/>
  <c r="I484" i="42"/>
  <c r="H484" i="42"/>
  <c r="G484" i="42"/>
  <c r="F484" i="42"/>
  <c r="E484" i="42"/>
  <c r="AB483" i="42"/>
  <c r="AA483" i="42"/>
  <c r="Z483" i="42"/>
  <c r="Y483" i="42"/>
  <c r="X483" i="42"/>
  <c r="W483" i="42"/>
  <c r="V483" i="42"/>
  <c r="U483" i="42"/>
  <c r="T483" i="42"/>
  <c r="S483" i="42"/>
  <c r="R483" i="42"/>
  <c r="Q483" i="42"/>
  <c r="P483" i="42"/>
  <c r="O483" i="42"/>
  <c r="N483" i="42"/>
  <c r="M483" i="42"/>
  <c r="L483" i="42"/>
  <c r="K483" i="42"/>
  <c r="J483" i="42"/>
  <c r="I483" i="42"/>
  <c r="H483" i="42"/>
  <c r="G483" i="42"/>
  <c r="F483" i="42"/>
  <c r="E483" i="42"/>
  <c r="AB482" i="42"/>
  <c r="AA482" i="42"/>
  <c r="Z482" i="42"/>
  <c r="Y482" i="42"/>
  <c r="X482" i="42"/>
  <c r="W482" i="42"/>
  <c r="V482" i="42"/>
  <c r="U482" i="42"/>
  <c r="T482" i="42"/>
  <c r="S482" i="42"/>
  <c r="R482" i="42"/>
  <c r="Q482" i="42"/>
  <c r="P482" i="42"/>
  <c r="O482" i="42"/>
  <c r="N482" i="42"/>
  <c r="M482" i="42"/>
  <c r="L482" i="42"/>
  <c r="K482" i="42"/>
  <c r="J482" i="42"/>
  <c r="I482" i="42"/>
  <c r="H482" i="42"/>
  <c r="G482" i="42"/>
  <c r="F482" i="42"/>
  <c r="E482" i="42"/>
  <c r="AB481" i="42"/>
  <c r="AA481" i="42"/>
  <c r="Z481" i="42"/>
  <c r="Y481" i="42"/>
  <c r="X481" i="42"/>
  <c r="W481" i="42"/>
  <c r="V481" i="42"/>
  <c r="U481" i="42"/>
  <c r="T481" i="42"/>
  <c r="S481" i="42"/>
  <c r="R481" i="42"/>
  <c r="Q481" i="42"/>
  <c r="P481" i="42"/>
  <c r="O481" i="42"/>
  <c r="N481" i="42"/>
  <c r="M481" i="42"/>
  <c r="L481" i="42"/>
  <c r="K481" i="42"/>
  <c r="J481" i="42"/>
  <c r="I481" i="42"/>
  <c r="H481" i="42"/>
  <c r="G481" i="42"/>
  <c r="F481" i="42"/>
  <c r="E481" i="42"/>
  <c r="AB480" i="42"/>
  <c r="AA480" i="42"/>
  <c r="Z480" i="42"/>
  <c r="Y480" i="42"/>
  <c r="X480" i="42"/>
  <c r="W480" i="42"/>
  <c r="V480" i="42"/>
  <c r="U480" i="42"/>
  <c r="T480" i="42"/>
  <c r="S480" i="42"/>
  <c r="R480" i="42"/>
  <c r="Q480" i="42"/>
  <c r="P480" i="42"/>
  <c r="O480" i="42"/>
  <c r="N480" i="42"/>
  <c r="M480" i="42"/>
  <c r="L480" i="42"/>
  <c r="K480" i="42"/>
  <c r="J480" i="42"/>
  <c r="I480" i="42"/>
  <c r="H480" i="42"/>
  <c r="G480" i="42"/>
  <c r="F480" i="42"/>
  <c r="E480" i="42"/>
  <c r="AD479" i="42"/>
  <c r="AC479" i="42"/>
  <c r="AA478" i="42"/>
  <c r="Y478" i="42"/>
  <c r="W478" i="42"/>
  <c r="U478" i="42"/>
  <c r="S478" i="42"/>
  <c r="Q478" i="42"/>
  <c r="O478" i="42"/>
  <c r="M478" i="42"/>
  <c r="K478" i="42"/>
  <c r="I478" i="42"/>
  <c r="G478" i="42"/>
  <c r="E478" i="42"/>
  <c r="AB472" i="42"/>
  <c r="AA472" i="42"/>
  <c r="Z472" i="42"/>
  <c r="Y472" i="42"/>
  <c r="X472" i="42"/>
  <c r="W472" i="42"/>
  <c r="V472" i="42"/>
  <c r="U472" i="42"/>
  <c r="T472" i="42"/>
  <c r="S472" i="42"/>
  <c r="R472" i="42"/>
  <c r="Q472" i="42"/>
  <c r="P472" i="42"/>
  <c r="O472" i="42"/>
  <c r="N472" i="42"/>
  <c r="M472" i="42"/>
  <c r="L472" i="42"/>
  <c r="K472" i="42"/>
  <c r="J472" i="42"/>
  <c r="I472" i="42"/>
  <c r="H472" i="42"/>
  <c r="G472" i="42"/>
  <c r="F472" i="42"/>
  <c r="E472" i="42"/>
  <c r="AB469" i="42"/>
  <c r="AA469" i="42"/>
  <c r="Z469" i="42"/>
  <c r="Y469" i="42"/>
  <c r="X469" i="42"/>
  <c r="W469" i="42"/>
  <c r="V469" i="42"/>
  <c r="U469" i="42"/>
  <c r="T469" i="42"/>
  <c r="S469" i="42"/>
  <c r="R469" i="42"/>
  <c r="Q469" i="42"/>
  <c r="P469" i="42"/>
  <c r="O469" i="42"/>
  <c r="N469" i="42"/>
  <c r="M469" i="42"/>
  <c r="L469" i="42"/>
  <c r="K469" i="42"/>
  <c r="J469" i="42"/>
  <c r="I469" i="42"/>
  <c r="H469" i="42"/>
  <c r="G469" i="42"/>
  <c r="F469" i="42"/>
  <c r="E469" i="42"/>
  <c r="AB468" i="42"/>
  <c r="AA468" i="42"/>
  <c r="Z468" i="42"/>
  <c r="Y468" i="42"/>
  <c r="X468" i="42"/>
  <c r="W468" i="42"/>
  <c r="V468" i="42"/>
  <c r="U468" i="42"/>
  <c r="T468" i="42"/>
  <c r="S468" i="42"/>
  <c r="R468" i="42"/>
  <c r="Q468" i="42"/>
  <c r="P468" i="42"/>
  <c r="O468" i="42"/>
  <c r="N468" i="42"/>
  <c r="M468" i="42"/>
  <c r="L468" i="42"/>
  <c r="K468" i="42"/>
  <c r="J468" i="42"/>
  <c r="I468" i="42"/>
  <c r="H468" i="42"/>
  <c r="G468" i="42"/>
  <c r="F468" i="42"/>
  <c r="E468" i="42"/>
  <c r="AB466" i="42"/>
  <c r="AA466" i="42"/>
  <c r="Z466" i="42"/>
  <c r="Y466" i="42"/>
  <c r="X466" i="42"/>
  <c r="W466" i="42"/>
  <c r="V466" i="42"/>
  <c r="U466" i="42"/>
  <c r="T466" i="42"/>
  <c r="S466" i="42"/>
  <c r="R466" i="42"/>
  <c r="Q466" i="42"/>
  <c r="P466" i="42"/>
  <c r="O466" i="42"/>
  <c r="N466" i="42"/>
  <c r="M466" i="42"/>
  <c r="L466" i="42"/>
  <c r="K466" i="42"/>
  <c r="J466" i="42"/>
  <c r="I466" i="42"/>
  <c r="H466" i="42"/>
  <c r="G466" i="42"/>
  <c r="F466" i="42"/>
  <c r="E466" i="42"/>
  <c r="AB465" i="42"/>
  <c r="AA465" i="42"/>
  <c r="Z465" i="42"/>
  <c r="Y465" i="42"/>
  <c r="X465" i="42"/>
  <c r="W465" i="42"/>
  <c r="V465" i="42"/>
  <c r="U465" i="42"/>
  <c r="T465" i="42"/>
  <c r="S465" i="42"/>
  <c r="R465" i="42"/>
  <c r="Q465" i="42"/>
  <c r="P465" i="42"/>
  <c r="O465" i="42"/>
  <c r="N465" i="42"/>
  <c r="M465" i="42"/>
  <c r="L465" i="42"/>
  <c r="K465" i="42"/>
  <c r="J465" i="42"/>
  <c r="I465" i="42"/>
  <c r="H465" i="42"/>
  <c r="G465" i="42"/>
  <c r="F465" i="42"/>
  <c r="E465" i="42"/>
  <c r="AB464" i="42"/>
  <c r="AA464" i="42"/>
  <c r="Z464" i="42"/>
  <c r="Y464" i="42"/>
  <c r="X464" i="42"/>
  <c r="W464" i="42"/>
  <c r="V464" i="42"/>
  <c r="U464" i="42"/>
  <c r="T464" i="42"/>
  <c r="S464" i="42"/>
  <c r="R464" i="42"/>
  <c r="Q464" i="42"/>
  <c r="P464" i="42"/>
  <c r="O464" i="42"/>
  <c r="N464" i="42"/>
  <c r="M464" i="42"/>
  <c r="L464" i="42"/>
  <c r="K464" i="42"/>
  <c r="J464" i="42"/>
  <c r="I464" i="42"/>
  <c r="H464" i="42"/>
  <c r="G464" i="42"/>
  <c r="F464" i="42"/>
  <c r="E464" i="42"/>
  <c r="AD462" i="42"/>
  <c r="AC462" i="42"/>
  <c r="AA461" i="42"/>
  <c r="Y461" i="42"/>
  <c r="W461" i="42"/>
  <c r="U461" i="42"/>
  <c r="S461" i="42"/>
  <c r="Q461" i="42"/>
  <c r="O461" i="42"/>
  <c r="M461" i="42"/>
  <c r="K461" i="42"/>
  <c r="I461" i="42"/>
  <c r="G461" i="42"/>
  <c r="E461" i="42"/>
  <c r="AB455" i="42"/>
  <c r="AA455" i="42"/>
  <c r="Z455" i="42"/>
  <c r="Y455" i="42"/>
  <c r="X455" i="42"/>
  <c r="W455" i="42"/>
  <c r="V455" i="42"/>
  <c r="U455" i="42"/>
  <c r="T455" i="42"/>
  <c r="S455" i="42"/>
  <c r="R455" i="42"/>
  <c r="Q455" i="42"/>
  <c r="P455" i="42"/>
  <c r="O455" i="42"/>
  <c r="N455" i="42"/>
  <c r="M455" i="42"/>
  <c r="L455" i="42"/>
  <c r="K455" i="42"/>
  <c r="J455" i="42"/>
  <c r="I455" i="42"/>
  <c r="H455" i="42"/>
  <c r="G455" i="42"/>
  <c r="F455" i="42"/>
  <c r="E455" i="42"/>
  <c r="AB454" i="42"/>
  <c r="AA454" i="42"/>
  <c r="Z454" i="42"/>
  <c r="Y454" i="42"/>
  <c r="X454" i="42"/>
  <c r="W454" i="42"/>
  <c r="V454" i="42"/>
  <c r="U454" i="42"/>
  <c r="T454" i="42"/>
  <c r="S454" i="42"/>
  <c r="R454" i="42"/>
  <c r="Q454" i="42"/>
  <c r="P454" i="42"/>
  <c r="O454" i="42"/>
  <c r="N454" i="42"/>
  <c r="M454" i="42"/>
  <c r="L454" i="42"/>
  <c r="K454" i="42"/>
  <c r="J454" i="42"/>
  <c r="I454" i="42"/>
  <c r="H454" i="42"/>
  <c r="G454" i="42"/>
  <c r="F454" i="42"/>
  <c r="E454" i="42"/>
  <c r="AB453" i="42"/>
  <c r="AA453" i="42"/>
  <c r="Z453" i="42"/>
  <c r="Y453" i="42"/>
  <c r="X453" i="42"/>
  <c r="W453" i="42"/>
  <c r="V453" i="42"/>
  <c r="U453" i="42"/>
  <c r="T453" i="42"/>
  <c r="S453" i="42"/>
  <c r="R453" i="42"/>
  <c r="Q453" i="42"/>
  <c r="P453" i="42"/>
  <c r="O453" i="42"/>
  <c r="N453" i="42"/>
  <c r="M453" i="42"/>
  <c r="L453" i="42"/>
  <c r="K453" i="42"/>
  <c r="J453" i="42"/>
  <c r="I453" i="42"/>
  <c r="H453" i="42"/>
  <c r="G453" i="42"/>
  <c r="F453" i="42"/>
  <c r="E453" i="42"/>
  <c r="AD451" i="42"/>
  <c r="AC451" i="42"/>
  <c r="AA450" i="42"/>
  <c r="Y450" i="42"/>
  <c r="W450" i="42"/>
  <c r="U450" i="42"/>
  <c r="S450" i="42"/>
  <c r="Q450" i="42"/>
  <c r="O450" i="42"/>
  <c r="M450" i="42"/>
  <c r="K450" i="42"/>
  <c r="I450" i="42"/>
  <c r="G450" i="42"/>
  <c r="E450" i="42"/>
  <c r="AD444" i="42"/>
  <c r="AC444" i="42"/>
  <c r="AE444" i="42" s="1"/>
  <c r="AB442" i="42"/>
  <c r="AA442" i="42"/>
  <c r="Z442" i="42"/>
  <c r="Y442" i="42"/>
  <c r="X442" i="42"/>
  <c r="W442" i="42"/>
  <c r="V442" i="42"/>
  <c r="U442" i="42"/>
  <c r="T442" i="42"/>
  <c r="S442" i="42"/>
  <c r="R442" i="42"/>
  <c r="Q442" i="42"/>
  <c r="P442" i="42"/>
  <c r="O442" i="42"/>
  <c r="N442" i="42"/>
  <c r="M442" i="42"/>
  <c r="L442" i="42"/>
  <c r="K442" i="42"/>
  <c r="J442" i="42"/>
  <c r="I442" i="42"/>
  <c r="H442" i="42"/>
  <c r="G442" i="42"/>
  <c r="F442" i="42"/>
  <c r="E442" i="42"/>
  <c r="AD441" i="42"/>
  <c r="AC441" i="42"/>
  <c r="AE441" i="42" s="1"/>
  <c r="AD440" i="42"/>
  <c r="AC440" i="42"/>
  <c r="AB439" i="42"/>
  <c r="AA439" i="42"/>
  <c r="Z439" i="42"/>
  <c r="Z445" i="42" s="1"/>
  <c r="Y439" i="42"/>
  <c r="Y445" i="42" s="1"/>
  <c r="X439" i="42"/>
  <c r="W439" i="42"/>
  <c r="V439" i="42"/>
  <c r="V445" i="42" s="1"/>
  <c r="U439" i="42"/>
  <c r="U445" i="42" s="1"/>
  <c r="T439" i="42"/>
  <c r="S439" i="42"/>
  <c r="R439" i="42"/>
  <c r="R445" i="42" s="1"/>
  <c r="Q439" i="42"/>
  <c r="Q445" i="42" s="1"/>
  <c r="P439" i="42"/>
  <c r="O439" i="42"/>
  <c r="N439" i="42"/>
  <c r="N445" i="42" s="1"/>
  <c r="M439" i="42"/>
  <c r="M445" i="42" s="1"/>
  <c r="L439" i="42"/>
  <c r="K439" i="42"/>
  <c r="J439" i="42"/>
  <c r="J445" i="42" s="1"/>
  <c r="I439" i="42"/>
  <c r="I445" i="42" s="1"/>
  <c r="H439" i="42"/>
  <c r="G439" i="42"/>
  <c r="F439" i="42"/>
  <c r="F445" i="42" s="1"/>
  <c r="E439" i="42"/>
  <c r="E445" i="42" s="1"/>
  <c r="AD438" i="42"/>
  <c r="AC438" i="42"/>
  <c r="AE438" i="42" s="1"/>
  <c r="AD437" i="42"/>
  <c r="AC437" i="42"/>
  <c r="AE437" i="42" s="1"/>
  <c r="AD436" i="42"/>
  <c r="AC436" i="42"/>
  <c r="AD434" i="42"/>
  <c r="AC434" i="42"/>
  <c r="AA433" i="42"/>
  <c r="Y433" i="42"/>
  <c r="W433" i="42"/>
  <c r="U433" i="42"/>
  <c r="S433" i="42"/>
  <c r="Q433" i="42"/>
  <c r="O433" i="42"/>
  <c r="M433" i="42"/>
  <c r="K433" i="42"/>
  <c r="I433" i="42"/>
  <c r="G433" i="42"/>
  <c r="E433" i="42"/>
  <c r="AE427" i="42"/>
  <c r="AD426" i="42"/>
  <c r="AC426" i="42"/>
  <c r="AE426" i="42" s="1"/>
  <c r="AD425" i="42"/>
  <c r="AC425" i="42"/>
  <c r="AD423" i="42"/>
  <c r="AC423" i="42"/>
  <c r="AA422" i="42"/>
  <c r="Y422" i="42"/>
  <c r="W422" i="42"/>
  <c r="U422" i="42"/>
  <c r="S422" i="42"/>
  <c r="Q422" i="42"/>
  <c r="O422" i="42"/>
  <c r="M422" i="42"/>
  <c r="K422" i="42"/>
  <c r="I422" i="42"/>
  <c r="G422" i="42"/>
  <c r="E422" i="42"/>
  <c r="AB417" i="42"/>
  <c r="AB424" i="42" s="1"/>
  <c r="AB428" i="42" s="1"/>
  <c r="AB435" i="42" s="1"/>
  <c r="AA417" i="42"/>
  <c r="AA424" i="42" s="1"/>
  <c r="AA428" i="42" s="1"/>
  <c r="AA435" i="42" s="1"/>
  <c r="Z417" i="42"/>
  <c r="Z424" i="42" s="1"/>
  <c r="Z428" i="42" s="1"/>
  <c r="Z435" i="42" s="1"/>
  <c r="Y417" i="42"/>
  <c r="Y424" i="42" s="1"/>
  <c r="Y428" i="42" s="1"/>
  <c r="Y435" i="42" s="1"/>
  <c r="X417" i="42"/>
  <c r="X424" i="42" s="1"/>
  <c r="X428" i="42" s="1"/>
  <c r="X435" i="42" s="1"/>
  <c r="W417" i="42"/>
  <c r="W424" i="42" s="1"/>
  <c r="W428" i="42" s="1"/>
  <c r="W435" i="42" s="1"/>
  <c r="V417" i="42"/>
  <c r="V424" i="42" s="1"/>
  <c r="V428" i="42" s="1"/>
  <c r="V435" i="42" s="1"/>
  <c r="U417" i="42"/>
  <c r="U424" i="42" s="1"/>
  <c r="U428" i="42" s="1"/>
  <c r="U435" i="42" s="1"/>
  <c r="T417" i="42"/>
  <c r="T424" i="42" s="1"/>
  <c r="T428" i="42" s="1"/>
  <c r="T435" i="42" s="1"/>
  <c r="S417" i="42"/>
  <c r="S424" i="42" s="1"/>
  <c r="S428" i="42" s="1"/>
  <c r="S435" i="42" s="1"/>
  <c r="R417" i="42"/>
  <c r="R424" i="42" s="1"/>
  <c r="R428" i="42" s="1"/>
  <c r="R435" i="42" s="1"/>
  <c r="Q417" i="42"/>
  <c r="Q424" i="42" s="1"/>
  <c r="Q428" i="42" s="1"/>
  <c r="Q435" i="42" s="1"/>
  <c r="P417" i="42"/>
  <c r="P424" i="42" s="1"/>
  <c r="P428" i="42" s="1"/>
  <c r="P435" i="42" s="1"/>
  <c r="O417" i="42"/>
  <c r="O424" i="42" s="1"/>
  <c r="O428" i="42" s="1"/>
  <c r="O435" i="42" s="1"/>
  <c r="N417" i="42"/>
  <c r="N424" i="42" s="1"/>
  <c r="N428" i="42" s="1"/>
  <c r="N435" i="42" s="1"/>
  <c r="M417" i="42"/>
  <c r="M428" i="42" s="1"/>
  <c r="M435" i="42" s="1"/>
  <c r="L417" i="42"/>
  <c r="L424" i="42" s="1"/>
  <c r="L428" i="42" s="1"/>
  <c r="L435" i="42" s="1"/>
  <c r="K417" i="42"/>
  <c r="K424" i="42" s="1"/>
  <c r="K428" i="42" s="1"/>
  <c r="K435" i="42" s="1"/>
  <c r="J417" i="42"/>
  <c r="J424" i="42" s="1"/>
  <c r="J428" i="42" s="1"/>
  <c r="J435" i="42" s="1"/>
  <c r="I417" i="42"/>
  <c r="I424" i="42" s="1"/>
  <c r="I428" i="42" s="1"/>
  <c r="I435" i="42" s="1"/>
  <c r="H417" i="42"/>
  <c r="H424" i="42" s="1"/>
  <c r="H428" i="42" s="1"/>
  <c r="H435" i="42" s="1"/>
  <c r="G417" i="42"/>
  <c r="G424" i="42" s="1"/>
  <c r="G428" i="42" s="1"/>
  <c r="G435" i="42" s="1"/>
  <c r="F417" i="42"/>
  <c r="E417" i="42"/>
  <c r="E424" i="42" s="1"/>
  <c r="AD416" i="42"/>
  <c r="AC416" i="42"/>
  <c r="AD415" i="42"/>
  <c r="AC415" i="42"/>
  <c r="AD414" i="42"/>
  <c r="AC414" i="42"/>
  <c r="AD413" i="42"/>
  <c r="AC413" i="42"/>
  <c r="AE413" i="42" s="1"/>
  <c r="AD412" i="42"/>
  <c r="AC412" i="42"/>
  <c r="AE412" i="42" s="1"/>
  <c r="AD411" i="42"/>
  <c r="AC411" i="42"/>
  <c r="AE411" i="42" s="1"/>
  <c r="AD410" i="42"/>
  <c r="AC410" i="42"/>
  <c r="AA409" i="42"/>
  <c r="Y409" i="42"/>
  <c r="W409" i="42"/>
  <c r="U409" i="42"/>
  <c r="S409" i="42"/>
  <c r="Q409" i="42"/>
  <c r="O409" i="42"/>
  <c r="M409" i="42"/>
  <c r="K409" i="42"/>
  <c r="I409" i="42"/>
  <c r="G409" i="42"/>
  <c r="E409" i="42"/>
  <c r="AD403" i="42"/>
  <c r="AC403" i="42"/>
  <c r="AB401" i="42"/>
  <c r="AA401" i="42"/>
  <c r="Z401" i="42"/>
  <c r="Z470" i="42" s="1"/>
  <c r="Y401" i="42"/>
  <c r="Y470" i="42" s="1"/>
  <c r="X401" i="42"/>
  <c r="W401" i="42"/>
  <c r="V401" i="42"/>
  <c r="V470" i="42" s="1"/>
  <c r="U401" i="42"/>
  <c r="U470" i="42" s="1"/>
  <c r="T401" i="42"/>
  <c r="S401" i="42"/>
  <c r="R401" i="42"/>
  <c r="R470" i="42" s="1"/>
  <c r="Q401" i="42"/>
  <c r="Q470" i="42" s="1"/>
  <c r="P401" i="42"/>
  <c r="O401" i="42"/>
  <c r="N401" i="42"/>
  <c r="N470" i="42" s="1"/>
  <c r="M401" i="42"/>
  <c r="M470" i="42" s="1"/>
  <c r="L401" i="42"/>
  <c r="K401" i="42"/>
  <c r="J401" i="42"/>
  <c r="J470" i="42" s="1"/>
  <c r="I401" i="42"/>
  <c r="I470" i="42" s="1"/>
  <c r="H401" i="42"/>
  <c r="G401" i="42"/>
  <c r="F401" i="42"/>
  <c r="F470" i="42" s="1"/>
  <c r="E401" i="42"/>
  <c r="E470" i="42" s="1"/>
  <c r="AD400" i="42"/>
  <c r="AC400" i="42"/>
  <c r="AD399" i="42"/>
  <c r="AC399" i="42"/>
  <c r="AB398" i="42"/>
  <c r="AB404" i="42" s="1"/>
  <c r="AA398" i="42"/>
  <c r="Z398" i="42"/>
  <c r="Z467" i="42" s="1"/>
  <c r="Y398" i="42"/>
  <c r="Y467" i="42" s="1"/>
  <c r="X398" i="42"/>
  <c r="W398" i="42"/>
  <c r="V398" i="42"/>
  <c r="V467" i="42" s="1"/>
  <c r="U398" i="42"/>
  <c r="U467" i="42" s="1"/>
  <c r="T398" i="42"/>
  <c r="T404" i="42" s="1"/>
  <c r="S398" i="42"/>
  <c r="R398" i="42"/>
  <c r="R467" i="42" s="1"/>
  <c r="Q398" i="42"/>
  <c r="Q467" i="42" s="1"/>
  <c r="P398" i="42"/>
  <c r="O398" i="42"/>
  <c r="N398" i="42"/>
  <c r="M398" i="42"/>
  <c r="L398" i="42"/>
  <c r="L404" i="42" s="1"/>
  <c r="K398" i="42"/>
  <c r="J398" i="42"/>
  <c r="J467" i="42" s="1"/>
  <c r="I398" i="42"/>
  <c r="I467" i="42" s="1"/>
  <c r="H398" i="42"/>
  <c r="G398" i="42"/>
  <c r="F398" i="42"/>
  <c r="F467" i="42" s="1"/>
  <c r="E398" i="42"/>
  <c r="E467" i="42" s="1"/>
  <c r="AD397" i="42"/>
  <c r="AC397" i="42"/>
  <c r="AD396" i="42"/>
  <c r="AC396" i="42"/>
  <c r="AD395" i="42"/>
  <c r="AC395" i="42"/>
  <c r="AD393" i="42"/>
  <c r="AC393" i="42"/>
  <c r="AA392" i="42"/>
  <c r="Y392" i="42"/>
  <c r="W392" i="42"/>
  <c r="U392" i="42"/>
  <c r="S392" i="42"/>
  <c r="Q392" i="42"/>
  <c r="O392" i="42"/>
  <c r="M392" i="42"/>
  <c r="K392" i="42"/>
  <c r="I392" i="42"/>
  <c r="G392" i="42"/>
  <c r="E392" i="42"/>
  <c r="AE386" i="42"/>
  <c r="AD385" i="42"/>
  <c r="AC385" i="42"/>
  <c r="AD384" i="42"/>
  <c r="AC384" i="42"/>
  <c r="AD382" i="42"/>
  <c r="AC382" i="42"/>
  <c r="AA381" i="42"/>
  <c r="Y381" i="42"/>
  <c r="W381" i="42"/>
  <c r="U381" i="42"/>
  <c r="S381" i="42"/>
  <c r="Q381" i="42"/>
  <c r="O381" i="42"/>
  <c r="M381" i="42"/>
  <c r="K381" i="42"/>
  <c r="I381" i="42"/>
  <c r="G381" i="42"/>
  <c r="E381" i="42"/>
  <c r="AD375" i="42"/>
  <c r="AC375" i="42"/>
  <c r="AE375" i="42" s="1"/>
  <c r="AD374" i="42"/>
  <c r="AC374" i="42"/>
  <c r="AE374" i="42" s="1"/>
  <c r="AD373" i="42"/>
  <c r="AC373" i="42"/>
  <c r="AE373" i="42" s="1"/>
  <c r="AD372" i="42"/>
  <c r="AC372" i="42"/>
  <c r="AE372" i="42" s="1"/>
  <c r="AD371" i="42"/>
  <c r="AC371" i="42"/>
  <c r="AE371" i="42" s="1"/>
  <c r="AD370" i="42"/>
  <c r="AC370" i="42"/>
  <c r="AE370" i="42" s="1"/>
  <c r="AD369" i="42"/>
  <c r="AC369" i="42"/>
  <c r="AE369" i="42" s="1"/>
  <c r="AD368" i="42"/>
  <c r="AC368" i="42"/>
  <c r="AE368" i="42" s="1"/>
  <c r="AD367" i="42"/>
  <c r="AC367" i="42"/>
  <c r="AE367" i="42" s="1"/>
  <c r="AD366" i="42"/>
  <c r="AC366" i="42"/>
  <c r="AE366" i="42" s="1"/>
  <c r="AD365" i="42"/>
  <c r="AC365" i="42"/>
  <c r="AE365" i="42" s="1"/>
  <c r="AD364" i="42"/>
  <c r="AC364" i="42"/>
  <c r="AE364" i="42" s="1"/>
  <c r="AD363" i="42"/>
  <c r="AC363" i="42"/>
  <c r="AE363" i="42" s="1"/>
  <c r="AD362" i="42"/>
  <c r="AC362" i="42"/>
  <c r="AE362" i="42" s="1"/>
  <c r="AD361" i="42"/>
  <c r="AC361" i="42"/>
  <c r="AE361" i="42" s="1"/>
  <c r="AD360" i="42"/>
  <c r="AC360" i="42"/>
  <c r="AE360" i="42" s="1"/>
  <c r="AD359" i="42"/>
  <c r="AC359" i="42"/>
  <c r="AE359" i="42" s="1"/>
  <c r="AB358" i="42"/>
  <c r="AA358" i="42"/>
  <c r="Z358" i="42"/>
  <c r="Y358" i="42"/>
  <c r="X358" i="42"/>
  <c r="W358" i="42"/>
  <c r="V358" i="42"/>
  <c r="U358" i="42"/>
  <c r="T358" i="42"/>
  <c r="S358" i="42"/>
  <c r="R358" i="42"/>
  <c r="Q358" i="42"/>
  <c r="P358" i="42"/>
  <c r="O358" i="42"/>
  <c r="N358" i="42"/>
  <c r="M358" i="42"/>
  <c r="L358" i="42"/>
  <c r="K358" i="42"/>
  <c r="J358" i="42"/>
  <c r="I358" i="42"/>
  <c r="H358" i="42"/>
  <c r="G358" i="42"/>
  <c r="F358" i="42"/>
  <c r="E358" i="42"/>
  <c r="AD357" i="42"/>
  <c r="AC357" i="42"/>
  <c r="AE357" i="42" s="1"/>
  <c r="AD356" i="42"/>
  <c r="AC356" i="42"/>
  <c r="AE356" i="42" s="1"/>
  <c r="AD355" i="42"/>
  <c r="AC355" i="42"/>
  <c r="AE355" i="42" s="1"/>
  <c r="AD354" i="42"/>
  <c r="AC354" i="42"/>
  <c r="AD353" i="42"/>
  <c r="AC353" i="42"/>
  <c r="AE353" i="42" s="1"/>
  <c r="AD352" i="42"/>
  <c r="AC352" i="42"/>
  <c r="AE352" i="42" s="1"/>
  <c r="AD351" i="42"/>
  <c r="AC351" i="42"/>
  <c r="AE351" i="42" s="1"/>
  <c r="AD350" i="42"/>
  <c r="AC350" i="42"/>
  <c r="AE350" i="42" s="1"/>
  <c r="AD349" i="42"/>
  <c r="AC349" i="42"/>
  <c r="AE349" i="42" s="1"/>
  <c r="AD348" i="42"/>
  <c r="AC348" i="42"/>
  <c r="AE348" i="42" s="1"/>
  <c r="AD347" i="42"/>
  <c r="AC347" i="42"/>
  <c r="AE347" i="42" s="1"/>
  <c r="AD346" i="42"/>
  <c r="AC346" i="42"/>
  <c r="AE346" i="42" s="1"/>
  <c r="AD345" i="42"/>
  <c r="AC345" i="42"/>
  <c r="AE345" i="42" s="1"/>
  <c r="AB344" i="42"/>
  <c r="AA344" i="42"/>
  <c r="Z344" i="42"/>
  <c r="Y344" i="42"/>
  <c r="X344" i="42"/>
  <c r="W344" i="42"/>
  <c r="V344" i="42"/>
  <c r="U344" i="42"/>
  <c r="T344" i="42"/>
  <c r="S344" i="42"/>
  <c r="R344" i="42"/>
  <c r="Q344" i="42"/>
  <c r="P344" i="42"/>
  <c r="O344" i="42"/>
  <c r="N344" i="42"/>
  <c r="M344" i="42"/>
  <c r="L344" i="42"/>
  <c r="K344" i="42"/>
  <c r="J344" i="42"/>
  <c r="I344" i="42"/>
  <c r="H344" i="42"/>
  <c r="G344" i="42"/>
  <c r="F344" i="42"/>
  <c r="E344" i="42"/>
  <c r="AD343" i="42"/>
  <c r="AC343" i="42"/>
  <c r="AE343" i="42" s="1"/>
  <c r="AD342" i="42"/>
  <c r="AC342" i="42"/>
  <c r="AE342" i="42" s="1"/>
  <c r="AD341" i="42"/>
  <c r="AC341" i="42"/>
  <c r="AE341" i="42" s="1"/>
  <c r="AD340" i="42"/>
  <c r="AC340" i="42"/>
  <c r="AE340" i="42" s="1"/>
  <c r="AD339" i="42"/>
  <c r="AC339" i="42"/>
  <c r="AE339" i="42" s="1"/>
  <c r="AD338" i="42"/>
  <c r="AC338" i="42"/>
  <c r="AE338" i="42" s="1"/>
  <c r="AD337" i="42"/>
  <c r="AC337" i="42"/>
  <c r="AE337" i="42" s="1"/>
  <c r="AD336" i="42"/>
  <c r="AC336" i="42"/>
  <c r="AD335" i="42"/>
  <c r="AC335" i="42"/>
  <c r="AE335" i="42" s="1"/>
  <c r="AD334" i="42"/>
  <c r="AC334" i="42"/>
  <c r="AE334" i="42" s="1"/>
  <c r="AD333" i="42"/>
  <c r="AC333" i="42"/>
  <c r="AE333" i="42" s="1"/>
  <c r="AD332" i="42"/>
  <c r="AC332" i="42"/>
  <c r="AE332" i="42" s="1"/>
  <c r="AD331" i="42"/>
  <c r="AC331" i="42"/>
  <c r="AE331" i="42" s="1"/>
  <c r="AD330" i="42"/>
  <c r="AC330" i="42"/>
  <c r="AE330" i="42" s="1"/>
  <c r="AD329" i="42"/>
  <c r="AC329" i="42"/>
  <c r="AE329" i="42" s="1"/>
  <c r="AD328" i="42"/>
  <c r="AC328" i="42"/>
  <c r="AE328" i="42" s="1"/>
  <c r="AD327" i="42"/>
  <c r="AC327" i="42"/>
  <c r="AE327" i="42" s="1"/>
  <c r="AD326" i="42"/>
  <c r="AC326" i="42"/>
  <c r="AE326" i="42" s="1"/>
  <c r="AD325" i="42"/>
  <c r="AC325" i="42"/>
  <c r="AE325" i="42" s="1"/>
  <c r="AD324" i="42"/>
  <c r="AC324" i="42"/>
  <c r="AE324" i="42" s="1"/>
  <c r="AD323" i="42"/>
  <c r="AC323" i="42"/>
  <c r="AE323" i="42" s="1"/>
  <c r="AD322" i="42"/>
  <c r="AC322" i="42"/>
  <c r="AE322" i="42" s="1"/>
  <c r="AD321" i="42"/>
  <c r="AC321" i="42"/>
  <c r="AE321" i="42" s="1"/>
  <c r="AD320" i="42"/>
  <c r="AC320" i="42"/>
  <c r="AE320" i="42" s="1"/>
  <c r="AD319" i="42"/>
  <c r="AC319" i="42"/>
  <c r="AE319" i="42" s="1"/>
  <c r="AB318" i="42"/>
  <c r="AA318" i="42"/>
  <c r="Z318" i="42"/>
  <c r="Y318" i="42"/>
  <c r="X318" i="42"/>
  <c r="W318" i="42"/>
  <c r="V318" i="42"/>
  <c r="U318" i="42"/>
  <c r="T318" i="42"/>
  <c r="S318" i="42"/>
  <c r="R318" i="42"/>
  <c r="Q318" i="42"/>
  <c r="P318" i="42"/>
  <c r="O318" i="42"/>
  <c r="N318" i="42"/>
  <c r="M318" i="42"/>
  <c r="L318" i="42"/>
  <c r="K318" i="42"/>
  <c r="J318" i="42"/>
  <c r="I318" i="42"/>
  <c r="H318" i="42"/>
  <c r="G318" i="42"/>
  <c r="F318" i="42"/>
  <c r="E318" i="42"/>
  <c r="AD317" i="42"/>
  <c r="AC317" i="42"/>
  <c r="AE317" i="42" s="1"/>
  <c r="AD316" i="42"/>
  <c r="AC316" i="42"/>
  <c r="AE316" i="42" s="1"/>
  <c r="AD315" i="42"/>
  <c r="AC315" i="42"/>
  <c r="AE315" i="42" s="1"/>
  <c r="AD314" i="42"/>
  <c r="AC314" i="42"/>
  <c r="AE314" i="42" s="1"/>
  <c r="AD313" i="42"/>
  <c r="AC313" i="42"/>
  <c r="AE313" i="42" s="1"/>
  <c r="AD312" i="42"/>
  <c r="AC312" i="42"/>
  <c r="AB311" i="42"/>
  <c r="AA311" i="42"/>
  <c r="Z311" i="42"/>
  <c r="Y311" i="42"/>
  <c r="X311" i="42"/>
  <c r="W311" i="42"/>
  <c r="V311" i="42"/>
  <c r="U311" i="42"/>
  <c r="T311" i="42"/>
  <c r="S311" i="42"/>
  <c r="R311" i="42"/>
  <c r="Q311" i="42"/>
  <c r="P311" i="42"/>
  <c r="O311" i="42"/>
  <c r="N311" i="42"/>
  <c r="M311" i="42"/>
  <c r="L311" i="42"/>
  <c r="K311" i="42"/>
  <c r="J311" i="42"/>
  <c r="I311" i="42"/>
  <c r="H311" i="42"/>
  <c r="G311" i="42"/>
  <c r="F311" i="42"/>
  <c r="E311" i="42"/>
  <c r="AD310" i="42"/>
  <c r="AC310" i="42"/>
  <c r="AE310" i="42" s="1"/>
  <c r="AD309" i="42"/>
  <c r="AC309" i="42"/>
  <c r="AE309" i="42" s="1"/>
  <c r="AD308" i="42"/>
  <c r="AC308" i="42"/>
  <c r="AE308" i="42" s="1"/>
  <c r="AD307" i="42"/>
  <c r="AC307" i="42"/>
  <c r="AD306" i="42"/>
  <c r="AC306" i="42"/>
  <c r="AE306" i="42" s="1"/>
  <c r="AD305" i="42"/>
  <c r="AC305" i="42"/>
  <c r="AE305" i="42" s="1"/>
  <c r="AB304" i="42"/>
  <c r="AA304" i="42"/>
  <c r="Z304" i="42"/>
  <c r="Y304" i="42"/>
  <c r="X304" i="42"/>
  <c r="W304" i="42"/>
  <c r="V304" i="42"/>
  <c r="U304" i="42"/>
  <c r="T304" i="42"/>
  <c r="S304" i="42"/>
  <c r="R304" i="42"/>
  <c r="Q304" i="42"/>
  <c r="P304" i="42"/>
  <c r="O304" i="42"/>
  <c r="N304" i="42"/>
  <c r="M304" i="42"/>
  <c r="L304" i="42"/>
  <c r="K304" i="42"/>
  <c r="J304" i="42"/>
  <c r="I304" i="42"/>
  <c r="H304" i="42"/>
  <c r="G304" i="42"/>
  <c r="F304" i="42"/>
  <c r="E304" i="42"/>
  <c r="AD303" i="42"/>
  <c r="AC303" i="42"/>
  <c r="AE303" i="42" s="1"/>
  <c r="AD302" i="42"/>
  <c r="AC302" i="42"/>
  <c r="AE302" i="42" s="1"/>
  <c r="AD301" i="42"/>
  <c r="AC301" i="42"/>
  <c r="AE301" i="42" s="1"/>
  <c r="AD300" i="42"/>
  <c r="AC300" i="42"/>
  <c r="AE300" i="42" s="1"/>
  <c r="AD299" i="42"/>
  <c r="AC299" i="42"/>
  <c r="AE299" i="42" s="1"/>
  <c r="AD298" i="42"/>
  <c r="AC298" i="42"/>
  <c r="AE298" i="42" s="1"/>
  <c r="AD297" i="42"/>
  <c r="AC297" i="42"/>
  <c r="AD296" i="42"/>
  <c r="AC296" i="42"/>
  <c r="AE296" i="42" s="1"/>
  <c r="AB295" i="42"/>
  <c r="AA295" i="42"/>
  <c r="Z295" i="42"/>
  <c r="Y295" i="42"/>
  <c r="X295" i="42"/>
  <c r="W295" i="42"/>
  <c r="V295" i="42"/>
  <c r="U295" i="42"/>
  <c r="T295" i="42"/>
  <c r="S295" i="42"/>
  <c r="R295" i="42"/>
  <c r="Q295" i="42"/>
  <c r="P295" i="42"/>
  <c r="O295" i="42"/>
  <c r="N295" i="42"/>
  <c r="M295" i="42"/>
  <c r="L295" i="42"/>
  <c r="K295" i="42"/>
  <c r="J295" i="42"/>
  <c r="I295" i="42"/>
  <c r="H295" i="42"/>
  <c r="G295" i="42"/>
  <c r="F295" i="42"/>
  <c r="E295" i="42"/>
  <c r="AD294" i="42"/>
  <c r="AC294" i="42"/>
  <c r="AE294" i="42" s="1"/>
  <c r="AD293" i="42"/>
  <c r="AC293" i="42"/>
  <c r="AE293" i="42" s="1"/>
  <c r="AD292" i="42"/>
  <c r="AC292" i="42"/>
  <c r="AE292" i="42" s="1"/>
  <c r="AD291" i="42"/>
  <c r="AC291" i="42"/>
  <c r="AE291" i="42" s="1"/>
  <c r="AD290" i="42"/>
  <c r="AC290" i="42"/>
  <c r="AE290" i="42" s="1"/>
  <c r="AD289" i="42"/>
  <c r="AC289" i="42"/>
  <c r="AE289" i="42" s="1"/>
  <c r="AD288" i="42"/>
  <c r="AC288" i="42"/>
  <c r="AE288" i="42" s="1"/>
  <c r="AD287" i="42"/>
  <c r="AC287" i="42"/>
  <c r="AE287" i="42" s="1"/>
  <c r="AD286" i="42"/>
  <c r="AC286" i="42"/>
  <c r="AE286" i="42" s="1"/>
  <c r="AD285" i="42"/>
  <c r="AC285" i="42"/>
  <c r="AE285" i="42" s="1"/>
  <c r="AD284" i="42"/>
  <c r="AC284" i="42"/>
  <c r="AE284" i="42" s="1"/>
  <c r="AD283" i="42"/>
  <c r="AC283" i="42"/>
  <c r="AE283" i="42" s="1"/>
  <c r="AD282" i="42"/>
  <c r="AC282" i="42"/>
  <c r="AE282" i="42" s="1"/>
  <c r="AD281" i="42"/>
  <c r="AC281" i="42"/>
  <c r="AE281" i="42" s="1"/>
  <c r="AD280" i="42"/>
  <c r="AC280" i="42"/>
  <c r="AE280" i="42" s="1"/>
  <c r="AD279" i="42"/>
  <c r="AC279" i="42"/>
  <c r="AE279" i="42" s="1"/>
  <c r="AD278" i="42"/>
  <c r="AC278" i="42"/>
  <c r="AE278" i="42" s="1"/>
  <c r="AD277" i="42"/>
  <c r="AC277" i="42"/>
  <c r="AE277" i="42" s="1"/>
  <c r="AB276" i="42"/>
  <c r="AA276" i="42"/>
  <c r="Z276" i="42"/>
  <c r="Y276" i="42"/>
  <c r="X276" i="42"/>
  <c r="W276" i="42"/>
  <c r="V276" i="42"/>
  <c r="U276" i="42"/>
  <c r="T276" i="42"/>
  <c r="S276" i="42"/>
  <c r="R276" i="42"/>
  <c r="Q276" i="42"/>
  <c r="P276" i="42"/>
  <c r="O276" i="42"/>
  <c r="N276" i="42"/>
  <c r="M276" i="42"/>
  <c r="L276" i="42"/>
  <c r="K276" i="42"/>
  <c r="J276" i="42"/>
  <c r="I276" i="42"/>
  <c r="H276" i="42"/>
  <c r="G276" i="42"/>
  <c r="F276" i="42"/>
  <c r="E276" i="42"/>
  <c r="AD275" i="42"/>
  <c r="AC275" i="42"/>
  <c r="AE275" i="42" s="1"/>
  <c r="AD274" i="42"/>
  <c r="AC274" i="42"/>
  <c r="AE274" i="42" s="1"/>
  <c r="AD273" i="42"/>
  <c r="AC273" i="42"/>
  <c r="AE273" i="42" s="1"/>
  <c r="AD272" i="42"/>
  <c r="AC272" i="42"/>
  <c r="AE272" i="42" s="1"/>
  <c r="AD271" i="42"/>
  <c r="AC271" i="42"/>
  <c r="AE271" i="42" s="1"/>
  <c r="AD270" i="42"/>
  <c r="AC270" i="42"/>
  <c r="AE270" i="42" s="1"/>
  <c r="AD269" i="42"/>
  <c r="AC269" i="42"/>
  <c r="AE269" i="42" s="1"/>
  <c r="AD268" i="42"/>
  <c r="AC268" i="42"/>
  <c r="AE268" i="42" s="1"/>
  <c r="AD267" i="42"/>
  <c r="AC267" i="42"/>
  <c r="AE267" i="42" s="1"/>
  <c r="AD266" i="42"/>
  <c r="AC266" i="42"/>
  <c r="AE266" i="42" s="1"/>
  <c r="AD265" i="42"/>
  <c r="AC265" i="42"/>
  <c r="AE265" i="42" s="1"/>
  <c r="AD264" i="42"/>
  <c r="AC264" i="42"/>
  <c r="AE264" i="42" s="1"/>
  <c r="AD263" i="42"/>
  <c r="AC263" i="42"/>
  <c r="AD262" i="42"/>
  <c r="AC262" i="42"/>
  <c r="AE262" i="42" s="1"/>
  <c r="AD261" i="42"/>
  <c r="AC261" i="42"/>
  <c r="AD260" i="42"/>
  <c r="AC260" i="42"/>
  <c r="AD259" i="42"/>
  <c r="AC259" i="42"/>
  <c r="AE259" i="42" s="1"/>
  <c r="AD258" i="42"/>
  <c r="AC258" i="42"/>
  <c r="AD257" i="42"/>
  <c r="AC257" i="42"/>
  <c r="AE257" i="42" s="1"/>
  <c r="AD256" i="42"/>
  <c r="AC256" i="42"/>
  <c r="AE256" i="42" s="1"/>
  <c r="AD255" i="42"/>
  <c r="AC255" i="42"/>
  <c r="AE255" i="42" s="1"/>
  <c r="AD254" i="42"/>
  <c r="AC254" i="42"/>
  <c r="AD253" i="42"/>
  <c r="AC253" i="42"/>
  <c r="AE253" i="42" s="1"/>
  <c r="AD252" i="42"/>
  <c r="AC252" i="42"/>
  <c r="AD251" i="42"/>
  <c r="AC251" i="42"/>
  <c r="AB250" i="42"/>
  <c r="AA250" i="42"/>
  <c r="Z250" i="42"/>
  <c r="Y250" i="42"/>
  <c r="X250" i="42"/>
  <c r="W250" i="42"/>
  <c r="V250" i="42"/>
  <c r="U250" i="42"/>
  <c r="T250" i="42"/>
  <c r="S250" i="42"/>
  <c r="R250" i="42"/>
  <c r="Q250" i="42"/>
  <c r="P250" i="42"/>
  <c r="O250" i="42"/>
  <c r="N250" i="42"/>
  <c r="M250" i="42"/>
  <c r="L250" i="42"/>
  <c r="K250" i="42"/>
  <c r="J250" i="42"/>
  <c r="I250" i="42"/>
  <c r="H250" i="42"/>
  <c r="G250" i="42"/>
  <c r="F250" i="42"/>
  <c r="E250" i="42"/>
  <c r="AD249" i="42"/>
  <c r="AC249" i="42"/>
  <c r="AE249" i="42" s="1"/>
  <c r="AD248" i="42"/>
  <c r="AC248" i="42"/>
  <c r="AE248" i="42" s="1"/>
  <c r="AD247" i="42"/>
  <c r="AC247" i="42"/>
  <c r="AE247" i="42" s="1"/>
  <c r="AD246" i="42"/>
  <c r="AC246" i="42"/>
  <c r="AE246" i="42" s="1"/>
  <c r="AD245" i="42"/>
  <c r="AC245" i="42"/>
  <c r="AE245" i="42" s="1"/>
  <c r="AD244" i="42"/>
  <c r="AC244" i="42"/>
  <c r="AE244" i="42" s="1"/>
  <c r="AD243" i="42"/>
  <c r="AC243" i="42"/>
  <c r="AE243" i="42" s="1"/>
  <c r="AD242" i="42"/>
  <c r="AC242" i="42"/>
  <c r="AE242" i="42" s="1"/>
  <c r="AD241" i="42"/>
  <c r="AC241" i="42"/>
  <c r="AE241" i="42" s="1"/>
  <c r="AD240" i="42"/>
  <c r="AC240" i="42"/>
  <c r="AE240" i="42" s="1"/>
  <c r="AD239" i="42"/>
  <c r="AC239" i="42"/>
  <c r="AE239" i="42" s="1"/>
  <c r="AD238" i="42"/>
  <c r="AC238" i="42"/>
  <c r="AE238" i="42" s="1"/>
  <c r="AD237" i="42"/>
  <c r="AC237" i="42"/>
  <c r="AE237" i="42" s="1"/>
  <c r="AD236" i="42"/>
  <c r="AC236" i="42"/>
  <c r="AE236" i="42" s="1"/>
  <c r="AD235" i="42"/>
  <c r="AC235" i="42"/>
  <c r="AE235" i="42" s="1"/>
  <c r="AD234" i="42"/>
  <c r="AC234" i="42"/>
  <c r="AE234" i="42" s="1"/>
  <c r="AD233" i="42"/>
  <c r="AC233" i="42"/>
  <c r="AD232" i="42"/>
  <c r="AC232" i="42"/>
  <c r="AE232" i="42" s="1"/>
  <c r="AD231" i="42"/>
  <c r="AC231" i="42"/>
  <c r="AE231" i="42" s="1"/>
  <c r="AD230" i="42"/>
  <c r="AC230" i="42"/>
  <c r="AE230" i="42" s="1"/>
  <c r="AD229" i="42"/>
  <c r="AC229" i="42"/>
  <c r="AE229" i="42" s="1"/>
  <c r="AD228" i="42"/>
  <c r="AC228" i="42"/>
  <c r="AE228" i="42" s="1"/>
  <c r="AD227" i="42"/>
  <c r="AC227" i="42"/>
  <c r="AE227" i="42" s="1"/>
  <c r="AD226" i="42"/>
  <c r="AC226" i="42"/>
  <c r="AE226" i="42" s="1"/>
  <c r="AD225" i="42"/>
  <c r="AC225" i="42"/>
  <c r="AE225" i="42" s="1"/>
  <c r="AD224" i="42"/>
  <c r="AC224" i="42"/>
  <c r="AE224" i="42" s="1"/>
  <c r="AD223" i="42"/>
  <c r="AC223" i="42"/>
  <c r="AE223" i="42" s="1"/>
  <c r="AD222" i="42"/>
  <c r="AC222" i="42"/>
  <c r="AE222" i="42" s="1"/>
  <c r="AD221" i="42"/>
  <c r="AC221" i="42"/>
  <c r="AE221" i="42" s="1"/>
  <c r="AD220" i="42"/>
  <c r="AC220" i="42"/>
  <c r="AE220" i="42" s="1"/>
  <c r="AD219" i="42"/>
  <c r="AC219" i="42"/>
  <c r="AE219" i="42" s="1"/>
  <c r="AD218" i="42"/>
  <c r="AC218" i="42"/>
  <c r="AE218" i="42" s="1"/>
  <c r="AD217" i="42"/>
  <c r="AC217" i="42"/>
  <c r="AE217" i="42" s="1"/>
  <c r="AD216" i="42"/>
  <c r="AC216" i="42"/>
  <c r="AE216" i="42" s="1"/>
  <c r="AD215" i="42"/>
  <c r="AC215" i="42"/>
  <c r="AE215" i="42" s="1"/>
  <c r="AB214" i="42"/>
  <c r="AA214" i="42"/>
  <c r="Z214" i="42"/>
  <c r="Y214" i="42"/>
  <c r="X214" i="42"/>
  <c r="W214" i="42"/>
  <c r="V214" i="42"/>
  <c r="U214" i="42"/>
  <c r="T214" i="42"/>
  <c r="S214" i="42"/>
  <c r="R214" i="42"/>
  <c r="Q214" i="42"/>
  <c r="P214" i="42"/>
  <c r="O214" i="42"/>
  <c r="N214" i="42"/>
  <c r="M214" i="42"/>
  <c r="L214" i="42"/>
  <c r="K214" i="42"/>
  <c r="J214" i="42"/>
  <c r="I214" i="42"/>
  <c r="H214" i="42"/>
  <c r="G214" i="42"/>
  <c r="F214" i="42"/>
  <c r="E214" i="42"/>
  <c r="AD200" i="42"/>
  <c r="AC200" i="42"/>
  <c r="AE200" i="42" s="1"/>
  <c r="AB199" i="42"/>
  <c r="AA199" i="42"/>
  <c r="Z199" i="42"/>
  <c r="Y199" i="42"/>
  <c r="X199" i="42"/>
  <c r="W199" i="42"/>
  <c r="V199" i="42"/>
  <c r="U199" i="42"/>
  <c r="T199" i="42"/>
  <c r="S199" i="42"/>
  <c r="R199" i="42"/>
  <c r="Q199" i="42"/>
  <c r="P199" i="42"/>
  <c r="O199" i="42"/>
  <c r="N199" i="42"/>
  <c r="M199" i="42"/>
  <c r="L199" i="42"/>
  <c r="K199" i="42"/>
  <c r="J199" i="42"/>
  <c r="I199" i="42"/>
  <c r="H199" i="42"/>
  <c r="G199" i="42"/>
  <c r="F199" i="42"/>
  <c r="E199" i="42"/>
  <c r="AD198" i="42"/>
  <c r="AC198" i="42"/>
  <c r="AE198" i="42" s="1"/>
  <c r="AD197" i="42"/>
  <c r="AC197" i="42"/>
  <c r="AE197" i="42" s="1"/>
  <c r="AD196" i="42"/>
  <c r="AC196" i="42"/>
  <c r="AE196" i="42" s="1"/>
  <c r="AD195" i="42"/>
  <c r="AC195" i="42"/>
  <c r="AE195" i="42" s="1"/>
  <c r="AD194" i="42"/>
  <c r="AC194" i="42"/>
  <c r="AE194" i="42" s="1"/>
  <c r="AD193" i="42"/>
  <c r="AC193" i="42"/>
  <c r="AE193" i="42" s="1"/>
  <c r="AD192" i="42"/>
  <c r="AC192" i="42"/>
  <c r="AE192" i="42" s="1"/>
  <c r="AD191" i="42"/>
  <c r="AC191" i="42"/>
  <c r="AE191" i="42" s="1"/>
  <c r="AD190" i="42"/>
  <c r="AC190" i="42"/>
  <c r="AE190" i="42" s="1"/>
  <c r="AD189" i="42"/>
  <c r="AC189" i="42"/>
  <c r="AE189" i="42" s="1"/>
  <c r="AB188" i="42"/>
  <c r="AA188" i="42"/>
  <c r="Z188" i="42"/>
  <c r="Y188" i="42"/>
  <c r="X188" i="42"/>
  <c r="W188" i="42"/>
  <c r="V188" i="42"/>
  <c r="U188" i="42"/>
  <c r="T188" i="42"/>
  <c r="S188" i="42"/>
  <c r="R188" i="42"/>
  <c r="Q188" i="42"/>
  <c r="P188" i="42"/>
  <c r="O188" i="42"/>
  <c r="N188" i="42"/>
  <c r="M188" i="42"/>
  <c r="L188" i="42"/>
  <c r="K188" i="42"/>
  <c r="J188" i="42"/>
  <c r="I188" i="42"/>
  <c r="H188" i="42"/>
  <c r="G188" i="42"/>
  <c r="F188" i="42"/>
  <c r="E188" i="42"/>
  <c r="AD187" i="42"/>
  <c r="AC187" i="42"/>
  <c r="AE187" i="42" s="1"/>
  <c r="AD186" i="42"/>
  <c r="AC186" i="42"/>
  <c r="AE186" i="42" s="1"/>
  <c r="AD185" i="42"/>
  <c r="AC185" i="42"/>
  <c r="AE185" i="42" s="1"/>
  <c r="AD184" i="42"/>
  <c r="AC184" i="42"/>
  <c r="AE184" i="42" s="1"/>
  <c r="AD183" i="42"/>
  <c r="AC183" i="42"/>
  <c r="AE183" i="42" s="1"/>
  <c r="AD182" i="42"/>
  <c r="AC182" i="42"/>
  <c r="AE182" i="42" s="1"/>
  <c r="AD181" i="42"/>
  <c r="AC181" i="42"/>
  <c r="AE181" i="42" s="1"/>
  <c r="AD180" i="42"/>
  <c r="AC180" i="42"/>
  <c r="AE180" i="42" s="1"/>
  <c r="AD179" i="42"/>
  <c r="AC179" i="42"/>
  <c r="AE179" i="42" s="1"/>
  <c r="AD178" i="42"/>
  <c r="AC178" i="42"/>
  <c r="AE178" i="42" s="1"/>
  <c r="AD177" i="42"/>
  <c r="AC177" i="42"/>
  <c r="AE177" i="42" s="1"/>
  <c r="AD176" i="42"/>
  <c r="AC176" i="42"/>
  <c r="AE176" i="42" s="1"/>
  <c r="AD175" i="42"/>
  <c r="AC175" i="42"/>
  <c r="AE175" i="42" s="1"/>
  <c r="AD174" i="42"/>
  <c r="AC174" i="42"/>
  <c r="AE174" i="42" s="1"/>
  <c r="AD173" i="42"/>
  <c r="AC173" i="42"/>
  <c r="AE173" i="42" s="1"/>
  <c r="AD172" i="42"/>
  <c r="AC172" i="42"/>
  <c r="AE172" i="42" s="1"/>
  <c r="AD171" i="42"/>
  <c r="AC171" i="42"/>
  <c r="AE171" i="42" s="1"/>
  <c r="AD170" i="42"/>
  <c r="AC170" i="42"/>
  <c r="AE170" i="42" s="1"/>
  <c r="AB169" i="42"/>
  <c r="AA169" i="42"/>
  <c r="Z169" i="42"/>
  <c r="Y169" i="42"/>
  <c r="X169" i="42"/>
  <c r="W169" i="42"/>
  <c r="V169" i="42"/>
  <c r="U169" i="42"/>
  <c r="T169" i="42"/>
  <c r="S169" i="42"/>
  <c r="R169" i="42"/>
  <c r="Q169" i="42"/>
  <c r="P169" i="42"/>
  <c r="O169" i="42"/>
  <c r="N169" i="42"/>
  <c r="M169" i="42"/>
  <c r="L169" i="42"/>
  <c r="K169" i="42"/>
  <c r="J169" i="42"/>
  <c r="I169" i="42"/>
  <c r="H169" i="42"/>
  <c r="G169" i="42"/>
  <c r="F169" i="42"/>
  <c r="E169" i="42"/>
  <c r="AD168" i="42"/>
  <c r="AC168" i="42"/>
  <c r="AE168" i="42" s="1"/>
  <c r="AD166" i="42"/>
  <c r="AC166" i="42"/>
  <c r="AE166" i="42" s="1"/>
  <c r="AD165" i="42"/>
  <c r="AC165" i="42"/>
  <c r="AE165" i="42" s="1"/>
  <c r="AD164" i="42"/>
  <c r="AC164" i="42"/>
  <c r="AE164" i="42" s="1"/>
  <c r="AD163" i="42"/>
  <c r="AC163" i="42"/>
  <c r="AE163" i="42" s="1"/>
  <c r="AD162" i="42"/>
  <c r="AC162" i="42"/>
  <c r="AE162" i="42" s="1"/>
  <c r="AD161" i="42"/>
  <c r="AC161" i="42"/>
  <c r="AE161" i="42" s="1"/>
  <c r="AD160" i="42"/>
  <c r="AC160" i="42"/>
  <c r="AE160" i="42" s="1"/>
  <c r="AD159" i="42"/>
  <c r="AC159" i="42"/>
  <c r="AE159" i="42" s="1"/>
  <c r="AD158" i="42"/>
  <c r="AC158" i="42"/>
  <c r="AE158" i="42" s="1"/>
  <c r="AD157" i="42"/>
  <c r="AC157" i="42"/>
  <c r="AE157" i="42" s="1"/>
  <c r="AD156" i="42"/>
  <c r="AC156" i="42"/>
  <c r="AE156" i="42" s="1"/>
  <c r="AB155" i="42"/>
  <c r="AA155" i="42"/>
  <c r="Z155" i="42"/>
  <c r="Y155" i="42"/>
  <c r="X155" i="42"/>
  <c r="W155" i="42"/>
  <c r="V155" i="42"/>
  <c r="U155" i="42"/>
  <c r="T155" i="42"/>
  <c r="S155" i="42"/>
  <c r="R155" i="42"/>
  <c r="Q155" i="42"/>
  <c r="P155" i="42"/>
  <c r="O155" i="42"/>
  <c r="N155" i="42"/>
  <c r="M155" i="42"/>
  <c r="L155" i="42"/>
  <c r="K155" i="42"/>
  <c r="J155" i="42"/>
  <c r="I155" i="42"/>
  <c r="H155" i="42"/>
  <c r="G155" i="42"/>
  <c r="F155" i="42"/>
  <c r="E155" i="42"/>
  <c r="AD154" i="42"/>
  <c r="AC154" i="42"/>
  <c r="AE154" i="42" s="1"/>
  <c r="AD153" i="42"/>
  <c r="AC153" i="42"/>
  <c r="AE153" i="42" s="1"/>
  <c r="AD152" i="42"/>
  <c r="AC152" i="42"/>
  <c r="AE152" i="42" s="1"/>
  <c r="AD151" i="42"/>
  <c r="AC151" i="42"/>
  <c r="AE151" i="42" s="1"/>
  <c r="AD150" i="42"/>
  <c r="AC150" i="42"/>
  <c r="AE150" i="42" s="1"/>
  <c r="AD149" i="42"/>
  <c r="AC149" i="42"/>
  <c r="AE149" i="42" s="1"/>
  <c r="AD148" i="42"/>
  <c r="AC148" i="42"/>
  <c r="AE148" i="42" s="1"/>
  <c r="AD147" i="42"/>
  <c r="AC147" i="42"/>
  <c r="AE147" i="42" s="1"/>
  <c r="AD146" i="42"/>
  <c r="AC146" i="42"/>
  <c r="AE146" i="42" s="1"/>
  <c r="AD145" i="42"/>
  <c r="AC145" i="42"/>
  <c r="AE145" i="42" s="1"/>
  <c r="AD144" i="42"/>
  <c r="AC144" i="42"/>
  <c r="AE144" i="42" s="1"/>
  <c r="AD143" i="42"/>
  <c r="AC143" i="42"/>
  <c r="AE143" i="42" s="1"/>
  <c r="AB142" i="42"/>
  <c r="AA142" i="42"/>
  <c r="Z142" i="42"/>
  <c r="Y142" i="42"/>
  <c r="X142" i="42"/>
  <c r="W142" i="42"/>
  <c r="V142" i="42"/>
  <c r="U142" i="42"/>
  <c r="T142" i="42"/>
  <c r="S142" i="42"/>
  <c r="R142" i="42"/>
  <c r="Q142" i="42"/>
  <c r="P142" i="42"/>
  <c r="O142" i="42"/>
  <c r="N142" i="42"/>
  <c r="M142" i="42"/>
  <c r="L142" i="42"/>
  <c r="K142" i="42"/>
  <c r="J142" i="42"/>
  <c r="I142" i="42"/>
  <c r="H142" i="42"/>
  <c r="G142" i="42"/>
  <c r="F142" i="42"/>
  <c r="E142" i="42"/>
  <c r="AD141" i="42"/>
  <c r="AC141" i="42"/>
  <c r="AE141" i="42" s="1"/>
  <c r="AD140" i="42"/>
  <c r="AC140" i="42"/>
  <c r="AE140" i="42" s="1"/>
  <c r="AD139" i="42"/>
  <c r="AC139" i="42"/>
  <c r="AE139" i="42" s="1"/>
  <c r="AD138" i="42"/>
  <c r="AC138" i="42"/>
  <c r="AE138" i="42" s="1"/>
  <c r="AD137" i="42"/>
  <c r="AC137" i="42"/>
  <c r="AE137" i="42" s="1"/>
  <c r="AD136" i="42"/>
  <c r="AC136" i="42"/>
  <c r="AE136" i="42" s="1"/>
  <c r="AD135" i="42"/>
  <c r="AC135" i="42"/>
  <c r="AE135" i="42" s="1"/>
  <c r="AB134" i="42"/>
  <c r="AA134" i="42"/>
  <c r="Z134" i="42"/>
  <c r="Y134" i="42"/>
  <c r="X134" i="42"/>
  <c r="W134" i="42"/>
  <c r="V134" i="42"/>
  <c r="U134" i="42"/>
  <c r="T134" i="42"/>
  <c r="S134" i="42"/>
  <c r="R134" i="42"/>
  <c r="Q134" i="42"/>
  <c r="P134" i="42"/>
  <c r="O134" i="42"/>
  <c r="N134" i="42"/>
  <c r="M134" i="42"/>
  <c r="L134" i="42"/>
  <c r="K134" i="42"/>
  <c r="J134" i="42"/>
  <c r="I134" i="42"/>
  <c r="H134" i="42"/>
  <c r="G134" i="42"/>
  <c r="F134" i="42"/>
  <c r="E134" i="42"/>
  <c r="AD133" i="42"/>
  <c r="AC133" i="42"/>
  <c r="AE133" i="42" s="1"/>
  <c r="AD132" i="42"/>
  <c r="AC132" i="42"/>
  <c r="AE132" i="42" s="1"/>
  <c r="AD131" i="42"/>
  <c r="AC131" i="42"/>
  <c r="AE131" i="42" s="1"/>
  <c r="AD130" i="42"/>
  <c r="AC130" i="42"/>
  <c r="AE130" i="42" s="1"/>
  <c r="AD129" i="42"/>
  <c r="AC129" i="42"/>
  <c r="AE129" i="42" s="1"/>
  <c r="AD128" i="42"/>
  <c r="AC128" i="42"/>
  <c r="AE128" i="42" s="1"/>
  <c r="AD127" i="42"/>
  <c r="AC127" i="42"/>
  <c r="AE127" i="42" s="1"/>
  <c r="AD126" i="42"/>
  <c r="AC126" i="42"/>
  <c r="AE126" i="42" s="1"/>
  <c r="AD125" i="42"/>
  <c r="AC125" i="42"/>
  <c r="AE125" i="42" s="1"/>
  <c r="AD124" i="42"/>
  <c r="AC124" i="42"/>
  <c r="AE124" i="42" s="1"/>
  <c r="AD123" i="42"/>
  <c r="AC123" i="42"/>
  <c r="AE123" i="42" s="1"/>
  <c r="AB122" i="42"/>
  <c r="AA122" i="42"/>
  <c r="Z122" i="42"/>
  <c r="Y122" i="42"/>
  <c r="X122" i="42"/>
  <c r="W122" i="42"/>
  <c r="V122" i="42"/>
  <c r="U122" i="42"/>
  <c r="T122" i="42"/>
  <c r="S122" i="42"/>
  <c r="R122" i="42"/>
  <c r="Q122" i="42"/>
  <c r="P122" i="42"/>
  <c r="O122" i="42"/>
  <c r="N122" i="42"/>
  <c r="M122" i="42"/>
  <c r="L122" i="42"/>
  <c r="K122" i="42"/>
  <c r="J122" i="42"/>
  <c r="I122" i="42"/>
  <c r="H122" i="42"/>
  <c r="G122" i="42"/>
  <c r="F122" i="42"/>
  <c r="E122" i="42"/>
  <c r="AD121" i="42"/>
  <c r="AC121" i="42"/>
  <c r="AE121" i="42" s="1"/>
  <c r="AD120" i="42"/>
  <c r="AC120" i="42"/>
  <c r="AE120" i="42" s="1"/>
  <c r="AD119" i="42"/>
  <c r="AC119" i="42"/>
  <c r="AE119" i="42" s="1"/>
  <c r="AD118" i="42"/>
  <c r="AC118" i="42"/>
  <c r="AE118" i="42" s="1"/>
  <c r="AD117" i="42"/>
  <c r="AC117" i="42"/>
  <c r="AE117" i="42" s="1"/>
  <c r="AD116" i="42"/>
  <c r="AC116" i="42"/>
  <c r="AE116" i="42" s="1"/>
  <c r="AD115" i="42"/>
  <c r="AC115" i="42"/>
  <c r="AE115" i="42" s="1"/>
  <c r="AD114" i="42"/>
  <c r="AC114" i="42"/>
  <c r="AE114" i="42" s="1"/>
  <c r="AD113" i="42"/>
  <c r="AC113" i="42"/>
  <c r="AE113" i="42" s="1"/>
  <c r="AD112" i="42"/>
  <c r="AC112" i="42"/>
  <c r="AE112" i="42" s="1"/>
  <c r="AD111" i="42"/>
  <c r="AC111" i="42"/>
  <c r="AE111" i="42" s="1"/>
  <c r="AD110" i="42"/>
  <c r="AC110" i="42"/>
  <c r="AE110" i="42" s="1"/>
  <c r="AD109" i="42"/>
  <c r="AC109" i="42"/>
  <c r="AE109" i="42" s="1"/>
  <c r="AD108" i="42"/>
  <c r="AC108" i="42"/>
  <c r="AE108" i="42" s="1"/>
  <c r="AD107" i="42"/>
  <c r="AC107" i="42"/>
  <c r="AE107" i="42" s="1"/>
  <c r="AD106" i="42"/>
  <c r="AC106" i="42"/>
  <c r="AE106" i="42" s="1"/>
  <c r="AD105" i="42"/>
  <c r="AC105" i="42"/>
  <c r="AE105" i="42" s="1"/>
  <c r="AD104" i="42"/>
  <c r="AC104" i="42"/>
  <c r="AE104" i="42" s="1"/>
  <c r="AB103" i="42"/>
  <c r="AA103" i="42"/>
  <c r="Z103" i="42"/>
  <c r="Y103" i="42"/>
  <c r="X103" i="42"/>
  <c r="W103" i="42"/>
  <c r="V103" i="42"/>
  <c r="U103" i="42"/>
  <c r="T103" i="42"/>
  <c r="S103" i="42"/>
  <c r="R103" i="42"/>
  <c r="Q103" i="42"/>
  <c r="P103" i="42"/>
  <c r="O103" i="42"/>
  <c r="N103" i="42"/>
  <c r="M103" i="42"/>
  <c r="L103" i="42"/>
  <c r="K103" i="42"/>
  <c r="J103" i="42"/>
  <c r="I103" i="42"/>
  <c r="H103" i="42"/>
  <c r="G103" i="42"/>
  <c r="F103" i="42"/>
  <c r="E103" i="42"/>
  <c r="AD102" i="42"/>
  <c r="AC102" i="42"/>
  <c r="AE102" i="42" s="1"/>
  <c r="AD101" i="42"/>
  <c r="AC101" i="42"/>
  <c r="AE101" i="42" s="1"/>
  <c r="AD100" i="42"/>
  <c r="AC100" i="42"/>
  <c r="AE100" i="42" s="1"/>
  <c r="AD99" i="42"/>
  <c r="AC99" i="42"/>
  <c r="AD98" i="42"/>
  <c r="AC98" i="42"/>
  <c r="AD97" i="42"/>
  <c r="AC97" i="42"/>
  <c r="AD96" i="42"/>
  <c r="AC96" i="42"/>
  <c r="AE96" i="42" s="1"/>
  <c r="AD95" i="42"/>
  <c r="AC95" i="42"/>
  <c r="AD94" i="42"/>
  <c r="AC94" i="42"/>
  <c r="AD93" i="42"/>
  <c r="AC93" i="42"/>
  <c r="AE93" i="42" s="1"/>
  <c r="AD92" i="42"/>
  <c r="AC92" i="42"/>
  <c r="AE92" i="42" s="1"/>
  <c r="AD91" i="42"/>
  <c r="AC91" i="42"/>
  <c r="AE91" i="42" s="1"/>
  <c r="AD90" i="42"/>
  <c r="AC90" i="42"/>
  <c r="AE90" i="42" s="1"/>
  <c r="AD89" i="42"/>
  <c r="AC89" i="42"/>
  <c r="AE89" i="42" s="1"/>
  <c r="AD88" i="42"/>
  <c r="AC88" i="42"/>
  <c r="AE88" i="42" s="1"/>
  <c r="AD87" i="42"/>
  <c r="AC87" i="42"/>
  <c r="AE87" i="42" s="1"/>
  <c r="AD86" i="42"/>
  <c r="AC86" i="42"/>
  <c r="AE86" i="42" s="1"/>
  <c r="AD85" i="42"/>
  <c r="AC85" i="42"/>
  <c r="AE85" i="42" s="1"/>
  <c r="AD84" i="42"/>
  <c r="AC84" i="42"/>
  <c r="AE84" i="42" s="1"/>
  <c r="AB83" i="42"/>
  <c r="AA83" i="42"/>
  <c r="Z83" i="42"/>
  <c r="Y83" i="42"/>
  <c r="X83" i="42"/>
  <c r="W83" i="42"/>
  <c r="V83" i="42"/>
  <c r="U83" i="42"/>
  <c r="T83" i="42"/>
  <c r="S83" i="42"/>
  <c r="R83" i="42"/>
  <c r="Q83" i="42"/>
  <c r="P83" i="42"/>
  <c r="O83" i="42"/>
  <c r="N83" i="42"/>
  <c r="M83" i="42"/>
  <c r="L83" i="42"/>
  <c r="K83" i="42"/>
  <c r="J83" i="42"/>
  <c r="I83" i="42"/>
  <c r="H83" i="42"/>
  <c r="G83" i="42"/>
  <c r="F83" i="42"/>
  <c r="E83" i="42"/>
  <c r="AD82" i="42"/>
  <c r="AC82" i="42"/>
  <c r="AE82" i="42" s="1"/>
  <c r="AD81" i="42"/>
  <c r="AC81" i="42"/>
  <c r="AE81" i="42" s="1"/>
  <c r="AD80" i="42"/>
  <c r="AC80" i="42"/>
  <c r="AE80" i="42" s="1"/>
  <c r="AD79" i="42"/>
  <c r="AC79" i="42"/>
  <c r="AE79" i="42" s="1"/>
  <c r="AD78" i="42"/>
  <c r="AC78" i="42"/>
  <c r="AE78" i="42" s="1"/>
  <c r="AD77" i="42"/>
  <c r="AC77" i="42"/>
  <c r="AE77" i="42" s="1"/>
  <c r="AD76" i="42"/>
  <c r="AC76" i="42"/>
  <c r="AE76" i="42" s="1"/>
  <c r="AD75" i="42"/>
  <c r="AC75" i="42"/>
  <c r="AE75" i="42" s="1"/>
  <c r="AD74" i="42"/>
  <c r="AC74" i="42"/>
  <c r="AE74" i="42" s="1"/>
  <c r="AD73" i="42"/>
  <c r="AC73" i="42"/>
  <c r="AE73" i="42" s="1"/>
  <c r="AD72" i="42"/>
  <c r="AC72" i="42"/>
  <c r="AE72" i="42" s="1"/>
  <c r="AD71" i="42"/>
  <c r="AC71" i="42"/>
  <c r="AE71" i="42" s="1"/>
  <c r="AD70" i="42"/>
  <c r="AC70" i="42"/>
  <c r="AE70" i="42" s="1"/>
  <c r="AD69" i="42"/>
  <c r="AC69" i="42"/>
  <c r="AE69" i="42" s="1"/>
  <c r="AD68" i="42"/>
  <c r="AC68" i="42"/>
  <c r="AE68" i="42" s="1"/>
  <c r="AD67" i="42"/>
  <c r="AC67" i="42"/>
  <c r="AE67" i="42" s="1"/>
  <c r="AD66" i="42"/>
  <c r="AC66" i="42"/>
  <c r="AE66" i="42" s="1"/>
  <c r="AD65" i="42"/>
  <c r="AC65" i="42"/>
  <c r="AE65" i="42" s="1"/>
  <c r="AD64" i="42"/>
  <c r="AC64" i="42"/>
  <c r="AE64" i="42" s="1"/>
  <c r="AD63" i="42"/>
  <c r="AC63" i="42"/>
  <c r="AE63" i="42" s="1"/>
  <c r="AD62" i="42"/>
  <c r="AC62" i="42"/>
  <c r="AE62" i="42" s="1"/>
  <c r="AD61" i="42"/>
  <c r="AC61" i="42"/>
  <c r="AE61" i="42" s="1"/>
  <c r="AD60" i="42"/>
  <c r="AC60" i="42"/>
  <c r="AE60" i="42" s="1"/>
  <c r="AD59" i="42"/>
  <c r="AC59" i="42"/>
  <c r="AE59" i="42" s="1"/>
  <c r="AD58" i="42"/>
  <c r="AC58" i="42"/>
  <c r="AE58" i="42" s="1"/>
  <c r="AD57" i="42"/>
  <c r="AC57" i="42"/>
  <c r="AE57" i="42" s="1"/>
  <c r="AD56" i="42"/>
  <c r="AC56" i="42"/>
  <c r="AE56" i="42" s="1"/>
  <c r="AD55" i="42"/>
  <c r="AC55" i="42"/>
  <c r="AE55" i="42" s="1"/>
  <c r="AD54" i="42"/>
  <c r="AC54" i="42"/>
  <c r="AE54" i="42" s="1"/>
  <c r="AD53" i="42"/>
  <c r="AC53" i="42"/>
  <c r="AE53" i="42" s="1"/>
  <c r="AB52" i="42"/>
  <c r="AA52" i="42"/>
  <c r="Z52" i="42"/>
  <c r="Y52" i="42"/>
  <c r="X52" i="42"/>
  <c r="W52" i="42"/>
  <c r="V52" i="42"/>
  <c r="U52" i="42"/>
  <c r="T52" i="42"/>
  <c r="S52" i="42"/>
  <c r="R52" i="42"/>
  <c r="Q52" i="42"/>
  <c r="P52" i="42"/>
  <c r="O52" i="42"/>
  <c r="N52" i="42"/>
  <c r="M52" i="42"/>
  <c r="L52" i="42"/>
  <c r="K52" i="42"/>
  <c r="J52" i="42"/>
  <c r="I52" i="42"/>
  <c r="H52" i="42"/>
  <c r="G52" i="42"/>
  <c r="F52" i="42"/>
  <c r="E52" i="42"/>
  <c r="AD51" i="42"/>
  <c r="AC51" i="42"/>
  <c r="AE51" i="42" s="1"/>
  <c r="AD50" i="42"/>
  <c r="AC50" i="42"/>
  <c r="AE50" i="42" s="1"/>
  <c r="AD49" i="42"/>
  <c r="AC49" i="42"/>
  <c r="AE49" i="42" s="1"/>
  <c r="AD48" i="42"/>
  <c r="AC48" i="42"/>
  <c r="AE48" i="42" s="1"/>
  <c r="AD47" i="42"/>
  <c r="AC47" i="42"/>
  <c r="AE47" i="42" s="1"/>
  <c r="AD46" i="42"/>
  <c r="AC46" i="42"/>
  <c r="AE46" i="42" s="1"/>
  <c r="AD45" i="42"/>
  <c r="AC45" i="42"/>
  <c r="AE45" i="42" s="1"/>
  <c r="AD44" i="42"/>
  <c r="AC44" i="42"/>
  <c r="AE44" i="42" s="1"/>
  <c r="AD43" i="42"/>
  <c r="AC43" i="42"/>
  <c r="AE43" i="42" s="1"/>
  <c r="AD42" i="42"/>
  <c r="AC42" i="42"/>
  <c r="AE42" i="42" s="1"/>
  <c r="AD41" i="42"/>
  <c r="AC41" i="42"/>
  <c r="AE41" i="42" s="1"/>
  <c r="AD40" i="42"/>
  <c r="AC40" i="42"/>
  <c r="AE40" i="42" s="1"/>
  <c r="AD39" i="42"/>
  <c r="AC39" i="42"/>
  <c r="AE39" i="42" s="1"/>
  <c r="AD38" i="42"/>
  <c r="AC38" i="42"/>
  <c r="AE38" i="42" s="1"/>
  <c r="AD37" i="42"/>
  <c r="AC37" i="42"/>
  <c r="AE37" i="42" s="1"/>
  <c r="AD36" i="42"/>
  <c r="AC36" i="42"/>
  <c r="AE36" i="42" s="1"/>
  <c r="AD35" i="42"/>
  <c r="AC35" i="42"/>
  <c r="AE35" i="42" s="1"/>
  <c r="AD34" i="42"/>
  <c r="AC34" i="42"/>
  <c r="AE34" i="42" s="1"/>
  <c r="AD33" i="42"/>
  <c r="AC33" i="42"/>
  <c r="AE33" i="42" s="1"/>
  <c r="AD32" i="42"/>
  <c r="AC32" i="42"/>
  <c r="AE32" i="42" s="1"/>
  <c r="AD31" i="42"/>
  <c r="AC31" i="42"/>
  <c r="AE31" i="42" s="1"/>
  <c r="AD30" i="42"/>
  <c r="AC30" i="42"/>
  <c r="AE30" i="42" s="1"/>
  <c r="AD29" i="42"/>
  <c r="AC29" i="42"/>
  <c r="AE29" i="42" s="1"/>
  <c r="AD28" i="42"/>
  <c r="AC28" i="42"/>
  <c r="AE28" i="42" s="1"/>
  <c r="AD27" i="42"/>
  <c r="AC27" i="42"/>
  <c r="AE27" i="42" s="1"/>
  <c r="AD26" i="42"/>
  <c r="AC26" i="42"/>
  <c r="AE26" i="42" s="1"/>
  <c r="AD25" i="42"/>
  <c r="AC25" i="42"/>
  <c r="AE25" i="42" s="1"/>
  <c r="AD24" i="42"/>
  <c r="AC24" i="42"/>
  <c r="AE24" i="42" s="1"/>
  <c r="AB23" i="42"/>
  <c r="AB376" i="42" s="1"/>
  <c r="AA23" i="42"/>
  <c r="Z23" i="42"/>
  <c r="Y23" i="42"/>
  <c r="X23" i="42"/>
  <c r="W23" i="42"/>
  <c r="V23" i="42"/>
  <c r="U23" i="42"/>
  <c r="T23" i="42"/>
  <c r="S23" i="42"/>
  <c r="R23" i="42"/>
  <c r="Q23" i="42"/>
  <c r="P23" i="42"/>
  <c r="O23" i="42"/>
  <c r="N23" i="42"/>
  <c r="M23" i="42"/>
  <c r="L23" i="42"/>
  <c r="K23" i="42"/>
  <c r="J23" i="42"/>
  <c r="I23" i="42"/>
  <c r="H23" i="42"/>
  <c r="G23" i="42"/>
  <c r="F23" i="42"/>
  <c r="E23" i="42"/>
  <c r="AD22" i="42"/>
  <c r="AC22" i="42"/>
  <c r="AB22" i="42"/>
  <c r="AA22" i="42"/>
  <c r="Z22" i="42"/>
  <c r="Y22" i="42"/>
  <c r="X22" i="42"/>
  <c r="W22" i="42"/>
  <c r="V22" i="42"/>
  <c r="U22" i="42"/>
  <c r="T22" i="42"/>
  <c r="S22" i="42"/>
  <c r="R22" i="42"/>
  <c r="Q22" i="42"/>
  <c r="P22" i="42"/>
  <c r="O22" i="42"/>
  <c r="N22" i="42"/>
  <c r="M22" i="42"/>
  <c r="L22" i="42"/>
  <c r="K22" i="42"/>
  <c r="J22" i="42"/>
  <c r="I22" i="42"/>
  <c r="H22" i="42"/>
  <c r="G22" i="42"/>
  <c r="F22" i="42"/>
  <c r="E22" i="42"/>
  <c r="AD17" i="42"/>
  <c r="AC17" i="42"/>
  <c r="AB17" i="42"/>
  <c r="AA17" i="42"/>
  <c r="Z17" i="42"/>
  <c r="Y17" i="42"/>
  <c r="X17" i="42"/>
  <c r="W17" i="42"/>
  <c r="V17" i="42"/>
  <c r="U17" i="42"/>
  <c r="T17" i="42"/>
  <c r="S17" i="42"/>
  <c r="R17" i="42"/>
  <c r="Q17" i="42"/>
  <c r="P17" i="42"/>
  <c r="O17" i="42"/>
  <c r="N17" i="42"/>
  <c r="M17" i="42"/>
  <c r="L17" i="42"/>
  <c r="K17" i="42"/>
  <c r="J17" i="42"/>
  <c r="I17" i="42"/>
  <c r="H17" i="42"/>
  <c r="G17" i="42"/>
  <c r="F17" i="42"/>
  <c r="E17" i="42"/>
  <c r="AF16" i="42"/>
  <c r="AE16" i="42"/>
  <c r="AF15" i="42"/>
  <c r="AE15" i="42"/>
  <c r="AF14" i="42"/>
  <c r="AE14" i="42"/>
  <c r="AF13" i="42"/>
  <c r="AE13" i="42"/>
  <c r="AF12" i="42"/>
  <c r="AE12" i="42"/>
  <c r="AF11" i="42"/>
  <c r="AE11" i="42"/>
  <c r="AF10" i="42"/>
  <c r="AE10" i="42"/>
  <c r="AF9" i="42"/>
  <c r="AE9" i="42"/>
  <c r="AF8" i="42"/>
  <c r="AE8" i="42"/>
  <c r="AD8" i="42"/>
  <c r="AC8" i="42"/>
  <c r="AB8" i="42"/>
  <c r="AA8" i="42"/>
  <c r="Z8" i="42"/>
  <c r="Y8" i="42"/>
  <c r="X8" i="42"/>
  <c r="W8" i="42"/>
  <c r="V8" i="42"/>
  <c r="U8" i="42"/>
  <c r="T8" i="42"/>
  <c r="S8" i="42"/>
  <c r="R8" i="42"/>
  <c r="Q8" i="42"/>
  <c r="P8" i="42"/>
  <c r="O8" i="42"/>
  <c r="N8" i="42"/>
  <c r="M8" i="42"/>
  <c r="L8" i="42"/>
  <c r="K8" i="42"/>
  <c r="J8" i="42"/>
  <c r="I8" i="42"/>
  <c r="H8" i="42"/>
  <c r="G8" i="42"/>
  <c r="F8" i="42"/>
  <c r="E8" i="42"/>
  <c r="AA582" i="41"/>
  <c r="X582" i="41"/>
  <c r="R582" i="41"/>
  <c r="O582" i="41"/>
  <c r="AD581" i="41"/>
  <c r="U581" i="41"/>
  <c r="AD580" i="41"/>
  <c r="U580" i="41"/>
  <c r="AD579" i="41"/>
  <c r="U579" i="41"/>
  <c r="AD578" i="41"/>
  <c r="U578" i="41"/>
  <c r="AD577" i="41"/>
  <c r="U577" i="41"/>
  <c r="AD576" i="41"/>
  <c r="U576" i="41"/>
  <c r="AD575" i="41"/>
  <c r="U575" i="41"/>
  <c r="AD574" i="41"/>
  <c r="U574" i="41"/>
  <c r="AD573" i="41"/>
  <c r="U573" i="41"/>
  <c r="AD572" i="41"/>
  <c r="U572" i="41"/>
  <c r="AD571" i="41"/>
  <c r="U571" i="41"/>
  <c r="AD570" i="41"/>
  <c r="U570" i="41"/>
  <c r="AD569" i="41"/>
  <c r="U569" i="41"/>
  <c r="AA568" i="41"/>
  <c r="X568" i="41"/>
  <c r="R568" i="41"/>
  <c r="O568" i="41"/>
  <c r="AE548" i="41"/>
  <c r="AE547" i="41"/>
  <c r="AA546" i="41"/>
  <c r="Y546" i="41"/>
  <c r="W546" i="41"/>
  <c r="U546" i="41"/>
  <c r="S546" i="41"/>
  <c r="Q546" i="41"/>
  <c r="O546" i="41"/>
  <c r="M546" i="41"/>
  <c r="K546" i="41"/>
  <c r="I546" i="41"/>
  <c r="G546" i="41"/>
  <c r="E546" i="41"/>
  <c r="AD545" i="41"/>
  <c r="AC545" i="41"/>
  <c r="AB543" i="41"/>
  <c r="AA543" i="41"/>
  <c r="AA544" i="41" s="1"/>
  <c r="Z543" i="41"/>
  <c r="Y543" i="41"/>
  <c r="Y544" i="41" s="1"/>
  <c r="X543" i="41"/>
  <c r="W543" i="41"/>
  <c r="W544" i="41" s="1"/>
  <c r="V543" i="41"/>
  <c r="U543" i="41"/>
  <c r="U544" i="41" s="1"/>
  <c r="T543" i="41"/>
  <c r="S543" i="41"/>
  <c r="S544" i="41" s="1"/>
  <c r="R543" i="41"/>
  <c r="Q543" i="41"/>
  <c r="Q544" i="41" s="1"/>
  <c r="P543" i="41"/>
  <c r="O543" i="41"/>
  <c r="O544" i="41" s="1"/>
  <c r="N543" i="41"/>
  <c r="M543" i="41"/>
  <c r="M544" i="41" s="1"/>
  <c r="L543" i="41"/>
  <c r="K543" i="41"/>
  <c r="K544" i="41" s="1"/>
  <c r="J543" i="41"/>
  <c r="I543" i="41"/>
  <c r="I544" i="41" s="1"/>
  <c r="H543" i="41"/>
  <c r="G543" i="41"/>
  <c r="F543" i="41"/>
  <c r="E543" i="41"/>
  <c r="AD542" i="41"/>
  <c r="AC542" i="41"/>
  <c r="AD541" i="41"/>
  <c r="AC541" i="41"/>
  <c r="AD540" i="41"/>
  <c r="AC540" i="41"/>
  <c r="AE540" i="41" s="1"/>
  <c r="AD539" i="41"/>
  <c r="AC539" i="41"/>
  <c r="AA538" i="41"/>
  <c r="Y538" i="41"/>
  <c r="W538" i="41"/>
  <c r="U538" i="41"/>
  <c r="S538" i="41"/>
  <c r="Q538" i="41"/>
  <c r="O538" i="41"/>
  <c r="M538" i="41"/>
  <c r="K538" i="41"/>
  <c r="I538" i="41"/>
  <c r="G538" i="41"/>
  <c r="E538" i="41"/>
  <c r="AA533" i="41"/>
  <c r="Y533" i="41"/>
  <c r="W533" i="41"/>
  <c r="U533" i="41"/>
  <c r="S533" i="41"/>
  <c r="Q533" i="41"/>
  <c r="O533" i="41"/>
  <c r="M533" i="41"/>
  <c r="K533" i="41"/>
  <c r="I533" i="41"/>
  <c r="G533" i="41"/>
  <c r="E533" i="41"/>
  <c r="AD532" i="41"/>
  <c r="AC532" i="41"/>
  <c r="AC533" i="41" s="1"/>
  <c r="AA531" i="41"/>
  <c r="Y531" i="41"/>
  <c r="W531" i="41"/>
  <c r="U531" i="41"/>
  <c r="S531" i="41"/>
  <c r="Q531" i="41"/>
  <c r="O531" i="41"/>
  <c r="M531" i="41"/>
  <c r="K531" i="41"/>
  <c r="I531" i="41"/>
  <c r="G531" i="41"/>
  <c r="E531" i="41"/>
  <c r="AB530" i="41"/>
  <c r="AA530" i="41"/>
  <c r="Z530" i="41"/>
  <c r="Y530" i="41"/>
  <c r="X530" i="41"/>
  <c r="W530" i="41"/>
  <c r="V530" i="41"/>
  <c r="U530" i="41"/>
  <c r="T530" i="41"/>
  <c r="S530" i="41"/>
  <c r="R530" i="41"/>
  <c r="Q530" i="41"/>
  <c r="P530" i="41"/>
  <c r="O530" i="41"/>
  <c r="N530" i="41"/>
  <c r="M530" i="41"/>
  <c r="L530" i="41"/>
  <c r="K530" i="41"/>
  <c r="J530" i="41"/>
  <c r="I530" i="41"/>
  <c r="H530" i="41"/>
  <c r="G530" i="41"/>
  <c r="F530" i="41"/>
  <c r="E530" i="41"/>
  <c r="AB529" i="41"/>
  <c r="AA529" i="41"/>
  <c r="Z529" i="41"/>
  <c r="Y529" i="41"/>
  <c r="X529" i="41"/>
  <c r="W529" i="41"/>
  <c r="V529" i="41"/>
  <c r="U529" i="41"/>
  <c r="T529" i="41"/>
  <c r="S529" i="41"/>
  <c r="R529" i="41"/>
  <c r="Q529" i="41"/>
  <c r="P529" i="41"/>
  <c r="O529" i="41"/>
  <c r="N529" i="41"/>
  <c r="L529" i="41"/>
  <c r="K529" i="41"/>
  <c r="J529" i="41"/>
  <c r="I529" i="41"/>
  <c r="H529" i="41"/>
  <c r="G529" i="41"/>
  <c r="F529" i="41"/>
  <c r="E529" i="41"/>
  <c r="AD528" i="41"/>
  <c r="AC528" i="41"/>
  <c r="AD527" i="41"/>
  <c r="AC527" i="41"/>
  <c r="AD526" i="41"/>
  <c r="AC526" i="41"/>
  <c r="AE526" i="41" s="1"/>
  <c r="AD525" i="41"/>
  <c r="AC525" i="41"/>
  <c r="AD524" i="41"/>
  <c r="AC524" i="41"/>
  <c r="AA523" i="41"/>
  <c r="Y523" i="41"/>
  <c r="W523" i="41"/>
  <c r="U523" i="41"/>
  <c r="S523" i="41"/>
  <c r="Q523" i="41"/>
  <c r="O523" i="41"/>
  <c r="M523" i="41"/>
  <c r="K523" i="41"/>
  <c r="I523" i="41"/>
  <c r="G523" i="41"/>
  <c r="E523" i="41"/>
  <c r="AD518" i="41"/>
  <c r="AC518" i="41"/>
  <c r="AB517" i="41"/>
  <c r="AA517" i="41"/>
  <c r="Z517" i="41"/>
  <c r="Y517" i="41"/>
  <c r="X517" i="41"/>
  <c r="W517" i="41"/>
  <c r="V517" i="41"/>
  <c r="U517" i="41"/>
  <c r="T517" i="41"/>
  <c r="S517" i="41"/>
  <c r="R517" i="41"/>
  <c r="Q517" i="41"/>
  <c r="P517" i="41"/>
  <c r="O517" i="41"/>
  <c r="N517" i="41"/>
  <c r="M517" i="41"/>
  <c r="L517" i="41"/>
  <c r="K517" i="41"/>
  <c r="J517" i="41"/>
  <c r="I517" i="41"/>
  <c r="H517" i="41"/>
  <c r="G517" i="41"/>
  <c r="F517" i="41"/>
  <c r="E517" i="41"/>
  <c r="AD516" i="41"/>
  <c r="AC516" i="41"/>
  <c r="AE516" i="41" s="1"/>
  <c r="AD515" i="41"/>
  <c r="AC515" i="41"/>
  <c r="AD513" i="41"/>
  <c r="AC513" i="41"/>
  <c r="AA512" i="41"/>
  <c r="Y512" i="41"/>
  <c r="W512" i="41"/>
  <c r="U512" i="41"/>
  <c r="S512" i="41"/>
  <c r="Q512" i="41"/>
  <c r="O512" i="41"/>
  <c r="M512" i="41"/>
  <c r="K512" i="41"/>
  <c r="I512" i="41"/>
  <c r="G512" i="41"/>
  <c r="E512" i="41"/>
  <c r="AD507" i="41"/>
  <c r="AC507" i="41"/>
  <c r="AD506" i="41"/>
  <c r="AC506" i="41"/>
  <c r="AE506" i="41" s="1"/>
  <c r="AD505" i="41"/>
  <c r="AC505" i="41"/>
  <c r="AD504" i="41"/>
  <c r="AC504" i="41"/>
  <c r="AD503" i="41"/>
  <c r="AC503" i="41"/>
  <c r="AD502" i="41"/>
  <c r="AC502" i="41"/>
  <c r="AE502" i="41" s="1"/>
  <c r="AD501" i="41"/>
  <c r="AC501" i="41"/>
  <c r="AE501" i="41" s="1"/>
  <c r="AD500" i="41"/>
  <c r="AC500" i="41"/>
  <c r="AE500" i="41" s="1"/>
  <c r="AD499" i="41"/>
  <c r="AC499" i="41"/>
  <c r="AD498" i="41"/>
  <c r="AC498" i="41"/>
  <c r="AD497" i="41"/>
  <c r="AC497" i="41"/>
  <c r="AD496" i="41"/>
  <c r="AC496" i="41"/>
  <c r="AE495" i="41"/>
  <c r="AE494" i="41"/>
  <c r="AD493" i="41"/>
  <c r="AC493" i="41"/>
  <c r="AA492" i="41"/>
  <c r="Y492" i="41"/>
  <c r="W492" i="41"/>
  <c r="U492" i="41"/>
  <c r="S492" i="41"/>
  <c r="Q492" i="41"/>
  <c r="O492" i="41"/>
  <c r="M492" i="41"/>
  <c r="K492" i="41"/>
  <c r="I492" i="41"/>
  <c r="G492" i="41"/>
  <c r="E492" i="41"/>
  <c r="AB486" i="41"/>
  <c r="AA486" i="41"/>
  <c r="Z486" i="41"/>
  <c r="Y486" i="41"/>
  <c r="X486" i="41"/>
  <c r="W486" i="41"/>
  <c r="V486" i="41"/>
  <c r="U486" i="41"/>
  <c r="T486" i="41"/>
  <c r="S486" i="41"/>
  <c r="R486" i="41"/>
  <c r="Q486" i="41"/>
  <c r="P486" i="41"/>
  <c r="O486" i="41"/>
  <c r="N486" i="41"/>
  <c r="M486" i="41"/>
  <c r="L486" i="41"/>
  <c r="K486" i="41"/>
  <c r="J486" i="41"/>
  <c r="I486" i="41"/>
  <c r="H486" i="41"/>
  <c r="G486" i="41"/>
  <c r="F486" i="41"/>
  <c r="E486" i="41"/>
  <c r="AB485" i="41"/>
  <c r="AA485" i="41"/>
  <c r="Z485" i="41"/>
  <c r="Y485" i="41"/>
  <c r="X485" i="41"/>
  <c r="W485" i="41"/>
  <c r="V485" i="41"/>
  <c r="U485" i="41"/>
  <c r="T485" i="41"/>
  <c r="S485" i="41"/>
  <c r="R485" i="41"/>
  <c r="Q485" i="41"/>
  <c r="P485" i="41"/>
  <c r="O485" i="41"/>
  <c r="N485" i="41"/>
  <c r="M485" i="41"/>
  <c r="L485" i="41"/>
  <c r="K485" i="41"/>
  <c r="J485" i="41"/>
  <c r="I485" i="41"/>
  <c r="H485" i="41"/>
  <c r="G485" i="41"/>
  <c r="F485" i="41"/>
  <c r="E485" i="41"/>
  <c r="AB484" i="41"/>
  <c r="AA484" i="41"/>
  <c r="Z484" i="41"/>
  <c r="Y484" i="41"/>
  <c r="X484" i="41"/>
  <c r="W484" i="41"/>
  <c r="V484" i="41"/>
  <c r="U484" i="41"/>
  <c r="T484" i="41"/>
  <c r="S484" i="41"/>
  <c r="R484" i="41"/>
  <c r="Q484" i="41"/>
  <c r="P484" i="41"/>
  <c r="O484" i="41"/>
  <c r="N484" i="41"/>
  <c r="M484" i="41"/>
  <c r="L484" i="41"/>
  <c r="K484" i="41"/>
  <c r="J484" i="41"/>
  <c r="I484" i="41"/>
  <c r="H484" i="41"/>
  <c r="G484" i="41"/>
  <c r="F484" i="41"/>
  <c r="E484" i="41"/>
  <c r="AB483" i="41"/>
  <c r="AA483" i="41"/>
  <c r="Z483" i="41"/>
  <c r="Y483" i="41"/>
  <c r="X483" i="41"/>
  <c r="W483" i="41"/>
  <c r="V483" i="41"/>
  <c r="U483" i="41"/>
  <c r="T483" i="41"/>
  <c r="S483" i="41"/>
  <c r="R483" i="41"/>
  <c r="Q483" i="41"/>
  <c r="P483" i="41"/>
  <c r="O483" i="41"/>
  <c r="N483" i="41"/>
  <c r="M483" i="41"/>
  <c r="L483" i="41"/>
  <c r="K483" i="41"/>
  <c r="J483" i="41"/>
  <c r="I483" i="41"/>
  <c r="H483" i="41"/>
  <c r="G483" i="41"/>
  <c r="F483" i="41"/>
  <c r="E483" i="41"/>
  <c r="AB482" i="41"/>
  <c r="AA482" i="41"/>
  <c r="Z482" i="41"/>
  <c r="Y482" i="41"/>
  <c r="X482" i="41"/>
  <c r="W482" i="41"/>
  <c r="V482" i="41"/>
  <c r="U482" i="41"/>
  <c r="T482" i="41"/>
  <c r="S482" i="41"/>
  <c r="R482" i="41"/>
  <c r="Q482" i="41"/>
  <c r="P482" i="41"/>
  <c r="O482" i="41"/>
  <c r="N482" i="41"/>
  <c r="M482" i="41"/>
  <c r="L482" i="41"/>
  <c r="K482" i="41"/>
  <c r="J482" i="41"/>
  <c r="I482" i="41"/>
  <c r="H482" i="41"/>
  <c r="G482" i="41"/>
  <c r="F482" i="41"/>
  <c r="E482" i="41"/>
  <c r="AB481" i="41"/>
  <c r="AA481" i="41"/>
  <c r="Z481" i="41"/>
  <c r="Y481" i="41"/>
  <c r="X481" i="41"/>
  <c r="W481" i="41"/>
  <c r="V481" i="41"/>
  <c r="U481" i="41"/>
  <c r="T481" i="41"/>
  <c r="S481" i="41"/>
  <c r="R481" i="41"/>
  <c r="Q481" i="41"/>
  <c r="P481" i="41"/>
  <c r="O481" i="41"/>
  <c r="N481" i="41"/>
  <c r="M481" i="41"/>
  <c r="L481" i="41"/>
  <c r="K481" i="41"/>
  <c r="J481" i="41"/>
  <c r="I481" i="41"/>
  <c r="H481" i="41"/>
  <c r="G481" i="41"/>
  <c r="F481" i="41"/>
  <c r="E481" i="41"/>
  <c r="AB480" i="41"/>
  <c r="AA480" i="41"/>
  <c r="Z480" i="41"/>
  <c r="Y480" i="41"/>
  <c r="X480" i="41"/>
  <c r="W480" i="41"/>
  <c r="V480" i="41"/>
  <c r="U480" i="41"/>
  <c r="T480" i="41"/>
  <c r="S480" i="41"/>
  <c r="R480" i="41"/>
  <c r="Q480" i="41"/>
  <c r="P480" i="41"/>
  <c r="O480" i="41"/>
  <c r="N480" i="41"/>
  <c r="M480" i="41"/>
  <c r="L480" i="41"/>
  <c r="K480" i="41"/>
  <c r="J480" i="41"/>
  <c r="I480" i="41"/>
  <c r="H480" i="41"/>
  <c r="G480" i="41"/>
  <c r="F480" i="41"/>
  <c r="E480" i="41"/>
  <c r="AD479" i="41"/>
  <c r="AC479" i="41"/>
  <c r="AA478" i="41"/>
  <c r="Y478" i="41"/>
  <c r="W478" i="41"/>
  <c r="U478" i="41"/>
  <c r="S478" i="41"/>
  <c r="Q478" i="41"/>
  <c r="O478" i="41"/>
  <c r="M478" i="41"/>
  <c r="K478" i="41"/>
  <c r="I478" i="41"/>
  <c r="G478" i="41"/>
  <c r="E478" i="41"/>
  <c r="AB472" i="41"/>
  <c r="AA472" i="41"/>
  <c r="Z472" i="41"/>
  <c r="Y472" i="41"/>
  <c r="X472" i="41"/>
  <c r="W472" i="41"/>
  <c r="V472" i="41"/>
  <c r="U472" i="41"/>
  <c r="T472" i="41"/>
  <c r="S472" i="41"/>
  <c r="R472" i="41"/>
  <c r="Q472" i="41"/>
  <c r="P472" i="41"/>
  <c r="O472" i="41"/>
  <c r="N472" i="41"/>
  <c r="M472" i="41"/>
  <c r="L472" i="41"/>
  <c r="K472" i="41"/>
  <c r="J472" i="41"/>
  <c r="I472" i="41"/>
  <c r="H472" i="41"/>
  <c r="G472" i="41"/>
  <c r="F472" i="41"/>
  <c r="E472" i="41"/>
  <c r="AB469" i="41"/>
  <c r="AA469" i="41"/>
  <c r="Z469" i="41"/>
  <c r="Y469" i="41"/>
  <c r="X469" i="41"/>
  <c r="W469" i="41"/>
  <c r="V469" i="41"/>
  <c r="U469" i="41"/>
  <c r="T469" i="41"/>
  <c r="S469" i="41"/>
  <c r="R469" i="41"/>
  <c r="Q469" i="41"/>
  <c r="P469" i="41"/>
  <c r="O469" i="41"/>
  <c r="N469" i="41"/>
  <c r="M469" i="41"/>
  <c r="L469" i="41"/>
  <c r="K469" i="41"/>
  <c r="J469" i="41"/>
  <c r="I469" i="41"/>
  <c r="H469" i="41"/>
  <c r="G469" i="41"/>
  <c r="F469" i="41"/>
  <c r="E469" i="41"/>
  <c r="AB468" i="41"/>
  <c r="AA468" i="41"/>
  <c r="Z468" i="41"/>
  <c r="Y468" i="41"/>
  <c r="X468" i="41"/>
  <c r="W468" i="41"/>
  <c r="V468" i="41"/>
  <c r="U468" i="41"/>
  <c r="T468" i="41"/>
  <c r="S468" i="41"/>
  <c r="R468" i="41"/>
  <c r="Q468" i="41"/>
  <c r="P468" i="41"/>
  <c r="O468" i="41"/>
  <c r="N468" i="41"/>
  <c r="M468" i="41"/>
  <c r="L468" i="41"/>
  <c r="K468" i="41"/>
  <c r="J468" i="41"/>
  <c r="I468" i="41"/>
  <c r="H468" i="41"/>
  <c r="G468" i="41"/>
  <c r="F468" i="41"/>
  <c r="E468" i="41"/>
  <c r="AB466" i="41"/>
  <c r="AA466" i="41"/>
  <c r="Z466" i="41"/>
  <c r="Y466" i="41"/>
  <c r="X466" i="41"/>
  <c r="W466" i="41"/>
  <c r="V466" i="41"/>
  <c r="U466" i="41"/>
  <c r="T466" i="41"/>
  <c r="S466" i="41"/>
  <c r="R466" i="41"/>
  <c r="Q466" i="41"/>
  <c r="P466" i="41"/>
  <c r="O466" i="41"/>
  <c r="N466" i="41"/>
  <c r="M466" i="41"/>
  <c r="L466" i="41"/>
  <c r="K466" i="41"/>
  <c r="J466" i="41"/>
  <c r="I466" i="41"/>
  <c r="H466" i="41"/>
  <c r="G466" i="41"/>
  <c r="F466" i="41"/>
  <c r="E466" i="41"/>
  <c r="AB465" i="41"/>
  <c r="AA465" i="41"/>
  <c r="Z465" i="41"/>
  <c r="Y465" i="41"/>
  <c r="X465" i="41"/>
  <c r="W465" i="41"/>
  <c r="V465" i="41"/>
  <c r="U465" i="41"/>
  <c r="T465" i="41"/>
  <c r="S465" i="41"/>
  <c r="R465" i="41"/>
  <c r="Q465" i="41"/>
  <c r="P465" i="41"/>
  <c r="O465" i="41"/>
  <c r="N465" i="41"/>
  <c r="M465" i="41"/>
  <c r="L465" i="41"/>
  <c r="K465" i="41"/>
  <c r="J465" i="41"/>
  <c r="I465" i="41"/>
  <c r="H465" i="41"/>
  <c r="G465" i="41"/>
  <c r="F465" i="41"/>
  <c r="E465" i="41"/>
  <c r="AB464" i="41"/>
  <c r="AA464" i="41"/>
  <c r="Z464" i="41"/>
  <c r="Y464" i="41"/>
  <c r="X464" i="41"/>
  <c r="W464" i="41"/>
  <c r="V464" i="41"/>
  <c r="U464" i="41"/>
  <c r="T464" i="41"/>
  <c r="S464" i="41"/>
  <c r="R464" i="41"/>
  <c r="Q464" i="41"/>
  <c r="P464" i="41"/>
  <c r="O464" i="41"/>
  <c r="N464" i="41"/>
  <c r="M464" i="41"/>
  <c r="L464" i="41"/>
  <c r="K464" i="41"/>
  <c r="J464" i="41"/>
  <c r="I464" i="41"/>
  <c r="H464" i="41"/>
  <c r="G464" i="41"/>
  <c r="F464" i="41"/>
  <c r="E464" i="41"/>
  <c r="AD462" i="41"/>
  <c r="AC462" i="41"/>
  <c r="AA461" i="41"/>
  <c r="Y461" i="41"/>
  <c r="W461" i="41"/>
  <c r="U461" i="41"/>
  <c r="S461" i="41"/>
  <c r="Q461" i="41"/>
  <c r="O461" i="41"/>
  <c r="M461" i="41"/>
  <c r="K461" i="41"/>
  <c r="I461" i="41"/>
  <c r="G461" i="41"/>
  <c r="E461" i="41"/>
  <c r="AB455" i="41"/>
  <c r="AA455" i="41"/>
  <c r="Z455" i="41"/>
  <c r="Y455" i="41"/>
  <c r="X455" i="41"/>
  <c r="W455" i="41"/>
  <c r="V455" i="41"/>
  <c r="U455" i="41"/>
  <c r="T455" i="41"/>
  <c r="S455" i="41"/>
  <c r="R455" i="41"/>
  <c r="Q455" i="41"/>
  <c r="P455" i="41"/>
  <c r="O455" i="41"/>
  <c r="N455" i="41"/>
  <c r="M455" i="41"/>
  <c r="L455" i="41"/>
  <c r="K455" i="41"/>
  <c r="J455" i="41"/>
  <c r="I455" i="41"/>
  <c r="H455" i="41"/>
  <c r="G455" i="41"/>
  <c r="F455" i="41"/>
  <c r="E455" i="41"/>
  <c r="AB454" i="41"/>
  <c r="AA454" i="41"/>
  <c r="Z454" i="41"/>
  <c r="Y454" i="41"/>
  <c r="X454" i="41"/>
  <c r="W454" i="41"/>
  <c r="V454" i="41"/>
  <c r="U454" i="41"/>
  <c r="T454" i="41"/>
  <c r="S454" i="41"/>
  <c r="R454" i="41"/>
  <c r="Q454" i="41"/>
  <c r="P454" i="41"/>
  <c r="O454" i="41"/>
  <c r="N454" i="41"/>
  <c r="M454" i="41"/>
  <c r="L454" i="41"/>
  <c r="K454" i="41"/>
  <c r="J454" i="41"/>
  <c r="I454" i="41"/>
  <c r="H454" i="41"/>
  <c r="G454" i="41"/>
  <c r="F454" i="41"/>
  <c r="E454" i="41"/>
  <c r="AB453" i="41"/>
  <c r="AA453" i="41"/>
  <c r="Z453" i="41"/>
  <c r="Y453" i="41"/>
  <c r="X453" i="41"/>
  <c r="W453" i="41"/>
  <c r="V453" i="41"/>
  <c r="U453" i="41"/>
  <c r="T453" i="41"/>
  <c r="S453" i="41"/>
  <c r="R453" i="41"/>
  <c r="Q453" i="41"/>
  <c r="P453" i="41"/>
  <c r="O453" i="41"/>
  <c r="N453" i="41"/>
  <c r="M453" i="41"/>
  <c r="L453" i="41"/>
  <c r="K453" i="41"/>
  <c r="J453" i="41"/>
  <c r="I453" i="41"/>
  <c r="H453" i="41"/>
  <c r="G453" i="41"/>
  <c r="F453" i="41"/>
  <c r="E453" i="41"/>
  <c r="AD451" i="41"/>
  <c r="AC451" i="41"/>
  <c r="AA450" i="41"/>
  <c r="Y450" i="41"/>
  <c r="W450" i="41"/>
  <c r="U450" i="41"/>
  <c r="S450" i="41"/>
  <c r="Q450" i="41"/>
  <c r="O450" i="41"/>
  <c r="M450" i="41"/>
  <c r="K450" i="41"/>
  <c r="I450" i="41"/>
  <c r="G450" i="41"/>
  <c r="E450" i="41"/>
  <c r="AD444" i="41"/>
  <c r="AC444" i="41"/>
  <c r="AE444" i="41" s="1"/>
  <c r="AB442" i="41"/>
  <c r="AA442" i="41"/>
  <c r="Z442" i="41"/>
  <c r="Y442" i="41"/>
  <c r="X442" i="41"/>
  <c r="W442" i="41"/>
  <c r="V442" i="41"/>
  <c r="U442" i="41"/>
  <c r="T442" i="41"/>
  <c r="S442" i="41"/>
  <c r="R442" i="41"/>
  <c r="Q442" i="41"/>
  <c r="P442" i="41"/>
  <c r="O442" i="41"/>
  <c r="N442" i="41"/>
  <c r="M442" i="41"/>
  <c r="L442" i="41"/>
  <c r="K442" i="41"/>
  <c r="J442" i="41"/>
  <c r="I442" i="41"/>
  <c r="H442" i="41"/>
  <c r="G442" i="41"/>
  <c r="F442" i="41"/>
  <c r="E442" i="41"/>
  <c r="AD441" i="41"/>
  <c r="AC441" i="41"/>
  <c r="AE441" i="41" s="1"/>
  <c r="AD440" i="41"/>
  <c r="AC440" i="41"/>
  <c r="AB439" i="41"/>
  <c r="AB445" i="41" s="1"/>
  <c r="AA439" i="41"/>
  <c r="AA445" i="41" s="1"/>
  <c r="Z439" i="41"/>
  <c r="Z445" i="41" s="1"/>
  <c r="Y439" i="41"/>
  <c r="X439" i="41"/>
  <c r="X445" i="41" s="1"/>
  <c r="W439" i="41"/>
  <c r="W445" i="41" s="1"/>
  <c r="V439" i="41"/>
  <c r="V445" i="41" s="1"/>
  <c r="U439" i="41"/>
  <c r="T439" i="41"/>
  <c r="T445" i="41" s="1"/>
  <c r="S439" i="41"/>
  <c r="S445" i="41" s="1"/>
  <c r="R439" i="41"/>
  <c r="R445" i="41" s="1"/>
  <c r="Q439" i="41"/>
  <c r="P439" i="41"/>
  <c r="P445" i="41" s="1"/>
  <c r="O439" i="41"/>
  <c r="O445" i="41" s="1"/>
  <c r="N439" i="41"/>
  <c r="N445" i="41" s="1"/>
  <c r="M439" i="41"/>
  <c r="L439" i="41"/>
  <c r="L445" i="41" s="1"/>
  <c r="K439" i="41"/>
  <c r="K445" i="41" s="1"/>
  <c r="J439" i="41"/>
  <c r="J445" i="41" s="1"/>
  <c r="I439" i="41"/>
  <c r="H439" i="41"/>
  <c r="H445" i="41" s="1"/>
  <c r="G439" i="41"/>
  <c r="G445" i="41" s="1"/>
  <c r="F439" i="41"/>
  <c r="F445" i="41" s="1"/>
  <c r="E439" i="41"/>
  <c r="AD438" i="41"/>
  <c r="AC438" i="41"/>
  <c r="AE438" i="41" s="1"/>
  <c r="AD437" i="41"/>
  <c r="AC437" i="41"/>
  <c r="AD436" i="41"/>
  <c r="AC436" i="41"/>
  <c r="AD434" i="41"/>
  <c r="AC434" i="41"/>
  <c r="AA433" i="41"/>
  <c r="Y433" i="41"/>
  <c r="W433" i="41"/>
  <c r="U433" i="41"/>
  <c r="S433" i="41"/>
  <c r="Q433" i="41"/>
  <c r="O433" i="41"/>
  <c r="M433" i="41"/>
  <c r="K433" i="41"/>
  <c r="I433" i="41"/>
  <c r="G433" i="41"/>
  <c r="E433" i="41"/>
  <c r="AE427" i="41"/>
  <c r="AD426" i="41"/>
  <c r="AC426" i="41"/>
  <c r="AE426" i="41" s="1"/>
  <c r="AD425" i="41"/>
  <c r="AC425" i="41"/>
  <c r="AD423" i="41"/>
  <c r="AC423" i="41"/>
  <c r="AA422" i="41"/>
  <c r="Y422" i="41"/>
  <c r="W422" i="41"/>
  <c r="U422" i="41"/>
  <c r="S422" i="41"/>
  <c r="Q422" i="41"/>
  <c r="O422" i="41"/>
  <c r="M422" i="41"/>
  <c r="K422" i="41"/>
  <c r="I422" i="41"/>
  <c r="G422" i="41"/>
  <c r="E422" i="41"/>
  <c r="AB417" i="41"/>
  <c r="AB424" i="41" s="1"/>
  <c r="AB428" i="41" s="1"/>
  <c r="AB435" i="41" s="1"/>
  <c r="AA417" i="41"/>
  <c r="AA424" i="41" s="1"/>
  <c r="AA428" i="41" s="1"/>
  <c r="AA435" i="41" s="1"/>
  <c r="Z417" i="41"/>
  <c r="Z424" i="41" s="1"/>
  <c r="Z428" i="41" s="1"/>
  <c r="Z435" i="41" s="1"/>
  <c r="Y417" i="41"/>
  <c r="Y424" i="41" s="1"/>
  <c r="Y428" i="41" s="1"/>
  <c r="Y435" i="41" s="1"/>
  <c r="X417" i="41"/>
  <c r="X424" i="41" s="1"/>
  <c r="X428" i="41" s="1"/>
  <c r="X435" i="41" s="1"/>
  <c r="W417" i="41"/>
  <c r="W424" i="41" s="1"/>
  <c r="W428" i="41" s="1"/>
  <c r="W435" i="41" s="1"/>
  <c r="V417" i="41"/>
  <c r="V424" i="41" s="1"/>
  <c r="V428" i="41" s="1"/>
  <c r="V435" i="41" s="1"/>
  <c r="U417" i="41"/>
  <c r="U424" i="41" s="1"/>
  <c r="U428" i="41" s="1"/>
  <c r="U435" i="41" s="1"/>
  <c r="T417" i="41"/>
  <c r="T424" i="41" s="1"/>
  <c r="T428" i="41" s="1"/>
  <c r="T435" i="41" s="1"/>
  <c r="S417" i="41"/>
  <c r="S424" i="41" s="1"/>
  <c r="S428" i="41" s="1"/>
  <c r="S435" i="41" s="1"/>
  <c r="R417" i="41"/>
  <c r="R424" i="41" s="1"/>
  <c r="R428" i="41" s="1"/>
  <c r="R435" i="41" s="1"/>
  <c r="Q417" i="41"/>
  <c r="Q424" i="41" s="1"/>
  <c r="Q428" i="41" s="1"/>
  <c r="Q435" i="41" s="1"/>
  <c r="P417" i="41"/>
  <c r="P424" i="41" s="1"/>
  <c r="P428" i="41" s="1"/>
  <c r="P435" i="41" s="1"/>
  <c r="O417" i="41"/>
  <c r="O424" i="41" s="1"/>
  <c r="O428" i="41" s="1"/>
  <c r="O435" i="41" s="1"/>
  <c r="N417" i="41"/>
  <c r="N424" i="41" s="1"/>
  <c r="N428" i="41" s="1"/>
  <c r="N435" i="41" s="1"/>
  <c r="M417" i="41"/>
  <c r="M428" i="41" s="1"/>
  <c r="M435" i="41" s="1"/>
  <c r="L417" i="41"/>
  <c r="L424" i="41" s="1"/>
  <c r="L428" i="41" s="1"/>
  <c r="L435" i="41" s="1"/>
  <c r="K417" i="41"/>
  <c r="K424" i="41" s="1"/>
  <c r="K428" i="41" s="1"/>
  <c r="K435" i="41" s="1"/>
  <c r="J417" i="41"/>
  <c r="J424" i="41" s="1"/>
  <c r="J428" i="41" s="1"/>
  <c r="J435" i="41" s="1"/>
  <c r="I417" i="41"/>
  <c r="I424" i="41" s="1"/>
  <c r="I428" i="41" s="1"/>
  <c r="I435" i="41" s="1"/>
  <c r="H417" i="41"/>
  <c r="H424" i="41" s="1"/>
  <c r="H428" i="41" s="1"/>
  <c r="H435" i="41" s="1"/>
  <c r="G417" i="41"/>
  <c r="G424" i="41" s="1"/>
  <c r="G428" i="41" s="1"/>
  <c r="G435" i="41" s="1"/>
  <c r="F417" i="41"/>
  <c r="F424" i="41" s="1"/>
  <c r="E417" i="41"/>
  <c r="AD416" i="41"/>
  <c r="AC416" i="41"/>
  <c r="AD415" i="41"/>
  <c r="AC415" i="41"/>
  <c r="AD414" i="41"/>
  <c r="AC414" i="41"/>
  <c r="AD413" i="41"/>
  <c r="AC413" i="41"/>
  <c r="AE413" i="41" s="1"/>
  <c r="AD412" i="41"/>
  <c r="AC412" i="41"/>
  <c r="AD411" i="41"/>
  <c r="AC411" i="41"/>
  <c r="AE411" i="41" s="1"/>
  <c r="AD410" i="41"/>
  <c r="AC410" i="41"/>
  <c r="AA409" i="41"/>
  <c r="Y409" i="41"/>
  <c r="W409" i="41"/>
  <c r="U409" i="41"/>
  <c r="S409" i="41"/>
  <c r="Q409" i="41"/>
  <c r="O409" i="41"/>
  <c r="M409" i="41"/>
  <c r="K409" i="41"/>
  <c r="I409" i="41"/>
  <c r="G409" i="41"/>
  <c r="E409" i="41"/>
  <c r="AD403" i="41"/>
  <c r="AC403" i="41"/>
  <c r="AB401" i="41"/>
  <c r="AB470" i="41" s="1"/>
  <c r="AA401" i="41"/>
  <c r="Z401" i="41"/>
  <c r="Y401" i="41"/>
  <c r="X401" i="41"/>
  <c r="X470" i="41" s="1"/>
  <c r="W401" i="41"/>
  <c r="V401" i="41"/>
  <c r="U401" i="41"/>
  <c r="T401" i="41"/>
  <c r="S401" i="41"/>
  <c r="R401" i="41"/>
  <c r="Q401" i="41"/>
  <c r="P401" i="41"/>
  <c r="O401" i="41"/>
  <c r="N401" i="41"/>
  <c r="M401" i="41"/>
  <c r="L401" i="41"/>
  <c r="K401" i="41"/>
  <c r="J401" i="41"/>
  <c r="I401" i="41"/>
  <c r="H401" i="41"/>
  <c r="G401" i="41"/>
  <c r="F401" i="41"/>
  <c r="E401" i="41"/>
  <c r="AD400" i="41"/>
  <c r="AC400" i="41"/>
  <c r="AE400" i="41" s="1"/>
  <c r="AD399" i="41"/>
  <c r="AC399" i="41"/>
  <c r="AB398" i="41"/>
  <c r="AB467" i="41" s="1"/>
  <c r="AA398" i="41"/>
  <c r="Z398" i="41"/>
  <c r="Y398" i="41"/>
  <c r="X398" i="41"/>
  <c r="W398" i="41"/>
  <c r="V398" i="41"/>
  <c r="U398" i="41"/>
  <c r="T398" i="41"/>
  <c r="T467" i="41" s="1"/>
  <c r="S398" i="41"/>
  <c r="R398" i="41"/>
  <c r="Q398" i="41"/>
  <c r="P398" i="41"/>
  <c r="P467" i="41" s="1"/>
  <c r="O398" i="41"/>
  <c r="N398" i="41"/>
  <c r="M398" i="41"/>
  <c r="L398" i="41"/>
  <c r="K398" i="41"/>
  <c r="J398" i="41"/>
  <c r="I398" i="41"/>
  <c r="H398" i="41"/>
  <c r="H467" i="41" s="1"/>
  <c r="G398" i="41"/>
  <c r="F398" i="41"/>
  <c r="E398" i="41"/>
  <c r="AD397" i="41"/>
  <c r="AC397" i="41"/>
  <c r="AD396" i="41"/>
  <c r="AC396" i="41"/>
  <c r="AD395" i="41"/>
  <c r="AC395" i="41"/>
  <c r="AD393" i="41"/>
  <c r="AC393" i="41"/>
  <c r="AA392" i="41"/>
  <c r="Y392" i="41"/>
  <c r="W392" i="41"/>
  <c r="U392" i="41"/>
  <c r="S392" i="41"/>
  <c r="Q392" i="41"/>
  <c r="O392" i="41"/>
  <c r="M392" i="41"/>
  <c r="K392" i="41"/>
  <c r="I392" i="41"/>
  <c r="G392" i="41"/>
  <c r="E392" i="41"/>
  <c r="AE386" i="41"/>
  <c r="AD385" i="41"/>
  <c r="AC385" i="41"/>
  <c r="AE385" i="41" s="1"/>
  <c r="AD384" i="41"/>
  <c r="AC384" i="41"/>
  <c r="AD382" i="41"/>
  <c r="AC382" i="41"/>
  <c r="AA381" i="41"/>
  <c r="Y381" i="41"/>
  <c r="W381" i="41"/>
  <c r="U381" i="41"/>
  <c r="S381" i="41"/>
  <c r="Q381" i="41"/>
  <c r="O381" i="41"/>
  <c r="M381" i="41"/>
  <c r="K381" i="41"/>
  <c r="I381" i="41"/>
  <c r="G381" i="41"/>
  <c r="E381" i="41"/>
  <c r="AD375" i="41"/>
  <c r="AC375" i="41"/>
  <c r="AE375" i="41" s="1"/>
  <c r="AD374" i="41"/>
  <c r="AC374" i="41"/>
  <c r="AE374" i="41" s="1"/>
  <c r="AD373" i="41"/>
  <c r="AC373" i="41"/>
  <c r="AE373" i="41" s="1"/>
  <c r="AD372" i="41"/>
  <c r="AC372" i="41"/>
  <c r="AE372" i="41" s="1"/>
  <c r="AD371" i="41"/>
  <c r="AC371" i="41"/>
  <c r="AE371" i="41" s="1"/>
  <c r="AD370" i="41"/>
  <c r="AC370" i="41"/>
  <c r="AE370" i="41" s="1"/>
  <c r="AD369" i="41"/>
  <c r="AC369" i="41"/>
  <c r="AE369" i="41" s="1"/>
  <c r="AD368" i="41"/>
  <c r="AC368" i="41"/>
  <c r="AE368" i="41" s="1"/>
  <c r="AD367" i="41"/>
  <c r="AC367" i="41"/>
  <c r="AE367" i="41" s="1"/>
  <c r="AD366" i="41"/>
  <c r="AC366" i="41"/>
  <c r="AE366" i="41" s="1"/>
  <c r="AD365" i="41"/>
  <c r="AC365" i="41"/>
  <c r="AE365" i="41" s="1"/>
  <c r="AD364" i="41"/>
  <c r="AC364" i="41"/>
  <c r="AE364" i="41" s="1"/>
  <c r="AD363" i="41"/>
  <c r="AC363" i="41"/>
  <c r="AE363" i="41" s="1"/>
  <c r="AD362" i="41"/>
  <c r="AC362" i="41"/>
  <c r="AE362" i="41" s="1"/>
  <c r="AD361" i="41"/>
  <c r="AC361" i="41"/>
  <c r="AE361" i="41" s="1"/>
  <c r="AD360" i="41"/>
  <c r="AC360" i="41"/>
  <c r="AE360" i="41" s="1"/>
  <c r="AD359" i="41"/>
  <c r="AC359" i="41"/>
  <c r="AE359" i="41" s="1"/>
  <c r="AB358" i="41"/>
  <c r="AA358" i="41"/>
  <c r="Z358" i="41"/>
  <c r="Y358" i="41"/>
  <c r="X358" i="41"/>
  <c r="W358" i="41"/>
  <c r="V358" i="41"/>
  <c r="U358" i="41"/>
  <c r="T358" i="41"/>
  <c r="S358" i="41"/>
  <c r="R358" i="41"/>
  <c r="Q358" i="41"/>
  <c r="P358" i="41"/>
  <c r="O358" i="41"/>
  <c r="N358" i="41"/>
  <c r="M358" i="41"/>
  <c r="L358" i="41"/>
  <c r="K358" i="41"/>
  <c r="J358" i="41"/>
  <c r="I358" i="41"/>
  <c r="H358" i="41"/>
  <c r="G358" i="41"/>
  <c r="F358" i="41"/>
  <c r="E358" i="41"/>
  <c r="AD357" i="41"/>
  <c r="AC357" i="41"/>
  <c r="AE357" i="41" s="1"/>
  <c r="AD356" i="41"/>
  <c r="AC356" i="41"/>
  <c r="AE356" i="41" s="1"/>
  <c r="AD355" i="41"/>
  <c r="AC355" i="41"/>
  <c r="AE355" i="41" s="1"/>
  <c r="AD354" i="41"/>
  <c r="AC354" i="41"/>
  <c r="AE354" i="41" s="1"/>
  <c r="AD353" i="41"/>
  <c r="AC353" i="41"/>
  <c r="AE353" i="41" s="1"/>
  <c r="AD352" i="41"/>
  <c r="AC352" i="41"/>
  <c r="AE352" i="41" s="1"/>
  <c r="AD351" i="41"/>
  <c r="AC351" i="41"/>
  <c r="AE351" i="41" s="1"/>
  <c r="AD350" i="41"/>
  <c r="AC350" i="41"/>
  <c r="AE350" i="41" s="1"/>
  <c r="AD349" i="41"/>
  <c r="AC349" i="41"/>
  <c r="AE349" i="41" s="1"/>
  <c r="AD348" i="41"/>
  <c r="AC348" i="41"/>
  <c r="AE348" i="41" s="1"/>
  <c r="AD347" i="41"/>
  <c r="AC347" i="41"/>
  <c r="AE347" i="41" s="1"/>
  <c r="AD346" i="41"/>
  <c r="AC346" i="41"/>
  <c r="AD345" i="41"/>
  <c r="AC345" i="41"/>
  <c r="AB344" i="41"/>
  <c r="AA344" i="41"/>
  <c r="Z344" i="41"/>
  <c r="Y344" i="41"/>
  <c r="X344" i="41"/>
  <c r="W344" i="41"/>
  <c r="V344" i="41"/>
  <c r="U344" i="41"/>
  <c r="T344" i="41"/>
  <c r="S344" i="41"/>
  <c r="R344" i="41"/>
  <c r="Q344" i="41"/>
  <c r="P344" i="41"/>
  <c r="O344" i="41"/>
  <c r="N344" i="41"/>
  <c r="M344" i="41"/>
  <c r="L344" i="41"/>
  <c r="K344" i="41"/>
  <c r="J344" i="41"/>
  <c r="I344" i="41"/>
  <c r="H344" i="41"/>
  <c r="G344" i="41"/>
  <c r="F344" i="41"/>
  <c r="E344" i="41"/>
  <c r="AD343" i="41"/>
  <c r="AC343" i="41"/>
  <c r="AE343" i="41" s="1"/>
  <c r="AD342" i="41"/>
  <c r="AC342" i="41"/>
  <c r="AE342" i="41" s="1"/>
  <c r="AD341" i="41"/>
  <c r="AC341" i="41"/>
  <c r="AE341" i="41" s="1"/>
  <c r="AD340" i="41"/>
  <c r="AC340" i="41"/>
  <c r="AE340" i="41" s="1"/>
  <c r="AD339" i="41"/>
  <c r="AC339" i="41"/>
  <c r="AE339" i="41" s="1"/>
  <c r="AD338" i="41"/>
  <c r="AC338" i="41"/>
  <c r="AE338" i="41" s="1"/>
  <c r="AD337" i="41"/>
  <c r="AC337" i="41"/>
  <c r="AE337" i="41" s="1"/>
  <c r="AD336" i="41"/>
  <c r="AC336" i="41"/>
  <c r="AE336" i="41" s="1"/>
  <c r="AD335" i="41"/>
  <c r="AC335" i="41"/>
  <c r="AE335" i="41" s="1"/>
  <c r="AD334" i="41"/>
  <c r="AC334" i="41"/>
  <c r="AE334" i="41" s="1"/>
  <c r="AD333" i="41"/>
  <c r="AC333" i="41"/>
  <c r="AE333" i="41" s="1"/>
  <c r="AD332" i="41"/>
  <c r="AC332" i="41"/>
  <c r="AE332" i="41" s="1"/>
  <c r="AD331" i="41"/>
  <c r="AC331" i="41"/>
  <c r="AE331" i="41" s="1"/>
  <c r="AD330" i="41"/>
  <c r="AC330" i="41"/>
  <c r="AE330" i="41" s="1"/>
  <c r="AD329" i="41"/>
  <c r="AC329" i="41"/>
  <c r="AE329" i="41" s="1"/>
  <c r="AD328" i="41"/>
  <c r="AC328" i="41"/>
  <c r="AE328" i="41" s="1"/>
  <c r="AD327" i="41"/>
  <c r="AC327" i="41"/>
  <c r="AE327" i="41" s="1"/>
  <c r="AD326" i="41"/>
  <c r="AC326" i="41"/>
  <c r="AE326" i="41" s="1"/>
  <c r="AD325" i="41"/>
  <c r="AC325" i="41"/>
  <c r="AD324" i="41"/>
  <c r="AC324" i="41"/>
  <c r="AE324" i="41" s="1"/>
  <c r="AD323" i="41"/>
  <c r="AC323" i="41"/>
  <c r="AE323" i="41" s="1"/>
  <c r="AD322" i="41"/>
  <c r="AC322" i="41"/>
  <c r="AE322" i="41" s="1"/>
  <c r="AD321" i="41"/>
  <c r="AC321" i="41"/>
  <c r="AE321" i="41" s="1"/>
  <c r="AD320" i="41"/>
  <c r="AC320" i="41"/>
  <c r="AE320" i="41" s="1"/>
  <c r="AD319" i="41"/>
  <c r="AC319" i="41"/>
  <c r="AE319" i="41" s="1"/>
  <c r="AB318" i="41"/>
  <c r="AA318" i="41"/>
  <c r="Z318" i="41"/>
  <c r="Y318" i="41"/>
  <c r="X318" i="41"/>
  <c r="W318" i="41"/>
  <c r="V318" i="41"/>
  <c r="U318" i="41"/>
  <c r="T318" i="41"/>
  <c r="S318" i="41"/>
  <c r="R318" i="41"/>
  <c r="Q318" i="41"/>
  <c r="P318" i="41"/>
  <c r="O318" i="41"/>
  <c r="N318" i="41"/>
  <c r="M318" i="41"/>
  <c r="L318" i="41"/>
  <c r="K318" i="41"/>
  <c r="J318" i="41"/>
  <c r="I318" i="41"/>
  <c r="H318" i="41"/>
  <c r="G318" i="41"/>
  <c r="F318" i="41"/>
  <c r="E318" i="41"/>
  <c r="AD317" i="41"/>
  <c r="AC317" i="41"/>
  <c r="AE317" i="41" s="1"/>
  <c r="AD316" i="41"/>
  <c r="AC316" i="41"/>
  <c r="AE316" i="41" s="1"/>
  <c r="AD315" i="41"/>
  <c r="AC315" i="41"/>
  <c r="AE315" i="41" s="1"/>
  <c r="AD314" i="41"/>
  <c r="AC314" i="41"/>
  <c r="AE314" i="41" s="1"/>
  <c r="AD313" i="41"/>
  <c r="AC313" i="41"/>
  <c r="AE313" i="41" s="1"/>
  <c r="AD312" i="41"/>
  <c r="AC312" i="41"/>
  <c r="AB311" i="41"/>
  <c r="AA311" i="41"/>
  <c r="Z311" i="41"/>
  <c r="Y311" i="41"/>
  <c r="X311" i="41"/>
  <c r="W311" i="41"/>
  <c r="V311" i="41"/>
  <c r="U311" i="41"/>
  <c r="T311" i="41"/>
  <c r="S311" i="41"/>
  <c r="R311" i="41"/>
  <c r="Q311" i="41"/>
  <c r="P311" i="41"/>
  <c r="O311" i="41"/>
  <c r="N311" i="41"/>
  <c r="M311" i="41"/>
  <c r="L311" i="41"/>
  <c r="K311" i="41"/>
  <c r="J311" i="41"/>
  <c r="I311" i="41"/>
  <c r="H311" i="41"/>
  <c r="G311" i="41"/>
  <c r="F311" i="41"/>
  <c r="E311" i="41"/>
  <c r="AD310" i="41"/>
  <c r="AC310" i="41"/>
  <c r="AE310" i="41" s="1"/>
  <c r="AD309" i="41"/>
  <c r="AC309" i="41"/>
  <c r="AE309" i="41" s="1"/>
  <c r="AD308" i="41"/>
  <c r="AC308" i="41"/>
  <c r="AE308" i="41" s="1"/>
  <c r="AD307" i="41"/>
  <c r="AC307" i="41"/>
  <c r="AD306" i="41"/>
  <c r="AC306" i="41"/>
  <c r="AE306" i="41" s="1"/>
  <c r="AD305" i="41"/>
  <c r="AC305" i="41"/>
  <c r="AE305" i="41" s="1"/>
  <c r="AB304" i="41"/>
  <c r="AA304" i="41"/>
  <c r="Z304" i="41"/>
  <c r="Y304" i="41"/>
  <c r="X304" i="41"/>
  <c r="W304" i="41"/>
  <c r="V304" i="41"/>
  <c r="U304" i="41"/>
  <c r="T304" i="41"/>
  <c r="S304" i="41"/>
  <c r="R304" i="41"/>
  <c r="Q304" i="41"/>
  <c r="P304" i="41"/>
  <c r="O304" i="41"/>
  <c r="N304" i="41"/>
  <c r="M304" i="41"/>
  <c r="L304" i="41"/>
  <c r="K304" i="41"/>
  <c r="J304" i="41"/>
  <c r="I304" i="41"/>
  <c r="H304" i="41"/>
  <c r="G304" i="41"/>
  <c r="F304" i="41"/>
  <c r="E304" i="41"/>
  <c r="AD303" i="41"/>
  <c r="AC303" i="41"/>
  <c r="AE303" i="41" s="1"/>
  <c r="AD302" i="41"/>
  <c r="AC302" i="41"/>
  <c r="AE302" i="41" s="1"/>
  <c r="AD301" i="41"/>
  <c r="AC301" i="41"/>
  <c r="AE301" i="41" s="1"/>
  <c r="AD300" i="41"/>
  <c r="AC300" i="41"/>
  <c r="AE300" i="41" s="1"/>
  <c r="AD299" i="41"/>
  <c r="AC299" i="41"/>
  <c r="AE299" i="41" s="1"/>
  <c r="AD298" i="41"/>
  <c r="AC298" i="41"/>
  <c r="AE298" i="41" s="1"/>
  <c r="AD297" i="41"/>
  <c r="AC297" i="41"/>
  <c r="AD296" i="41"/>
  <c r="AC296" i="41"/>
  <c r="AB295" i="41"/>
  <c r="AA295" i="41"/>
  <c r="Z295" i="41"/>
  <c r="Y295" i="41"/>
  <c r="X295" i="41"/>
  <c r="W295" i="41"/>
  <c r="V295" i="41"/>
  <c r="U295" i="41"/>
  <c r="T295" i="41"/>
  <c r="S295" i="41"/>
  <c r="R295" i="41"/>
  <c r="Q295" i="41"/>
  <c r="P295" i="41"/>
  <c r="O295" i="41"/>
  <c r="N295" i="41"/>
  <c r="M295" i="41"/>
  <c r="L295" i="41"/>
  <c r="K295" i="41"/>
  <c r="J295" i="41"/>
  <c r="I295" i="41"/>
  <c r="H295" i="41"/>
  <c r="G295" i="41"/>
  <c r="F295" i="41"/>
  <c r="E295" i="41"/>
  <c r="AD294" i="41"/>
  <c r="AC294" i="41"/>
  <c r="AE294" i="41" s="1"/>
  <c r="AD293" i="41"/>
  <c r="AC293" i="41"/>
  <c r="AE293" i="41" s="1"/>
  <c r="AD292" i="41"/>
  <c r="AC292" i="41"/>
  <c r="AE292" i="41" s="1"/>
  <c r="AD291" i="41"/>
  <c r="AC291" i="41"/>
  <c r="AE291" i="41" s="1"/>
  <c r="AD290" i="41"/>
  <c r="AC290" i="41"/>
  <c r="AE290" i="41" s="1"/>
  <c r="AD289" i="41"/>
  <c r="AC289" i="41"/>
  <c r="AE289" i="41" s="1"/>
  <c r="AD288" i="41"/>
  <c r="AC288" i="41"/>
  <c r="AE288" i="41" s="1"/>
  <c r="AD287" i="41"/>
  <c r="AC287" i="41"/>
  <c r="AE287" i="41" s="1"/>
  <c r="AD286" i="41"/>
  <c r="AC286" i="41"/>
  <c r="AE286" i="41" s="1"/>
  <c r="AD285" i="41"/>
  <c r="AC285" i="41"/>
  <c r="AE285" i="41" s="1"/>
  <c r="AD284" i="41"/>
  <c r="AC284" i="41"/>
  <c r="AE284" i="41" s="1"/>
  <c r="AD283" i="41"/>
  <c r="AC283" i="41"/>
  <c r="AE283" i="41" s="1"/>
  <c r="AD282" i="41"/>
  <c r="AC282" i="41"/>
  <c r="AE282" i="41" s="1"/>
  <c r="AD281" i="41"/>
  <c r="AC281" i="41"/>
  <c r="AE281" i="41" s="1"/>
  <c r="AD280" i="41"/>
  <c r="AC280" i="41"/>
  <c r="AE280" i="41" s="1"/>
  <c r="AD279" i="41"/>
  <c r="AC279" i="41"/>
  <c r="AE279" i="41" s="1"/>
  <c r="AD278" i="41"/>
  <c r="AC278" i="41"/>
  <c r="AE278" i="41" s="1"/>
  <c r="AD277" i="41"/>
  <c r="AC277" i="41"/>
  <c r="AE277" i="41" s="1"/>
  <c r="AB276" i="41"/>
  <c r="AA276" i="41"/>
  <c r="Z276" i="41"/>
  <c r="Y276" i="41"/>
  <c r="X276" i="41"/>
  <c r="W276" i="41"/>
  <c r="V276" i="41"/>
  <c r="U276" i="41"/>
  <c r="T276" i="41"/>
  <c r="S276" i="41"/>
  <c r="R276" i="41"/>
  <c r="Q276" i="41"/>
  <c r="P276" i="41"/>
  <c r="O276" i="41"/>
  <c r="N276" i="41"/>
  <c r="M276" i="41"/>
  <c r="L276" i="41"/>
  <c r="K276" i="41"/>
  <c r="J276" i="41"/>
  <c r="I276" i="41"/>
  <c r="H276" i="41"/>
  <c r="G276" i="41"/>
  <c r="F276" i="41"/>
  <c r="E276" i="41"/>
  <c r="AD275" i="41"/>
  <c r="AC275" i="41"/>
  <c r="AE275" i="41" s="1"/>
  <c r="AD274" i="41"/>
  <c r="AC274" i="41"/>
  <c r="AE274" i="41" s="1"/>
  <c r="AD273" i="41"/>
  <c r="AC273" i="41"/>
  <c r="AE273" i="41" s="1"/>
  <c r="AD272" i="41"/>
  <c r="AC272" i="41"/>
  <c r="AE272" i="41" s="1"/>
  <c r="AD271" i="41"/>
  <c r="AC271" i="41"/>
  <c r="AE271" i="41" s="1"/>
  <c r="AD270" i="41"/>
  <c r="AC270" i="41"/>
  <c r="AE270" i="41" s="1"/>
  <c r="AD269" i="41"/>
  <c r="AC269" i="41"/>
  <c r="AE269" i="41" s="1"/>
  <c r="AD268" i="41"/>
  <c r="AC268" i="41"/>
  <c r="AD267" i="41"/>
  <c r="AC267" i="41"/>
  <c r="AE267" i="41" s="1"/>
  <c r="AD266" i="41"/>
  <c r="AC266" i="41"/>
  <c r="AE266" i="41" s="1"/>
  <c r="AD265" i="41"/>
  <c r="AC265" i="41"/>
  <c r="AE265" i="41" s="1"/>
  <c r="AD264" i="41"/>
  <c r="AC264" i="41"/>
  <c r="AE264" i="41" s="1"/>
  <c r="AD263" i="41"/>
  <c r="AC263" i="41"/>
  <c r="AD262" i="41"/>
  <c r="AC262" i="41"/>
  <c r="AD261" i="41"/>
  <c r="AC261" i="41"/>
  <c r="AD260" i="41"/>
  <c r="AC260" i="41"/>
  <c r="AD259" i="41"/>
  <c r="AC259" i="41"/>
  <c r="AE259" i="41" s="1"/>
  <c r="AD258" i="41"/>
  <c r="AC258" i="41"/>
  <c r="AD257" i="41"/>
  <c r="AC257" i="41"/>
  <c r="AD256" i="41"/>
  <c r="AC256" i="41"/>
  <c r="AD255" i="41"/>
  <c r="AC255" i="41"/>
  <c r="AE255" i="41" s="1"/>
  <c r="AD254" i="41"/>
  <c r="AC254" i="41"/>
  <c r="AD253" i="41"/>
  <c r="AC253" i="41"/>
  <c r="AE253" i="41" s="1"/>
  <c r="AD252" i="41"/>
  <c r="AC252" i="41"/>
  <c r="AD251" i="41"/>
  <c r="AC251" i="41"/>
  <c r="AB250" i="41"/>
  <c r="AA250" i="41"/>
  <c r="Z250" i="41"/>
  <c r="Y250" i="41"/>
  <c r="X250" i="41"/>
  <c r="W250" i="41"/>
  <c r="V250" i="41"/>
  <c r="U250" i="41"/>
  <c r="T250" i="41"/>
  <c r="S250" i="41"/>
  <c r="R250" i="41"/>
  <c r="Q250" i="41"/>
  <c r="P250" i="41"/>
  <c r="O250" i="41"/>
  <c r="N250" i="41"/>
  <c r="M250" i="41"/>
  <c r="L250" i="41"/>
  <c r="K250" i="41"/>
  <c r="J250" i="41"/>
  <c r="I250" i="41"/>
  <c r="H250" i="41"/>
  <c r="G250" i="41"/>
  <c r="F250" i="41"/>
  <c r="E250" i="41"/>
  <c r="AD249" i="41"/>
  <c r="AC249" i="41"/>
  <c r="AE249" i="41" s="1"/>
  <c r="AD248" i="41"/>
  <c r="AC248" i="41"/>
  <c r="AE248" i="41" s="1"/>
  <c r="AD247" i="41"/>
  <c r="AC247" i="41"/>
  <c r="AE247" i="41" s="1"/>
  <c r="AD246" i="41"/>
  <c r="AC246" i="41"/>
  <c r="AE246" i="41" s="1"/>
  <c r="AD245" i="41"/>
  <c r="AC245" i="41"/>
  <c r="AE245" i="41" s="1"/>
  <c r="AD244" i="41"/>
  <c r="AC244" i="41"/>
  <c r="AE244" i="41" s="1"/>
  <c r="AD243" i="41"/>
  <c r="AC243" i="41"/>
  <c r="AE243" i="41" s="1"/>
  <c r="AD242" i="41"/>
  <c r="AC242" i="41"/>
  <c r="AE242" i="41" s="1"/>
  <c r="AD241" i="41"/>
  <c r="AC241" i="41"/>
  <c r="AE241" i="41" s="1"/>
  <c r="AD240" i="41"/>
  <c r="AC240" i="41"/>
  <c r="AE240" i="41" s="1"/>
  <c r="AD239" i="41"/>
  <c r="AC239" i="41"/>
  <c r="AE239" i="41" s="1"/>
  <c r="AD238" i="41"/>
  <c r="AC238" i="41"/>
  <c r="AE238" i="41" s="1"/>
  <c r="AD237" i="41"/>
  <c r="AC237" i="41"/>
  <c r="AE237" i="41" s="1"/>
  <c r="AD236" i="41"/>
  <c r="AC236" i="41"/>
  <c r="AE236" i="41" s="1"/>
  <c r="AD235" i="41"/>
  <c r="AC235" i="41"/>
  <c r="AE235" i="41" s="1"/>
  <c r="AD234" i="41"/>
  <c r="AC234" i="41"/>
  <c r="AE234" i="41" s="1"/>
  <c r="AD233" i="41"/>
  <c r="AC233" i="41"/>
  <c r="AD232" i="41"/>
  <c r="AC232" i="41"/>
  <c r="AE232" i="41" s="1"/>
  <c r="AD231" i="41"/>
  <c r="AC231" i="41"/>
  <c r="AE231" i="41" s="1"/>
  <c r="AD230" i="41"/>
  <c r="AC230" i="41"/>
  <c r="AE230" i="41" s="1"/>
  <c r="AD229" i="41"/>
  <c r="AC229" i="41"/>
  <c r="AE229" i="41" s="1"/>
  <c r="AD228" i="41"/>
  <c r="AC228" i="41"/>
  <c r="AE228" i="41" s="1"/>
  <c r="AD227" i="41"/>
  <c r="AC227" i="41"/>
  <c r="AE227" i="41" s="1"/>
  <c r="AD226" i="41"/>
  <c r="AC226" i="41"/>
  <c r="AE226" i="41" s="1"/>
  <c r="AD225" i="41"/>
  <c r="AC225" i="41"/>
  <c r="AE225" i="41" s="1"/>
  <c r="AD224" i="41"/>
  <c r="AC224" i="41"/>
  <c r="AE224" i="41" s="1"/>
  <c r="AD223" i="41"/>
  <c r="AC223" i="41"/>
  <c r="AE223" i="41" s="1"/>
  <c r="AD222" i="41"/>
  <c r="AC222" i="41"/>
  <c r="AE222" i="41" s="1"/>
  <c r="AD221" i="41"/>
  <c r="AC221" i="41"/>
  <c r="AE221" i="41" s="1"/>
  <c r="AD220" i="41"/>
  <c r="AC220" i="41"/>
  <c r="AE220" i="41" s="1"/>
  <c r="AD219" i="41"/>
  <c r="AC219" i="41"/>
  <c r="AE219" i="41" s="1"/>
  <c r="AD218" i="41"/>
  <c r="AC218" i="41"/>
  <c r="AE218" i="41" s="1"/>
  <c r="AD217" i="41"/>
  <c r="AC217" i="41"/>
  <c r="AE217" i="41" s="1"/>
  <c r="AD216" i="41"/>
  <c r="AC216" i="41"/>
  <c r="AE216" i="41" s="1"/>
  <c r="AD215" i="41"/>
  <c r="AC215" i="41"/>
  <c r="AE215" i="41" s="1"/>
  <c r="AB214" i="41"/>
  <c r="AA214" i="41"/>
  <c r="Z214" i="41"/>
  <c r="Y214" i="41"/>
  <c r="X214" i="41"/>
  <c r="W214" i="41"/>
  <c r="V214" i="41"/>
  <c r="U214" i="41"/>
  <c r="T214" i="41"/>
  <c r="S214" i="41"/>
  <c r="R214" i="41"/>
  <c r="Q214" i="41"/>
  <c r="P214" i="41"/>
  <c r="O214" i="41"/>
  <c r="N214" i="41"/>
  <c r="M214" i="41"/>
  <c r="L214" i="41"/>
  <c r="K214" i="41"/>
  <c r="J214" i="41"/>
  <c r="I214" i="41"/>
  <c r="H214" i="41"/>
  <c r="G214" i="41"/>
  <c r="F214" i="41"/>
  <c r="E214" i="41"/>
  <c r="AD200" i="41"/>
  <c r="AC200" i="41"/>
  <c r="AE200" i="41" s="1"/>
  <c r="AB199" i="41"/>
  <c r="AA199" i="41"/>
  <c r="Z199" i="41"/>
  <c r="Y199" i="41"/>
  <c r="X199" i="41"/>
  <c r="W199" i="41"/>
  <c r="V199" i="41"/>
  <c r="U199" i="41"/>
  <c r="T199" i="41"/>
  <c r="S199" i="41"/>
  <c r="R199" i="41"/>
  <c r="Q199" i="41"/>
  <c r="P199" i="41"/>
  <c r="O199" i="41"/>
  <c r="N199" i="41"/>
  <c r="M199" i="41"/>
  <c r="L199" i="41"/>
  <c r="K199" i="41"/>
  <c r="J199" i="41"/>
  <c r="I199" i="41"/>
  <c r="H199" i="41"/>
  <c r="G199" i="41"/>
  <c r="F199" i="41"/>
  <c r="E199" i="41"/>
  <c r="AD198" i="41"/>
  <c r="AC198" i="41"/>
  <c r="AE198" i="41" s="1"/>
  <c r="AD197" i="41"/>
  <c r="AC197" i="41"/>
  <c r="AE197" i="41" s="1"/>
  <c r="AD196" i="41"/>
  <c r="AC196" i="41"/>
  <c r="AE196" i="41" s="1"/>
  <c r="AD195" i="41"/>
  <c r="AC195" i="41"/>
  <c r="AE195" i="41" s="1"/>
  <c r="AD194" i="41"/>
  <c r="AC194" i="41"/>
  <c r="AE194" i="41" s="1"/>
  <c r="AD193" i="41"/>
  <c r="AC193" i="41"/>
  <c r="AE193" i="41" s="1"/>
  <c r="AD192" i="41"/>
  <c r="AC192" i="41"/>
  <c r="AE192" i="41" s="1"/>
  <c r="AD191" i="41"/>
  <c r="AC191" i="41"/>
  <c r="AE191" i="41" s="1"/>
  <c r="AD190" i="41"/>
  <c r="AC190" i="41"/>
  <c r="AE190" i="41" s="1"/>
  <c r="AD189" i="41"/>
  <c r="AC189" i="41"/>
  <c r="AE189" i="41" s="1"/>
  <c r="AB188" i="41"/>
  <c r="AA188" i="41"/>
  <c r="Z188" i="41"/>
  <c r="Y188" i="41"/>
  <c r="X188" i="41"/>
  <c r="W188" i="41"/>
  <c r="V188" i="41"/>
  <c r="U188" i="41"/>
  <c r="T188" i="41"/>
  <c r="S188" i="41"/>
  <c r="R188" i="41"/>
  <c r="Q188" i="41"/>
  <c r="P188" i="41"/>
  <c r="O188" i="41"/>
  <c r="N188" i="41"/>
  <c r="M188" i="41"/>
  <c r="L188" i="41"/>
  <c r="K188" i="41"/>
  <c r="J188" i="41"/>
  <c r="I188" i="41"/>
  <c r="H188" i="41"/>
  <c r="G188" i="41"/>
  <c r="F188" i="41"/>
  <c r="E188" i="41"/>
  <c r="AD187" i="41"/>
  <c r="AC187" i="41"/>
  <c r="AE187" i="41" s="1"/>
  <c r="AD186" i="41"/>
  <c r="AC186" i="41"/>
  <c r="AE186" i="41" s="1"/>
  <c r="AD185" i="41"/>
  <c r="AC185" i="41"/>
  <c r="AE185" i="41" s="1"/>
  <c r="AD184" i="41"/>
  <c r="AC184" i="41"/>
  <c r="AE184" i="41" s="1"/>
  <c r="AD183" i="41"/>
  <c r="AC183" i="41"/>
  <c r="AE183" i="41" s="1"/>
  <c r="AD182" i="41"/>
  <c r="AC182" i="41"/>
  <c r="AE182" i="41" s="1"/>
  <c r="AD181" i="41"/>
  <c r="AC181" i="41"/>
  <c r="AE181" i="41" s="1"/>
  <c r="AD180" i="41"/>
  <c r="AC180" i="41"/>
  <c r="AE180" i="41" s="1"/>
  <c r="AD179" i="41"/>
  <c r="AC179" i="41"/>
  <c r="AE179" i="41" s="1"/>
  <c r="AD178" i="41"/>
  <c r="AC178" i="41"/>
  <c r="AE178" i="41" s="1"/>
  <c r="AD177" i="41"/>
  <c r="AC177" i="41"/>
  <c r="AE177" i="41" s="1"/>
  <c r="AD176" i="41"/>
  <c r="AC176" i="41"/>
  <c r="AE176" i="41" s="1"/>
  <c r="AD175" i="41"/>
  <c r="AC175" i="41"/>
  <c r="AE175" i="41" s="1"/>
  <c r="AD174" i="41"/>
  <c r="AC174" i="41"/>
  <c r="AE174" i="41" s="1"/>
  <c r="AD173" i="41"/>
  <c r="AC173" i="41"/>
  <c r="AE173" i="41" s="1"/>
  <c r="AD172" i="41"/>
  <c r="AC172" i="41"/>
  <c r="AE172" i="41" s="1"/>
  <c r="AD171" i="41"/>
  <c r="AC171" i="41"/>
  <c r="AE171" i="41" s="1"/>
  <c r="AD170" i="41"/>
  <c r="AC170" i="41"/>
  <c r="AE170" i="41" s="1"/>
  <c r="AB169" i="41"/>
  <c r="AA169" i="41"/>
  <c r="Z169" i="41"/>
  <c r="Y169" i="41"/>
  <c r="X169" i="41"/>
  <c r="W169" i="41"/>
  <c r="V169" i="41"/>
  <c r="U169" i="41"/>
  <c r="T169" i="41"/>
  <c r="S169" i="41"/>
  <c r="R169" i="41"/>
  <c r="Q169" i="41"/>
  <c r="P169" i="41"/>
  <c r="O169" i="41"/>
  <c r="N169" i="41"/>
  <c r="M169" i="41"/>
  <c r="L169" i="41"/>
  <c r="K169" i="41"/>
  <c r="J169" i="41"/>
  <c r="I169" i="41"/>
  <c r="H169" i="41"/>
  <c r="G169" i="41"/>
  <c r="F169" i="41"/>
  <c r="E169" i="41"/>
  <c r="AD168" i="41"/>
  <c r="AC168" i="41"/>
  <c r="AE168" i="41" s="1"/>
  <c r="AD166" i="41"/>
  <c r="AC166" i="41"/>
  <c r="AE166" i="41" s="1"/>
  <c r="AD165" i="41"/>
  <c r="AC165" i="41"/>
  <c r="AE165" i="41" s="1"/>
  <c r="AD164" i="41"/>
  <c r="AC164" i="41"/>
  <c r="AE164" i="41" s="1"/>
  <c r="AD163" i="41"/>
  <c r="AC163" i="41"/>
  <c r="AE163" i="41" s="1"/>
  <c r="AD162" i="41"/>
  <c r="AC162" i="41"/>
  <c r="AD161" i="41"/>
  <c r="AC161" i="41"/>
  <c r="AE161" i="41" s="1"/>
  <c r="AD160" i="41"/>
  <c r="AC160" i="41"/>
  <c r="AE160" i="41" s="1"/>
  <c r="AD159" i="41"/>
  <c r="AC159" i="41"/>
  <c r="AE159" i="41" s="1"/>
  <c r="AD158" i="41"/>
  <c r="AC158" i="41"/>
  <c r="AE158" i="41" s="1"/>
  <c r="AD157" i="41"/>
  <c r="AC157" i="41"/>
  <c r="AE157" i="41" s="1"/>
  <c r="AD156" i="41"/>
  <c r="AC156" i="41"/>
  <c r="AE156" i="41" s="1"/>
  <c r="AB155" i="41"/>
  <c r="AA155" i="41"/>
  <c r="Z155" i="41"/>
  <c r="Y155" i="41"/>
  <c r="X155" i="41"/>
  <c r="W155" i="41"/>
  <c r="V155" i="41"/>
  <c r="U155" i="41"/>
  <c r="T155" i="41"/>
  <c r="S155" i="41"/>
  <c r="R155" i="41"/>
  <c r="Q155" i="41"/>
  <c r="P155" i="41"/>
  <c r="O155" i="41"/>
  <c r="N155" i="41"/>
  <c r="M155" i="41"/>
  <c r="L155" i="41"/>
  <c r="K155" i="41"/>
  <c r="J155" i="41"/>
  <c r="I155" i="41"/>
  <c r="H155" i="41"/>
  <c r="G155" i="41"/>
  <c r="F155" i="41"/>
  <c r="E155" i="41"/>
  <c r="AD154" i="41"/>
  <c r="AC154" i="41"/>
  <c r="AE154" i="41" s="1"/>
  <c r="AD153" i="41"/>
  <c r="AC153" i="41"/>
  <c r="AE153" i="41" s="1"/>
  <c r="AD152" i="41"/>
  <c r="AC152" i="41"/>
  <c r="AE152" i="41" s="1"/>
  <c r="AD151" i="41"/>
  <c r="AC151" i="41"/>
  <c r="AE151" i="41" s="1"/>
  <c r="AD150" i="41"/>
  <c r="AC150" i="41"/>
  <c r="AE150" i="41" s="1"/>
  <c r="AD149" i="41"/>
  <c r="AC149" i="41"/>
  <c r="AE149" i="41" s="1"/>
  <c r="AD148" i="41"/>
  <c r="AC148" i="41"/>
  <c r="AD147" i="41"/>
  <c r="AC147" i="41"/>
  <c r="AE147" i="41" s="1"/>
  <c r="AD146" i="41"/>
  <c r="AC146" i="41"/>
  <c r="AE146" i="41" s="1"/>
  <c r="AD145" i="41"/>
  <c r="AC145" i="41"/>
  <c r="AD144" i="41"/>
  <c r="AC144" i="41"/>
  <c r="AE144" i="41" s="1"/>
  <c r="AD143" i="41"/>
  <c r="AC143" i="41"/>
  <c r="AE143" i="41" s="1"/>
  <c r="AB142" i="41"/>
  <c r="AA142" i="41"/>
  <c r="Z142" i="41"/>
  <c r="Y142" i="41"/>
  <c r="X142" i="41"/>
  <c r="W142" i="41"/>
  <c r="V142" i="41"/>
  <c r="U142" i="41"/>
  <c r="T142" i="41"/>
  <c r="S142" i="41"/>
  <c r="R142" i="41"/>
  <c r="Q142" i="41"/>
  <c r="P142" i="41"/>
  <c r="O142" i="41"/>
  <c r="N142" i="41"/>
  <c r="M142" i="41"/>
  <c r="L142" i="41"/>
  <c r="K142" i="41"/>
  <c r="J142" i="41"/>
  <c r="I142" i="41"/>
  <c r="H142" i="41"/>
  <c r="G142" i="41"/>
  <c r="F142" i="41"/>
  <c r="E142" i="41"/>
  <c r="AD141" i="41"/>
  <c r="AC141" i="41"/>
  <c r="AE141" i="41" s="1"/>
  <c r="AD140" i="41"/>
  <c r="AC140" i="41"/>
  <c r="AE140" i="41" s="1"/>
  <c r="AD139" i="41"/>
  <c r="AC139" i="41"/>
  <c r="AE139" i="41" s="1"/>
  <c r="AD138" i="41"/>
  <c r="AC138" i="41"/>
  <c r="AE138" i="41" s="1"/>
  <c r="AD137" i="41"/>
  <c r="AC137" i="41"/>
  <c r="AE137" i="41" s="1"/>
  <c r="AD136" i="41"/>
  <c r="AC136" i="41"/>
  <c r="AE136" i="41" s="1"/>
  <c r="AD135" i="41"/>
  <c r="AC135" i="41"/>
  <c r="AE135" i="41" s="1"/>
  <c r="AB134" i="41"/>
  <c r="AA134" i="41"/>
  <c r="Z134" i="41"/>
  <c r="Y134" i="41"/>
  <c r="X134" i="41"/>
  <c r="W134" i="41"/>
  <c r="V134" i="41"/>
  <c r="U134" i="41"/>
  <c r="T134" i="41"/>
  <c r="S134" i="41"/>
  <c r="R134" i="41"/>
  <c r="Q134" i="41"/>
  <c r="P134" i="41"/>
  <c r="O134" i="41"/>
  <c r="N134" i="41"/>
  <c r="M134" i="41"/>
  <c r="L134" i="41"/>
  <c r="K134" i="41"/>
  <c r="J134" i="41"/>
  <c r="I134" i="41"/>
  <c r="H134" i="41"/>
  <c r="G134" i="41"/>
  <c r="F134" i="41"/>
  <c r="E134" i="41"/>
  <c r="AD133" i="41"/>
  <c r="AC133" i="41"/>
  <c r="AE133" i="41" s="1"/>
  <c r="AD132" i="41"/>
  <c r="AC132" i="41"/>
  <c r="AE132" i="41" s="1"/>
  <c r="AD131" i="41"/>
  <c r="AC131" i="41"/>
  <c r="AE131" i="41" s="1"/>
  <c r="AD130" i="41"/>
  <c r="AC130" i="41"/>
  <c r="AE130" i="41" s="1"/>
  <c r="AD129" i="41"/>
  <c r="AC129" i="41"/>
  <c r="AE129" i="41" s="1"/>
  <c r="AD128" i="41"/>
  <c r="AC128" i="41"/>
  <c r="AE128" i="41" s="1"/>
  <c r="AD127" i="41"/>
  <c r="AC127" i="41"/>
  <c r="AE127" i="41" s="1"/>
  <c r="AD126" i="41"/>
  <c r="AC126" i="41"/>
  <c r="AE126" i="41" s="1"/>
  <c r="AD125" i="41"/>
  <c r="AC125" i="41"/>
  <c r="AE125" i="41" s="1"/>
  <c r="AD124" i="41"/>
  <c r="AC124" i="41"/>
  <c r="AE124" i="41" s="1"/>
  <c r="AD123" i="41"/>
  <c r="AC123" i="41"/>
  <c r="AE123" i="41" s="1"/>
  <c r="AB122" i="41"/>
  <c r="AA122" i="41"/>
  <c r="Z122" i="41"/>
  <c r="Y122" i="41"/>
  <c r="X122" i="41"/>
  <c r="W122" i="41"/>
  <c r="V122" i="41"/>
  <c r="U122" i="41"/>
  <c r="T122" i="41"/>
  <c r="S122" i="41"/>
  <c r="R122" i="41"/>
  <c r="Q122" i="41"/>
  <c r="P122" i="41"/>
  <c r="O122" i="41"/>
  <c r="N122" i="41"/>
  <c r="M122" i="41"/>
  <c r="L122" i="41"/>
  <c r="K122" i="41"/>
  <c r="J122" i="41"/>
  <c r="I122" i="41"/>
  <c r="H122" i="41"/>
  <c r="G122" i="41"/>
  <c r="F122" i="41"/>
  <c r="E122" i="41"/>
  <c r="AD121" i="41"/>
  <c r="AC121" i="41"/>
  <c r="AE121" i="41" s="1"/>
  <c r="AD120" i="41"/>
  <c r="AC120" i="41"/>
  <c r="AE120" i="41" s="1"/>
  <c r="AD119" i="41"/>
  <c r="AC119" i="41"/>
  <c r="AE119" i="41" s="1"/>
  <c r="AD118" i="41"/>
  <c r="AC118" i="41"/>
  <c r="AE118" i="41" s="1"/>
  <c r="AD117" i="41"/>
  <c r="AC117" i="41"/>
  <c r="AE117" i="41" s="1"/>
  <c r="AD116" i="41"/>
  <c r="AC116" i="41"/>
  <c r="AE116" i="41" s="1"/>
  <c r="AD115" i="41"/>
  <c r="AC115" i="41"/>
  <c r="AE115" i="41" s="1"/>
  <c r="AD114" i="41"/>
  <c r="AC114" i="41"/>
  <c r="AE114" i="41" s="1"/>
  <c r="AD113" i="41"/>
  <c r="AC113" i="41"/>
  <c r="AE113" i="41" s="1"/>
  <c r="AD112" i="41"/>
  <c r="AC112" i="41"/>
  <c r="AE112" i="41" s="1"/>
  <c r="AD111" i="41"/>
  <c r="AC111" i="41"/>
  <c r="AE111" i="41" s="1"/>
  <c r="AD110" i="41"/>
  <c r="AC110" i="41"/>
  <c r="AE110" i="41" s="1"/>
  <c r="AD109" i="41"/>
  <c r="AC109" i="41"/>
  <c r="AE109" i="41" s="1"/>
  <c r="AD108" i="41"/>
  <c r="AC108" i="41"/>
  <c r="AE108" i="41" s="1"/>
  <c r="AD107" i="41"/>
  <c r="AC107" i="41"/>
  <c r="AE107" i="41" s="1"/>
  <c r="AD106" i="41"/>
  <c r="AC106" i="41"/>
  <c r="AE106" i="41" s="1"/>
  <c r="AD105" i="41"/>
  <c r="AC105" i="41"/>
  <c r="AE105" i="41" s="1"/>
  <c r="AD104" i="41"/>
  <c r="AC104" i="41"/>
  <c r="AE104" i="41" s="1"/>
  <c r="AB103" i="41"/>
  <c r="AA103" i="41"/>
  <c r="Z103" i="41"/>
  <c r="Y103" i="41"/>
  <c r="X103" i="41"/>
  <c r="W103" i="41"/>
  <c r="V103" i="41"/>
  <c r="U103" i="41"/>
  <c r="T103" i="41"/>
  <c r="S103" i="41"/>
  <c r="R103" i="41"/>
  <c r="Q103" i="41"/>
  <c r="P103" i="41"/>
  <c r="O103" i="41"/>
  <c r="N103" i="41"/>
  <c r="M103" i="41"/>
  <c r="L103" i="41"/>
  <c r="K103" i="41"/>
  <c r="J103" i="41"/>
  <c r="I103" i="41"/>
  <c r="H103" i="41"/>
  <c r="G103" i="41"/>
  <c r="F103" i="41"/>
  <c r="E103" i="41"/>
  <c r="AD102" i="41"/>
  <c r="AC102" i="41"/>
  <c r="AE102" i="41" s="1"/>
  <c r="AD101" i="41"/>
  <c r="AC101" i="41"/>
  <c r="AE101" i="41" s="1"/>
  <c r="AD100" i="41"/>
  <c r="AC100" i="41"/>
  <c r="AD99" i="41"/>
  <c r="AC99" i="41"/>
  <c r="AD98" i="41"/>
  <c r="AC98" i="41"/>
  <c r="AD97" i="41"/>
  <c r="AC97" i="41"/>
  <c r="AD96" i="41"/>
  <c r="AC96" i="41"/>
  <c r="AE96" i="41" s="1"/>
  <c r="AD95" i="41"/>
  <c r="AC95" i="41"/>
  <c r="AD94" i="41"/>
  <c r="AC94" i="41"/>
  <c r="AD93" i="41"/>
  <c r="AC93" i="41"/>
  <c r="AE93" i="41" s="1"/>
  <c r="AD92" i="41"/>
  <c r="AC92" i="41"/>
  <c r="AE92" i="41" s="1"/>
  <c r="AD91" i="41"/>
  <c r="AC91" i="41"/>
  <c r="AE91" i="41" s="1"/>
  <c r="AD90" i="41"/>
  <c r="AC90" i="41"/>
  <c r="AE90" i="41" s="1"/>
  <c r="AD89" i="41"/>
  <c r="AC89" i="41"/>
  <c r="AE89" i="41" s="1"/>
  <c r="AD88" i="41"/>
  <c r="AC88" i="41"/>
  <c r="AE88" i="41" s="1"/>
  <c r="AD87" i="41"/>
  <c r="AC87" i="41"/>
  <c r="AE87" i="41" s="1"/>
  <c r="AD86" i="41"/>
  <c r="AC86" i="41"/>
  <c r="AE86" i="41" s="1"/>
  <c r="AD85" i="41"/>
  <c r="AC85" i="41"/>
  <c r="AD84" i="41"/>
  <c r="AC84" i="41"/>
  <c r="AE84" i="41" s="1"/>
  <c r="AB83" i="41"/>
  <c r="AA83" i="41"/>
  <c r="Z83" i="41"/>
  <c r="Y83" i="41"/>
  <c r="X83" i="41"/>
  <c r="W83" i="41"/>
  <c r="V83" i="41"/>
  <c r="U83" i="41"/>
  <c r="T83" i="41"/>
  <c r="S83" i="41"/>
  <c r="R83" i="41"/>
  <c r="Q83" i="41"/>
  <c r="P83" i="41"/>
  <c r="O83" i="41"/>
  <c r="N83" i="41"/>
  <c r="M83" i="41"/>
  <c r="L83" i="41"/>
  <c r="K83" i="41"/>
  <c r="J83" i="41"/>
  <c r="I83" i="41"/>
  <c r="H83" i="41"/>
  <c r="G83" i="41"/>
  <c r="F83" i="41"/>
  <c r="E83" i="41"/>
  <c r="AD82" i="41"/>
  <c r="AC82" i="41"/>
  <c r="AE82" i="41" s="1"/>
  <c r="AD81" i="41"/>
  <c r="AC81" i="41"/>
  <c r="AE81" i="41" s="1"/>
  <c r="AD80" i="41"/>
  <c r="AC80" i="41"/>
  <c r="AE80" i="41" s="1"/>
  <c r="AD79" i="41"/>
  <c r="AC79" i="41"/>
  <c r="AE79" i="41" s="1"/>
  <c r="AD78" i="41"/>
  <c r="AC78" i="41"/>
  <c r="AE78" i="41" s="1"/>
  <c r="AD77" i="41"/>
  <c r="AC77" i="41"/>
  <c r="AE77" i="41" s="1"/>
  <c r="AD76" i="41"/>
  <c r="AC76" i="41"/>
  <c r="AE76" i="41" s="1"/>
  <c r="AD75" i="41"/>
  <c r="AC75" i="41"/>
  <c r="AE75" i="41" s="1"/>
  <c r="AD74" i="41"/>
  <c r="AC74" i="41"/>
  <c r="AE74" i="41" s="1"/>
  <c r="AD73" i="41"/>
  <c r="AC73" i="41"/>
  <c r="AE73" i="41" s="1"/>
  <c r="AD72" i="41"/>
  <c r="AC72" i="41"/>
  <c r="AE72" i="41" s="1"/>
  <c r="AD71" i="41"/>
  <c r="AC71" i="41"/>
  <c r="AE71" i="41" s="1"/>
  <c r="AD70" i="41"/>
  <c r="AC70" i="41"/>
  <c r="AE70" i="41" s="1"/>
  <c r="AD69" i="41"/>
  <c r="AC69" i="41"/>
  <c r="AE69" i="41" s="1"/>
  <c r="AD68" i="41"/>
  <c r="AC68" i="41"/>
  <c r="AE68" i="41" s="1"/>
  <c r="AD67" i="41"/>
  <c r="AC67" i="41"/>
  <c r="AE67" i="41" s="1"/>
  <c r="AD66" i="41"/>
  <c r="AC66" i="41"/>
  <c r="AE66" i="41" s="1"/>
  <c r="AD65" i="41"/>
  <c r="AC65" i="41"/>
  <c r="AE65" i="41" s="1"/>
  <c r="AD64" i="41"/>
  <c r="AC64" i="41"/>
  <c r="AE64" i="41" s="1"/>
  <c r="AD63" i="41"/>
  <c r="AC63" i="41"/>
  <c r="AE63" i="41" s="1"/>
  <c r="AD62" i="41"/>
  <c r="AC62" i="41"/>
  <c r="AE62" i="41" s="1"/>
  <c r="AD61" i="41"/>
  <c r="AC61" i="41"/>
  <c r="AE61" i="41" s="1"/>
  <c r="AD60" i="41"/>
  <c r="AC60" i="41"/>
  <c r="AE60" i="41" s="1"/>
  <c r="AD59" i="41"/>
  <c r="AC59" i="41"/>
  <c r="AE59" i="41" s="1"/>
  <c r="AD58" i="41"/>
  <c r="AC58" i="41"/>
  <c r="AE58" i="41" s="1"/>
  <c r="AD57" i="41"/>
  <c r="AC57" i="41"/>
  <c r="AE57" i="41" s="1"/>
  <c r="AD56" i="41"/>
  <c r="AC56" i="41"/>
  <c r="AE56" i="41" s="1"/>
  <c r="AD55" i="41"/>
  <c r="AC55" i="41"/>
  <c r="AE55" i="41" s="1"/>
  <c r="AD54" i="41"/>
  <c r="AC54" i="41"/>
  <c r="AE54" i="41" s="1"/>
  <c r="AD53" i="41"/>
  <c r="AC53" i="41"/>
  <c r="AE53" i="41" s="1"/>
  <c r="AB52" i="41"/>
  <c r="AA52" i="41"/>
  <c r="Z52" i="41"/>
  <c r="Y52" i="41"/>
  <c r="X52" i="41"/>
  <c r="W52" i="41"/>
  <c r="V52" i="41"/>
  <c r="U52" i="41"/>
  <c r="T52" i="41"/>
  <c r="S52" i="41"/>
  <c r="R52" i="41"/>
  <c r="Q52" i="41"/>
  <c r="P52" i="41"/>
  <c r="O52" i="41"/>
  <c r="N52" i="41"/>
  <c r="M52" i="41"/>
  <c r="L52" i="41"/>
  <c r="K52" i="41"/>
  <c r="J52" i="41"/>
  <c r="I52" i="41"/>
  <c r="H52" i="41"/>
  <c r="G52" i="41"/>
  <c r="F52" i="41"/>
  <c r="E52" i="41"/>
  <c r="AD51" i="41"/>
  <c r="AC51" i="41"/>
  <c r="AE51" i="41" s="1"/>
  <c r="AD50" i="41"/>
  <c r="AC50" i="41"/>
  <c r="AE50" i="41" s="1"/>
  <c r="AD49" i="41"/>
  <c r="AC49" i="41"/>
  <c r="AE49" i="41" s="1"/>
  <c r="AD48" i="41"/>
  <c r="AC48" i="41"/>
  <c r="AE48" i="41" s="1"/>
  <c r="AD47" i="41"/>
  <c r="AC47" i="41"/>
  <c r="AE47" i="41" s="1"/>
  <c r="AD46" i="41"/>
  <c r="AC46" i="41"/>
  <c r="AE46" i="41" s="1"/>
  <c r="AD45" i="41"/>
  <c r="AC45" i="41"/>
  <c r="AE45" i="41" s="1"/>
  <c r="AD44" i="41"/>
  <c r="AC44" i="41"/>
  <c r="AE44" i="41" s="1"/>
  <c r="AD43" i="41"/>
  <c r="AC43" i="41"/>
  <c r="AE43" i="41" s="1"/>
  <c r="AD42" i="41"/>
  <c r="AC42" i="41"/>
  <c r="AE42" i="41" s="1"/>
  <c r="AD41" i="41"/>
  <c r="AC41" i="41"/>
  <c r="AE41" i="41" s="1"/>
  <c r="AD40" i="41"/>
  <c r="AC40" i="41"/>
  <c r="AE40" i="41" s="1"/>
  <c r="AD39" i="41"/>
  <c r="AC39" i="41"/>
  <c r="AE39" i="41" s="1"/>
  <c r="AD38" i="41"/>
  <c r="AC38" i="41"/>
  <c r="AE38" i="41" s="1"/>
  <c r="AD37" i="41"/>
  <c r="AC37" i="41"/>
  <c r="AE37" i="41" s="1"/>
  <c r="AD36" i="41"/>
  <c r="AC36" i="41"/>
  <c r="AE36" i="41" s="1"/>
  <c r="AD35" i="41"/>
  <c r="AC35" i="41"/>
  <c r="AE35" i="41" s="1"/>
  <c r="AD34" i="41"/>
  <c r="AC34" i="41"/>
  <c r="AE34" i="41" s="1"/>
  <c r="AD33" i="41"/>
  <c r="AC33" i="41"/>
  <c r="AE33" i="41" s="1"/>
  <c r="AD32" i="41"/>
  <c r="AC32" i="41"/>
  <c r="AE32" i="41" s="1"/>
  <c r="AD31" i="41"/>
  <c r="AC31" i="41"/>
  <c r="AE31" i="41" s="1"/>
  <c r="AD30" i="41"/>
  <c r="AC30" i="41"/>
  <c r="AE30" i="41" s="1"/>
  <c r="AD29" i="41"/>
  <c r="AC29" i="41"/>
  <c r="AE29" i="41" s="1"/>
  <c r="AD28" i="41"/>
  <c r="AC28" i="41"/>
  <c r="AE28" i="41" s="1"/>
  <c r="AD27" i="41"/>
  <c r="AC27" i="41"/>
  <c r="AE27" i="41" s="1"/>
  <c r="AD26" i="41"/>
  <c r="AC26" i="41"/>
  <c r="AE26" i="41" s="1"/>
  <c r="AD25" i="41"/>
  <c r="AC25" i="41"/>
  <c r="AE25" i="41" s="1"/>
  <c r="AD24" i="41"/>
  <c r="AC24" i="41"/>
  <c r="AE24" i="41" s="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AF16" i="41"/>
  <c r="AE16" i="41"/>
  <c r="AF15" i="41"/>
  <c r="AE15" i="41"/>
  <c r="AF14" i="41"/>
  <c r="AE14" i="41"/>
  <c r="AF13" i="41"/>
  <c r="AE13" i="41"/>
  <c r="AF12" i="41"/>
  <c r="AE12" i="41"/>
  <c r="AF11" i="41"/>
  <c r="AE11" i="41"/>
  <c r="AF10" i="41"/>
  <c r="AE10" i="41"/>
  <c r="AF9" i="41"/>
  <c r="AE9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AA582" i="40"/>
  <c r="X582" i="40"/>
  <c r="R582" i="40"/>
  <c r="O582" i="40"/>
  <c r="AD581" i="40"/>
  <c r="U581" i="40"/>
  <c r="AD580" i="40"/>
  <c r="U580" i="40"/>
  <c r="AD579" i="40"/>
  <c r="U579" i="40"/>
  <c r="AD578" i="40"/>
  <c r="U578" i="40"/>
  <c r="AD577" i="40"/>
  <c r="U577" i="40"/>
  <c r="AD576" i="40"/>
  <c r="U576" i="40"/>
  <c r="AD575" i="40"/>
  <c r="U575" i="40"/>
  <c r="AD574" i="40"/>
  <c r="U574" i="40"/>
  <c r="AD573" i="40"/>
  <c r="U573" i="40"/>
  <c r="AD572" i="40"/>
  <c r="U572" i="40"/>
  <c r="AD571" i="40"/>
  <c r="U571" i="40"/>
  <c r="AD570" i="40"/>
  <c r="U570" i="40"/>
  <c r="AD569" i="40"/>
  <c r="U569" i="40"/>
  <c r="AA568" i="40"/>
  <c r="X568" i="40"/>
  <c r="R568" i="40"/>
  <c r="O568" i="40"/>
  <c r="AE548" i="40"/>
  <c r="AE547" i="40"/>
  <c r="AA546" i="40"/>
  <c r="Y546" i="40"/>
  <c r="W546" i="40"/>
  <c r="U546" i="40"/>
  <c r="S546" i="40"/>
  <c r="Q546" i="40"/>
  <c r="O546" i="40"/>
  <c r="M546" i="40"/>
  <c r="K546" i="40"/>
  <c r="I546" i="40"/>
  <c r="G546" i="40"/>
  <c r="E546" i="40"/>
  <c r="AD545" i="40"/>
  <c r="AC545" i="40"/>
  <c r="AB543" i="40"/>
  <c r="AA543" i="40"/>
  <c r="AA544" i="40" s="1"/>
  <c r="Z543" i="40"/>
  <c r="Y543" i="40"/>
  <c r="Y544" i="40" s="1"/>
  <c r="X543" i="40"/>
  <c r="W543" i="40"/>
  <c r="W544" i="40" s="1"/>
  <c r="V543" i="40"/>
  <c r="U543" i="40"/>
  <c r="U544" i="40" s="1"/>
  <c r="T543" i="40"/>
  <c r="S543" i="40"/>
  <c r="S544" i="40" s="1"/>
  <c r="R543" i="40"/>
  <c r="Q543" i="40"/>
  <c r="Q544" i="40" s="1"/>
  <c r="P543" i="40"/>
  <c r="O543" i="40"/>
  <c r="O544" i="40" s="1"/>
  <c r="N543" i="40"/>
  <c r="M543" i="40"/>
  <c r="L543" i="40"/>
  <c r="K543" i="40"/>
  <c r="K544" i="40" s="1"/>
  <c r="J543" i="40"/>
  <c r="I543" i="40"/>
  <c r="I544" i="40" s="1"/>
  <c r="H543" i="40"/>
  <c r="G543" i="40"/>
  <c r="G544" i="40" s="1"/>
  <c r="F543" i="40"/>
  <c r="E543" i="40"/>
  <c r="AD542" i="40"/>
  <c r="AC542" i="40"/>
  <c r="AE542" i="40" s="1"/>
  <c r="AD541" i="40"/>
  <c r="AC541" i="40"/>
  <c r="AD540" i="40"/>
  <c r="AC540" i="40"/>
  <c r="AE540" i="40" s="1"/>
  <c r="AD539" i="40"/>
  <c r="AC539" i="40"/>
  <c r="AA538" i="40"/>
  <c r="Y538" i="40"/>
  <c r="W538" i="40"/>
  <c r="U538" i="40"/>
  <c r="S538" i="40"/>
  <c r="Q538" i="40"/>
  <c r="O538" i="40"/>
  <c r="M538" i="40"/>
  <c r="K538" i="40"/>
  <c r="I538" i="40"/>
  <c r="G538" i="40"/>
  <c r="E538" i="40"/>
  <c r="AA533" i="40"/>
  <c r="Y533" i="40"/>
  <c r="W533" i="40"/>
  <c r="U533" i="40"/>
  <c r="S533" i="40"/>
  <c r="Q533" i="40"/>
  <c r="O533" i="40"/>
  <c r="M533" i="40"/>
  <c r="K533" i="40"/>
  <c r="I533" i="40"/>
  <c r="G533" i="40"/>
  <c r="E533" i="40"/>
  <c r="AD532" i="40"/>
  <c r="AC532" i="40"/>
  <c r="AC533" i="40" s="1"/>
  <c r="AA531" i="40"/>
  <c r="Y531" i="40"/>
  <c r="W531" i="40"/>
  <c r="U531" i="40"/>
  <c r="S531" i="40"/>
  <c r="Q531" i="40"/>
  <c r="O531" i="40"/>
  <c r="M531" i="40"/>
  <c r="K531" i="40"/>
  <c r="I531" i="40"/>
  <c r="G531" i="40"/>
  <c r="E531" i="40"/>
  <c r="AB530" i="40"/>
  <c r="AA530" i="40"/>
  <c r="Z530" i="40"/>
  <c r="Y530" i="40"/>
  <c r="X530" i="40"/>
  <c r="W530" i="40"/>
  <c r="V530" i="40"/>
  <c r="U530" i="40"/>
  <c r="T530" i="40"/>
  <c r="S530" i="40"/>
  <c r="R530" i="40"/>
  <c r="Q530" i="40"/>
  <c r="P530" i="40"/>
  <c r="O530" i="40"/>
  <c r="N530" i="40"/>
  <c r="M530" i="40"/>
  <c r="L530" i="40"/>
  <c r="K530" i="40"/>
  <c r="J530" i="40"/>
  <c r="I530" i="40"/>
  <c r="H530" i="40"/>
  <c r="G530" i="40"/>
  <c r="F530" i="40"/>
  <c r="E530" i="40"/>
  <c r="AB529" i="40"/>
  <c r="AA529" i="40"/>
  <c r="Z529" i="40"/>
  <c r="Y529" i="40"/>
  <c r="X529" i="40"/>
  <c r="W529" i="40"/>
  <c r="V529" i="40"/>
  <c r="U529" i="40"/>
  <c r="T529" i="40"/>
  <c r="S529" i="40"/>
  <c r="R529" i="40"/>
  <c r="Q529" i="40"/>
  <c r="P529" i="40"/>
  <c r="O529" i="40"/>
  <c r="N529" i="40"/>
  <c r="M529" i="40"/>
  <c r="L529" i="40"/>
  <c r="K529" i="40"/>
  <c r="J529" i="40"/>
  <c r="I529" i="40"/>
  <c r="H529" i="40"/>
  <c r="G529" i="40"/>
  <c r="F529" i="40"/>
  <c r="E529" i="40"/>
  <c r="AD528" i="40"/>
  <c r="AC528" i="40"/>
  <c r="AD527" i="40"/>
  <c r="AC527" i="40"/>
  <c r="AD526" i="40"/>
  <c r="AC526" i="40"/>
  <c r="AD525" i="40"/>
  <c r="AC525" i="40"/>
  <c r="AD524" i="40"/>
  <c r="AC524" i="40"/>
  <c r="AA523" i="40"/>
  <c r="Y523" i="40"/>
  <c r="W523" i="40"/>
  <c r="U523" i="40"/>
  <c r="S523" i="40"/>
  <c r="Q523" i="40"/>
  <c r="O523" i="40"/>
  <c r="M523" i="40"/>
  <c r="K523" i="40"/>
  <c r="I523" i="40"/>
  <c r="G523" i="40"/>
  <c r="E523" i="40"/>
  <c r="AD518" i="40"/>
  <c r="AC518" i="40"/>
  <c r="AE518" i="40" s="1"/>
  <c r="AB517" i="40"/>
  <c r="AA517" i="40"/>
  <c r="Z517" i="40"/>
  <c r="Y517" i="40"/>
  <c r="X517" i="40"/>
  <c r="W517" i="40"/>
  <c r="V517" i="40"/>
  <c r="U517" i="40"/>
  <c r="T517" i="40"/>
  <c r="S517" i="40"/>
  <c r="R517" i="40"/>
  <c r="Q517" i="40"/>
  <c r="P517" i="40"/>
  <c r="O517" i="40"/>
  <c r="N517" i="40"/>
  <c r="M517" i="40"/>
  <c r="L517" i="40"/>
  <c r="K517" i="40"/>
  <c r="J517" i="40"/>
  <c r="I517" i="40"/>
  <c r="H517" i="40"/>
  <c r="G517" i="40"/>
  <c r="F517" i="40"/>
  <c r="E517" i="40"/>
  <c r="AD516" i="40"/>
  <c r="AC516" i="40"/>
  <c r="AE516" i="40" s="1"/>
  <c r="AD515" i="40"/>
  <c r="AC515" i="40"/>
  <c r="AE515" i="40" s="1"/>
  <c r="AD513" i="40"/>
  <c r="AC513" i="40"/>
  <c r="AA512" i="40"/>
  <c r="Y512" i="40"/>
  <c r="W512" i="40"/>
  <c r="U512" i="40"/>
  <c r="S512" i="40"/>
  <c r="Q512" i="40"/>
  <c r="O512" i="40"/>
  <c r="M512" i="40"/>
  <c r="K512" i="40"/>
  <c r="I512" i="40"/>
  <c r="G512" i="40"/>
  <c r="E512" i="40"/>
  <c r="AD507" i="40"/>
  <c r="AC507" i="40"/>
  <c r="AE507" i="40" s="1"/>
  <c r="AD506" i="40"/>
  <c r="AC506" i="40"/>
  <c r="AE506" i="40" s="1"/>
  <c r="AD505" i="40"/>
  <c r="AC505" i="40"/>
  <c r="AD504" i="40"/>
  <c r="AC504" i="40"/>
  <c r="AD503" i="40"/>
  <c r="AC503" i="40"/>
  <c r="AD502" i="40"/>
  <c r="AC502" i="40"/>
  <c r="AD501" i="40"/>
  <c r="AC501" i="40"/>
  <c r="AE501" i="40" s="1"/>
  <c r="AD500" i="40"/>
  <c r="AC500" i="40"/>
  <c r="AE500" i="40" s="1"/>
  <c r="AD499" i="40"/>
  <c r="AC499" i="40"/>
  <c r="AE499" i="40" s="1"/>
  <c r="AD498" i="40"/>
  <c r="AC498" i="40"/>
  <c r="AD497" i="40"/>
  <c r="AC497" i="40"/>
  <c r="AD496" i="40"/>
  <c r="AC496" i="40"/>
  <c r="AE495" i="40"/>
  <c r="AE494" i="40"/>
  <c r="AD493" i="40"/>
  <c r="AC493" i="40"/>
  <c r="AA492" i="40"/>
  <c r="Y492" i="40"/>
  <c r="W492" i="40"/>
  <c r="U492" i="40"/>
  <c r="S492" i="40"/>
  <c r="Q492" i="40"/>
  <c r="O492" i="40"/>
  <c r="M492" i="40"/>
  <c r="K492" i="40"/>
  <c r="I492" i="40"/>
  <c r="G492" i="40"/>
  <c r="E492" i="40"/>
  <c r="AB486" i="40"/>
  <c r="AA486" i="40"/>
  <c r="Z486" i="40"/>
  <c r="Y486" i="40"/>
  <c r="X486" i="40"/>
  <c r="W486" i="40"/>
  <c r="V486" i="40"/>
  <c r="U486" i="40"/>
  <c r="T486" i="40"/>
  <c r="S486" i="40"/>
  <c r="R486" i="40"/>
  <c r="Q486" i="40"/>
  <c r="P486" i="40"/>
  <c r="O486" i="40"/>
  <c r="N486" i="40"/>
  <c r="M486" i="40"/>
  <c r="L486" i="40"/>
  <c r="K486" i="40"/>
  <c r="J486" i="40"/>
  <c r="I486" i="40"/>
  <c r="H486" i="40"/>
  <c r="G486" i="40"/>
  <c r="F486" i="40"/>
  <c r="E486" i="40"/>
  <c r="AB485" i="40"/>
  <c r="AA485" i="40"/>
  <c r="Z485" i="40"/>
  <c r="Y485" i="40"/>
  <c r="X485" i="40"/>
  <c r="W485" i="40"/>
  <c r="V485" i="40"/>
  <c r="U485" i="40"/>
  <c r="T485" i="40"/>
  <c r="S485" i="40"/>
  <c r="R485" i="40"/>
  <c r="Q485" i="40"/>
  <c r="P485" i="40"/>
  <c r="O485" i="40"/>
  <c r="N485" i="40"/>
  <c r="M485" i="40"/>
  <c r="L485" i="40"/>
  <c r="K485" i="40"/>
  <c r="J485" i="40"/>
  <c r="I485" i="40"/>
  <c r="H485" i="40"/>
  <c r="G485" i="40"/>
  <c r="F485" i="40"/>
  <c r="E485" i="40"/>
  <c r="AB484" i="40"/>
  <c r="AA484" i="40"/>
  <c r="Z484" i="40"/>
  <c r="Y484" i="40"/>
  <c r="X484" i="40"/>
  <c r="W484" i="40"/>
  <c r="V484" i="40"/>
  <c r="U484" i="40"/>
  <c r="T484" i="40"/>
  <c r="S484" i="40"/>
  <c r="R484" i="40"/>
  <c r="Q484" i="40"/>
  <c r="P484" i="40"/>
  <c r="O484" i="40"/>
  <c r="N484" i="40"/>
  <c r="M484" i="40"/>
  <c r="L484" i="40"/>
  <c r="K484" i="40"/>
  <c r="J484" i="40"/>
  <c r="I484" i="40"/>
  <c r="H484" i="40"/>
  <c r="G484" i="40"/>
  <c r="F484" i="40"/>
  <c r="E484" i="40"/>
  <c r="AB483" i="40"/>
  <c r="AA483" i="40"/>
  <c r="Z483" i="40"/>
  <c r="Y483" i="40"/>
  <c r="X483" i="40"/>
  <c r="W483" i="40"/>
  <c r="V483" i="40"/>
  <c r="U483" i="40"/>
  <c r="T483" i="40"/>
  <c r="S483" i="40"/>
  <c r="R483" i="40"/>
  <c r="Q483" i="40"/>
  <c r="P483" i="40"/>
  <c r="O483" i="40"/>
  <c r="N483" i="40"/>
  <c r="M483" i="40"/>
  <c r="L483" i="40"/>
  <c r="K483" i="40"/>
  <c r="J483" i="40"/>
  <c r="I483" i="40"/>
  <c r="H483" i="40"/>
  <c r="G483" i="40"/>
  <c r="F483" i="40"/>
  <c r="E483" i="40"/>
  <c r="AB482" i="40"/>
  <c r="AA482" i="40"/>
  <c r="Z482" i="40"/>
  <c r="Y482" i="40"/>
  <c r="X482" i="40"/>
  <c r="W482" i="40"/>
  <c r="V482" i="40"/>
  <c r="U482" i="40"/>
  <c r="T482" i="40"/>
  <c r="S482" i="40"/>
  <c r="R482" i="40"/>
  <c r="Q482" i="40"/>
  <c r="P482" i="40"/>
  <c r="O482" i="40"/>
  <c r="N482" i="40"/>
  <c r="M482" i="40"/>
  <c r="L482" i="40"/>
  <c r="K482" i="40"/>
  <c r="J482" i="40"/>
  <c r="I482" i="40"/>
  <c r="H482" i="40"/>
  <c r="G482" i="40"/>
  <c r="F482" i="40"/>
  <c r="E482" i="40"/>
  <c r="AB481" i="40"/>
  <c r="AA481" i="40"/>
  <c r="Z481" i="40"/>
  <c r="Y481" i="40"/>
  <c r="X481" i="40"/>
  <c r="W481" i="40"/>
  <c r="V481" i="40"/>
  <c r="U481" i="40"/>
  <c r="T481" i="40"/>
  <c r="S481" i="40"/>
  <c r="R481" i="40"/>
  <c r="Q481" i="40"/>
  <c r="P481" i="40"/>
  <c r="O481" i="40"/>
  <c r="N481" i="40"/>
  <c r="M481" i="40"/>
  <c r="L481" i="40"/>
  <c r="K481" i="40"/>
  <c r="J481" i="40"/>
  <c r="I481" i="40"/>
  <c r="H481" i="40"/>
  <c r="G481" i="40"/>
  <c r="F481" i="40"/>
  <c r="E481" i="40"/>
  <c r="AB480" i="40"/>
  <c r="AA480" i="40"/>
  <c r="Z480" i="40"/>
  <c r="Y480" i="40"/>
  <c r="X480" i="40"/>
  <c r="W480" i="40"/>
  <c r="V480" i="40"/>
  <c r="U480" i="40"/>
  <c r="T480" i="40"/>
  <c r="S480" i="40"/>
  <c r="R480" i="40"/>
  <c r="Q480" i="40"/>
  <c r="P480" i="40"/>
  <c r="O480" i="40"/>
  <c r="N480" i="40"/>
  <c r="M480" i="40"/>
  <c r="L480" i="40"/>
  <c r="K480" i="40"/>
  <c r="J480" i="40"/>
  <c r="I480" i="40"/>
  <c r="H480" i="40"/>
  <c r="G480" i="40"/>
  <c r="F480" i="40"/>
  <c r="E480" i="40"/>
  <c r="AD479" i="40"/>
  <c r="AC479" i="40"/>
  <c r="AA478" i="40"/>
  <c r="Y478" i="40"/>
  <c r="W478" i="40"/>
  <c r="U478" i="40"/>
  <c r="S478" i="40"/>
  <c r="Q478" i="40"/>
  <c r="O478" i="40"/>
  <c r="M478" i="40"/>
  <c r="K478" i="40"/>
  <c r="I478" i="40"/>
  <c r="G478" i="40"/>
  <c r="E478" i="40"/>
  <c r="AB472" i="40"/>
  <c r="AA472" i="40"/>
  <c r="Z472" i="40"/>
  <c r="Y472" i="40"/>
  <c r="X472" i="40"/>
  <c r="W472" i="40"/>
  <c r="V472" i="40"/>
  <c r="U472" i="40"/>
  <c r="T472" i="40"/>
  <c r="S472" i="40"/>
  <c r="R472" i="40"/>
  <c r="Q472" i="40"/>
  <c r="P472" i="40"/>
  <c r="O472" i="40"/>
  <c r="N472" i="40"/>
  <c r="M472" i="40"/>
  <c r="L472" i="40"/>
  <c r="K472" i="40"/>
  <c r="J472" i="40"/>
  <c r="I472" i="40"/>
  <c r="H472" i="40"/>
  <c r="G472" i="40"/>
  <c r="F472" i="40"/>
  <c r="E472" i="40"/>
  <c r="AB469" i="40"/>
  <c r="AA469" i="40"/>
  <c r="Z469" i="40"/>
  <c r="Y469" i="40"/>
  <c r="X469" i="40"/>
  <c r="W469" i="40"/>
  <c r="V469" i="40"/>
  <c r="U469" i="40"/>
  <c r="T469" i="40"/>
  <c r="S469" i="40"/>
  <c r="R469" i="40"/>
  <c r="Q469" i="40"/>
  <c r="P469" i="40"/>
  <c r="O469" i="40"/>
  <c r="N469" i="40"/>
  <c r="M469" i="40"/>
  <c r="L469" i="40"/>
  <c r="K469" i="40"/>
  <c r="J469" i="40"/>
  <c r="I469" i="40"/>
  <c r="H469" i="40"/>
  <c r="G469" i="40"/>
  <c r="F469" i="40"/>
  <c r="E469" i="40"/>
  <c r="AB468" i="40"/>
  <c r="AA468" i="40"/>
  <c r="Z468" i="40"/>
  <c r="Y468" i="40"/>
  <c r="X468" i="40"/>
  <c r="W468" i="40"/>
  <c r="V468" i="40"/>
  <c r="U468" i="40"/>
  <c r="T468" i="40"/>
  <c r="S468" i="40"/>
  <c r="R468" i="40"/>
  <c r="Q468" i="40"/>
  <c r="P468" i="40"/>
  <c r="O468" i="40"/>
  <c r="N468" i="40"/>
  <c r="M468" i="40"/>
  <c r="L468" i="40"/>
  <c r="K468" i="40"/>
  <c r="J468" i="40"/>
  <c r="I468" i="40"/>
  <c r="H468" i="40"/>
  <c r="G468" i="40"/>
  <c r="F468" i="40"/>
  <c r="E468" i="40"/>
  <c r="AB466" i="40"/>
  <c r="AA466" i="40"/>
  <c r="Z466" i="40"/>
  <c r="Y466" i="40"/>
  <c r="X466" i="40"/>
  <c r="W466" i="40"/>
  <c r="V466" i="40"/>
  <c r="U466" i="40"/>
  <c r="T466" i="40"/>
  <c r="S466" i="40"/>
  <c r="R466" i="40"/>
  <c r="Q466" i="40"/>
  <c r="P466" i="40"/>
  <c r="O466" i="40"/>
  <c r="N466" i="40"/>
  <c r="M466" i="40"/>
  <c r="L466" i="40"/>
  <c r="K466" i="40"/>
  <c r="J466" i="40"/>
  <c r="I466" i="40"/>
  <c r="H466" i="40"/>
  <c r="G466" i="40"/>
  <c r="F466" i="40"/>
  <c r="E466" i="40"/>
  <c r="AB465" i="40"/>
  <c r="AA465" i="40"/>
  <c r="Z465" i="40"/>
  <c r="Y465" i="40"/>
  <c r="X465" i="40"/>
  <c r="W465" i="40"/>
  <c r="V465" i="40"/>
  <c r="U465" i="40"/>
  <c r="T465" i="40"/>
  <c r="S465" i="40"/>
  <c r="R465" i="40"/>
  <c r="Q465" i="40"/>
  <c r="P465" i="40"/>
  <c r="O465" i="40"/>
  <c r="N465" i="40"/>
  <c r="M465" i="40"/>
  <c r="L465" i="40"/>
  <c r="K465" i="40"/>
  <c r="J465" i="40"/>
  <c r="I465" i="40"/>
  <c r="H465" i="40"/>
  <c r="G465" i="40"/>
  <c r="F465" i="40"/>
  <c r="E465" i="40"/>
  <c r="AB464" i="40"/>
  <c r="AA464" i="40"/>
  <c r="Z464" i="40"/>
  <c r="Y464" i="40"/>
  <c r="X464" i="40"/>
  <c r="W464" i="40"/>
  <c r="V464" i="40"/>
  <c r="U464" i="40"/>
  <c r="T464" i="40"/>
  <c r="S464" i="40"/>
  <c r="R464" i="40"/>
  <c r="Q464" i="40"/>
  <c r="P464" i="40"/>
  <c r="O464" i="40"/>
  <c r="N464" i="40"/>
  <c r="M464" i="40"/>
  <c r="L464" i="40"/>
  <c r="K464" i="40"/>
  <c r="J464" i="40"/>
  <c r="I464" i="40"/>
  <c r="H464" i="40"/>
  <c r="G464" i="40"/>
  <c r="F464" i="40"/>
  <c r="E464" i="40"/>
  <c r="AD462" i="40"/>
  <c r="AC462" i="40"/>
  <c r="AA461" i="40"/>
  <c r="Y461" i="40"/>
  <c r="W461" i="40"/>
  <c r="U461" i="40"/>
  <c r="S461" i="40"/>
  <c r="Q461" i="40"/>
  <c r="O461" i="40"/>
  <c r="M461" i="40"/>
  <c r="K461" i="40"/>
  <c r="I461" i="40"/>
  <c r="G461" i="40"/>
  <c r="E461" i="40"/>
  <c r="AB455" i="40"/>
  <c r="AA455" i="40"/>
  <c r="Z455" i="40"/>
  <c r="Y455" i="40"/>
  <c r="X455" i="40"/>
  <c r="W455" i="40"/>
  <c r="V455" i="40"/>
  <c r="U455" i="40"/>
  <c r="T455" i="40"/>
  <c r="S455" i="40"/>
  <c r="R455" i="40"/>
  <c r="Q455" i="40"/>
  <c r="P455" i="40"/>
  <c r="O455" i="40"/>
  <c r="N455" i="40"/>
  <c r="M455" i="40"/>
  <c r="L455" i="40"/>
  <c r="K455" i="40"/>
  <c r="J455" i="40"/>
  <c r="I455" i="40"/>
  <c r="H455" i="40"/>
  <c r="G455" i="40"/>
  <c r="F455" i="40"/>
  <c r="E455" i="40"/>
  <c r="AB454" i="40"/>
  <c r="AA454" i="40"/>
  <c r="Z454" i="40"/>
  <c r="Y454" i="40"/>
  <c r="X454" i="40"/>
  <c r="W454" i="40"/>
  <c r="V454" i="40"/>
  <c r="U454" i="40"/>
  <c r="T454" i="40"/>
  <c r="S454" i="40"/>
  <c r="R454" i="40"/>
  <c r="Q454" i="40"/>
  <c r="P454" i="40"/>
  <c r="O454" i="40"/>
  <c r="N454" i="40"/>
  <c r="M454" i="40"/>
  <c r="L454" i="40"/>
  <c r="K454" i="40"/>
  <c r="J454" i="40"/>
  <c r="I454" i="40"/>
  <c r="H454" i="40"/>
  <c r="G454" i="40"/>
  <c r="F454" i="40"/>
  <c r="E454" i="40"/>
  <c r="AB453" i="40"/>
  <c r="AA453" i="40"/>
  <c r="Z453" i="40"/>
  <c r="Y453" i="40"/>
  <c r="X453" i="40"/>
  <c r="W453" i="40"/>
  <c r="V453" i="40"/>
  <c r="U453" i="40"/>
  <c r="T453" i="40"/>
  <c r="S453" i="40"/>
  <c r="R453" i="40"/>
  <c r="Q453" i="40"/>
  <c r="P453" i="40"/>
  <c r="O453" i="40"/>
  <c r="N453" i="40"/>
  <c r="M453" i="40"/>
  <c r="L453" i="40"/>
  <c r="K453" i="40"/>
  <c r="J453" i="40"/>
  <c r="I453" i="40"/>
  <c r="H453" i="40"/>
  <c r="G453" i="40"/>
  <c r="F453" i="40"/>
  <c r="E453" i="40"/>
  <c r="AD451" i="40"/>
  <c r="AC451" i="40"/>
  <c r="AA450" i="40"/>
  <c r="Y450" i="40"/>
  <c r="W450" i="40"/>
  <c r="U450" i="40"/>
  <c r="S450" i="40"/>
  <c r="Q450" i="40"/>
  <c r="O450" i="40"/>
  <c r="M450" i="40"/>
  <c r="K450" i="40"/>
  <c r="I450" i="40"/>
  <c r="G450" i="40"/>
  <c r="E450" i="40"/>
  <c r="AD444" i="40"/>
  <c r="AC444" i="40"/>
  <c r="AB442" i="40"/>
  <c r="AA442" i="40"/>
  <c r="Z442" i="40"/>
  <c r="Y442" i="40"/>
  <c r="X442" i="40"/>
  <c r="W442" i="40"/>
  <c r="V442" i="40"/>
  <c r="U442" i="40"/>
  <c r="T442" i="40"/>
  <c r="S442" i="40"/>
  <c r="R442" i="40"/>
  <c r="Q442" i="40"/>
  <c r="P442" i="40"/>
  <c r="O442" i="40"/>
  <c r="N442" i="40"/>
  <c r="M442" i="40"/>
  <c r="L442" i="40"/>
  <c r="K442" i="40"/>
  <c r="J442" i="40"/>
  <c r="I442" i="40"/>
  <c r="H442" i="40"/>
  <c r="G442" i="40"/>
  <c r="F442" i="40"/>
  <c r="E442" i="40"/>
  <c r="AD441" i="40"/>
  <c r="AC441" i="40"/>
  <c r="AE441" i="40" s="1"/>
  <c r="AD440" i="40"/>
  <c r="AC440" i="40"/>
  <c r="AB439" i="40"/>
  <c r="AB445" i="40" s="1"/>
  <c r="AA439" i="40"/>
  <c r="AA445" i="40" s="1"/>
  <c r="Z439" i="40"/>
  <c r="Y439" i="40"/>
  <c r="Y445" i="40" s="1"/>
  <c r="X439" i="40"/>
  <c r="X445" i="40" s="1"/>
  <c r="W439" i="40"/>
  <c r="W445" i="40" s="1"/>
  <c r="V439" i="40"/>
  <c r="U439" i="40"/>
  <c r="U445" i="40" s="1"/>
  <c r="T439" i="40"/>
  <c r="T445" i="40" s="1"/>
  <c r="S439" i="40"/>
  <c r="S445" i="40" s="1"/>
  <c r="R439" i="40"/>
  <c r="Q439" i="40"/>
  <c r="Q445" i="40" s="1"/>
  <c r="P439" i="40"/>
  <c r="P445" i="40" s="1"/>
  <c r="O439" i="40"/>
  <c r="O445" i="40" s="1"/>
  <c r="N439" i="40"/>
  <c r="M439" i="40"/>
  <c r="M445" i="40" s="1"/>
  <c r="L439" i="40"/>
  <c r="L445" i="40" s="1"/>
  <c r="K439" i="40"/>
  <c r="K445" i="40" s="1"/>
  <c r="J439" i="40"/>
  <c r="I439" i="40"/>
  <c r="I445" i="40" s="1"/>
  <c r="H439" i="40"/>
  <c r="H445" i="40" s="1"/>
  <c r="G439" i="40"/>
  <c r="G445" i="40" s="1"/>
  <c r="F439" i="40"/>
  <c r="E439" i="40"/>
  <c r="E445" i="40" s="1"/>
  <c r="AD438" i="40"/>
  <c r="AC438" i="40"/>
  <c r="AD437" i="40"/>
  <c r="AC437" i="40"/>
  <c r="AE437" i="40" s="1"/>
  <c r="AD436" i="40"/>
  <c r="AC436" i="40"/>
  <c r="AD434" i="40"/>
  <c r="AC434" i="40"/>
  <c r="AA433" i="40"/>
  <c r="Y433" i="40"/>
  <c r="W433" i="40"/>
  <c r="U433" i="40"/>
  <c r="S433" i="40"/>
  <c r="Q433" i="40"/>
  <c r="O433" i="40"/>
  <c r="M433" i="40"/>
  <c r="K433" i="40"/>
  <c r="I433" i="40"/>
  <c r="G433" i="40"/>
  <c r="E433" i="40"/>
  <c r="AE427" i="40"/>
  <c r="AD426" i="40"/>
  <c r="AC426" i="40"/>
  <c r="AE426" i="40" s="1"/>
  <c r="AD425" i="40"/>
  <c r="AC425" i="40"/>
  <c r="AD423" i="40"/>
  <c r="AC423" i="40"/>
  <c r="AA422" i="40"/>
  <c r="Y422" i="40"/>
  <c r="W422" i="40"/>
  <c r="U422" i="40"/>
  <c r="S422" i="40"/>
  <c r="Q422" i="40"/>
  <c r="O422" i="40"/>
  <c r="M422" i="40"/>
  <c r="K422" i="40"/>
  <c r="I422" i="40"/>
  <c r="G422" i="40"/>
  <c r="E422" i="40"/>
  <c r="AB417" i="40"/>
  <c r="AB424" i="40" s="1"/>
  <c r="AB428" i="40" s="1"/>
  <c r="AB435" i="40" s="1"/>
  <c r="AA417" i="40"/>
  <c r="AA424" i="40" s="1"/>
  <c r="AA428" i="40" s="1"/>
  <c r="AA435" i="40" s="1"/>
  <c r="Z417" i="40"/>
  <c r="Z424" i="40" s="1"/>
  <c r="Z428" i="40" s="1"/>
  <c r="Z435" i="40" s="1"/>
  <c r="Y417" i="40"/>
  <c r="Y424" i="40" s="1"/>
  <c r="Y428" i="40" s="1"/>
  <c r="Y435" i="40" s="1"/>
  <c r="X417" i="40"/>
  <c r="X424" i="40" s="1"/>
  <c r="X428" i="40" s="1"/>
  <c r="X435" i="40" s="1"/>
  <c r="W417" i="40"/>
  <c r="W424" i="40" s="1"/>
  <c r="W428" i="40" s="1"/>
  <c r="W435" i="40" s="1"/>
  <c r="V417" i="40"/>
  <c r="V424" i="40" s="1"/>
  <c r="V428" i="40" s="1"/>
  <c r="V435" i="40" s="1"/>
  <c r="U417" i="40"/>
  <c r="U424" i="40" s="1"/>
  <c r="U428" i="40" s="1"/>
  <c r="U435" i="40" s="1"/>
  <c r="T417" i="40"/>
  <c r="T424" i="40" s="1"/>
  <c r="T428" i="40" s="1"/>
  <c r="T435" i="40" s="1"/>
  <c r="S417" i="40"/>
  <c r="S424" i="40" s="1"/>
  <c r="S428" i="40" s="1"/>
  <c r="S435" i="40" s="1"/>
  <c r="R417" i="40"/>
  <c r="R424" i="40" s="1"/>
  <c r="R428" i="40" s="1"/>
  <c r="R435" i="40" s="1"/>
  <c r="Q417" i="40"/>
  <c r="Q424" i="40" s="1"/>
  <c r="Q428" i="40" s="1"/>
  <c r="Q435" i="40" s="1"/>
  <c r="P417" i="40"/>
  <c r="P424" i="40" s="1"/>
  <c r="P428" i="40" s="1"/>
  <c r="P435" i="40" s="1"/>
  <c r="O417" i="40"/>
  <c r="O424" i="40" s="1"/>
  <c r="O428" i="40" s="1"/>
  <c r="O435" i="40" s="1"/>
  <c r="N417" i="40"/>
  <c r="N424" i="40" s="1"/>
  <c r="N428" i="40" s="1"/>
  <c r="N435" i="40" s="1"/>
  <c r="M417" i="40"/>
  <c r="M424" i="40" s="1"/>
  <c r="M428" i="40" s="1"/>
  <c r="M435" i="40" s="1"/>
  <c r="L417" i="40"/>
  <c r="L424" i="40" s="1"/>
  <c r="L428" i="40" s="1"/>
  <c r="L435" i="40" s="1"/>
  <c r="K417" i="40"/>
  <c r="K424" i="40" s="1"/>
  <c r="K428" i="40" s="1"/>
  <c r="K435" i="40" s="1"/>
  <c r="J417" i="40"/>
  <c r="J424" i="40" s="1"/>
  <c r="J428" i="40" s="1"/>
  <c r="J435" i="40" s="1"/>
  <c r="I417" i="40"/>
  <c r="I424" i="40" s="1"/>
  <c r="I428" i="40" s="1"/>
  <c r="I435" i="40" s="1"/>
  <c r="H417" i="40"/>
  <c r="H424" i="40" s="1"/>
  <c r="H428" i="40" s="1"/>
  <c r="H435" i="40" s="1"/>
  <c r="G417" i="40"/>
  <c r="G424" i="40" s="1"/>
  <c r="G428" i="40" s="1"/>
  <c r="G435" i="40" s="1"/>
  <c r="F417" i="40"/>
  <c r="E417" i="40"/>
  <c r="E424" i="40" s="1"/>
  <c r="AD416" i="40"/>
  <c r="AC416" i="40"/>
  <c r="AD415" i="40"/>
  <c r="AC415" i="40"/>
  <c r="AE415" i="40" s="1"/>
  <c r="AD414" i="40"/>
  <c r="AC414" i="40"/>
  <c r="AE414" i="40" s="1"/>
  <c r="AD413" i="40"/>
  <c r="AC413" i="40"/>
  <c r="AE413" i="40" s="1"/>
  <c r="AD412" i="40"/>
  <c r="AC412" i="40"/>
  <c r="AE412" i="40" s="1"/>
  <c r="AD411" i="40"/>
  <c r="AC411" i="40"/>
  <c r="AE411" i="40" s="1"/>
  <c r="AD410" i="40"/>
  <c r="AC410" i="40"/>
  <c r="AA409" i="40"/>
  <c r="Y409" i="40"/>
  <c r="W409" i="40"/>
  <c r="U409" i="40"/>
  <c r="S409" i="40"/>
  <c r="Q409" i="40"/>
  <c r="O409" i="40"/>
  <c r="M409" i="40"/>
  <c r="K409" i="40"/>
  <c r="I409" i="40"/>
  <c r="G409" i="40"/>
  <c r="E409" i="40"/>
  <c r="AD403" i="40"/>
  <c r="AC403" i="40"/>
  <c r="AB401" i="40"/>
  <c r="AA401" i="40"/>
  <c r="AA470" i="40" s="1"/>
  <c r="Z401" i="40"/>
  <c r="Y401" i="40"/>
  <c r="X401" i="40"/>
  <c r="W401" i="40"/>
  <c r="W470" i="40" s="1"/>
  <c r="V401" i="40"/>
  <c r="U401" i="40"/>
  <c r="T401" i="40"/>
  <c r="S401" i="40"/>
  <c r="S470" i="40" s="1"/>
  <c r="R401" i="40"/>
  <c r="Q401" i="40"/>
  <c r="P401" i="40"/>
  <c r="O401" i="40"/>
  <c r="O470" i="40" s="1"/>
  <c r="N401" i="40"/>
  <c r="M401" i="40"/>
  <c r="L401" i="40"/>
  <c r="K401" i="40"/>
  <c r="K470" i="40" s="1"/>
  <c r="J401" i="40"/>
  <c r="I401" i="40"/>
  <c r="H401" i="40"/>
  <c r="G401" i="40"/>
  <c r="G470" i="40" s="1"/>
  <c r="F401" i="40"/>
  <c r="E401" i="40"/>
  <c r="AD400" i="40"/>
  <c r="AC400" i="40"/>
  <c r="AE400" i="40" s="1"/>
  <c r="AD399" i="40"/>
  <c r="AC399" i="40"/>
  <c r="AB398" i="40"/>
  <c r="AA398" i="40"/>
  <c r="AA467" i="40" s="1"/>
  <c r="Z398" i="40"/>
  <c r="Y398" i="40"/>
  <c r="X398" i="40"/>
  <c r="W398" i="40"/>
  <c r="W467" i="40" s="1"/>
  <c r="V398" i="40"/>
  <c r="U398" i="40"/>
  <c r="T398" i="40"/>
  <c r="S398" i="40"/>
  <c r="S467" i="40" s="1"/>
  <c r="R398" i="40"/>
  <c r="Q398" i="40"/>
  <c r="P398" i="40"/>
  <c r="O398" i="40"/>
  <c r="O467" i="40" s="1"/>
  <c r="N398" i="40"/>
  <c r="M398" i="40"/>
  <c r="L398" i="40"/>
  <c r="K398" i="40"/>
  <c r="K467" i="40" s="1"/>
  <c r="J398" i="40"/>
  <c r="I398" i="40"/>
  <c r="H398" i="40"/>
  <c r="G398" i="40"/>
  <c r="G467" i="40" s="1"/>
  <c r="F398" i="40"/>
  <c r="E398" i="40"/>
  <c r="AD397" i="40"/>
  <c r="AC397" i="40"/>
  <c r="AD396" i="40"/>
  <c r="AC396" i="40"/>
  <c r="AD395" i="40"/>
  <c r="AC395" i="40"/>
  <c r="AD393" i="40"/>
  <c r="AC393" i="40"/>
  <c r="AA392" i="40"/>
  <c r="Y392" i="40"/>
  <c r="W392" i="40"/>
  <c r="U392" i="40"/>
  <c r="S392" i="40"/>
  <c r="Q392" i="40"/>
  <c r="O392" i="40"/>
  <c r="M392" i="40"/>
  <c r="K392" i="40"/>
  <c r="I392" i="40"/>
  <c r="G392" i="40"/>
  <c r="E392" i="40"/>
  <c r="AE386" i="40"/>
  <c r="AD385" i="40"/>
  <c r="AC385" i="40"/>
  <c r="AE385" i="40" s="1"/>
  <c r="AD384" i="40"/>
  <c r="AC384" i="40"/>
  <c r="AD382" i="40"/>
  <c r="AC382" i="40"/>
  <c r="AA381" i="40"/>
  <c r="Y381" i="40"/>
  <c r="W381" i="40"/>
  <c r="U381" i="40"/>
  <c r="S381" i="40"/>
  <c r="Q381" i="40"/>
  <c r="O381" i="40"/>
  <c r="M381" i="40"/>
  <c r="K381" i="40"/>
  <c r="I381" i="40"/>
  <c r="G381" i="40"/>
  <c r="E381" i="40"/>
  <c r="AD375" i="40"/>
  <c r="AC375" i="40"/>
  <c r="AE375" i="40" s="1"/>
  <c r="AD374" i="40"/>
  <c r="AC374" i="40"/>
  <c r="AE374" i="40" s="1"/>
  <c r="AD373" i="40"/>
  <c r="AC373" i="40"/>
  <c r="AE373" i="40" s="1"/>
  <c r="AD372" i="40"/>
  <c r="AC372" i="40"/>
  <c r="AE372" i="40" s="1"/>
  <c r="AD371" i="40"/>
  <c r="AC371" i="40"/>
  <c r="AE371" i="40" s="1"/>
  <c r="AD370" i="40"/>
  <c r="AC370" i="40"/>
  <c r="AE370" i="40" s="1"/>
  <c r="AD369" i="40"/>
  <c r="AC369" i="40"/>
  <c r="AE369" i="40" s="1"/>
  <c r="AD368" i="40"/>
  <c r="AC368" i="40"/>
  <c r="AE368" i="40" s="1"/>
  <c r="AD367" i="40"/>
  <c r="AC367" i="40"/>
  <c r="AE367" i="40" s="1"/>
  <c r="AD366" i="40"/>
  <c r="AC366" i="40"/>
  <c r="AE366" i="40" s="1"/>
  <c r="AD365" i="40"/>
  <c r="AC365" i="40"/>
  <c r="AE365" i="40" s="1"/>
  <c r="AD364" i="40"/>
  <c r="AC364" i="40"/>
  <c r="AE364" i="40" s="1"/>
  <c r="AD363" i="40"/>
  <c r="AC363" i="40"/>
  <c r="AE363" i="40" s="1"/>
  <c r="AD362" i="40"/>
  <c r="AC362" i="40"/>
  <c r="AE362" i="40" s="1"/>
  <c r="AD361" i="40"/>
  <c r="AC361" i="40"/>
  <c r="AE361" i="40" s="1"/>
  <c r="AD360" i="40"/>
  <c r="AC360" i="40"/>
  <c r="AE360" i="40" s="1"/>
  <c r="AD359" i="40"/>
  <c r="AC359" i="40"/>
  <c r="AE359" i="40" s="1"/>
  <c r="AB358" i="40"/>
  <c r="AA358" i="40"/>
  <c r="Z358" i="40"/>
  <c r="Y358" i="40"/>
  <c r="X358" i="40"/>
  <c r="W358" i="40"/>
  <c r="V358" i="40"/>
  <c r="U358" i="40"/>
  <c r="T358" i="40"/>
  <c r="S358" i="40"/>
  <c r="R358" i="40"/>
  <c r="Q358" i="40"/>
  <c r="P358" i="40"/>
  <c r="O358" i="40"/>
  <c r="N358" i="40"/>
  <c r="M358" i="40"/>
  <c r="L358" i="40"/>
  <c r="K358" i="40"/>
  <c r="J358" i="40"/>
  <c r="I358" i="40"/>
  <c r="H358" i="40"/>
  <c r="G358" i="40"/>
  <c r="F358" i="40"/>
  <c r="E358" i="40"/>
  <c r="AD357" i="40"/>
  <c r="AC357" i="40"/>
  <c r="AD356" i="40"/>
  <c r="AC356" i="40"/>
  <c r="AE356" i="40" s="1"/>
  <c r="AD355" i="40"/>
  <c r="AC355" i="40"/>
  <c r="AE355" i="40" s="1"/>
  <c r="AD354" i="40"/>
  <c r="AC354" i="40"/>
  <c r="AE354" i="40" s="1"/>
  <c r="AD353" i="40"/>
  <c r="AC353" i="40"/>
  <c r="AE353" i="40" s="1"/>
  <c r="AD352" i="40"/>
  <c r="AC352" i="40"/>
  <c r="AE352" i="40" s="1"/>
  <c r="AD351" i="40"/>
  <c r="AC351" i="40"/>
  <c r="AE351" i="40" s="1"/>
  <c r="AD350" i="40"/>
  <c r="AC350" i="40"/>
  <c r="AE350" i="40" s="1"/>
  <c r="AD349" i="40"/>
  <c r="AC349" i="40"/>
  <c r="AE349" i="40" s="1"/>
  <c r="AD348" i="40"/>
  <c r="AC348" i="40"/>
  <c r="AE348" i="40" s="1"/>
  <c r="AD347" i="40"/>
  <c r="AC347" i="40"/>
  <c r="AE347" i="40" s="1"/>
  <c r="AD346" i="40"/>
  <c r="AC346" i="40"/>
  <c r="AE346" i="40" s="1"/>
  <c r="AD345" i="40"/>
  <c r="AC345" i="40"/>
  <c r="AE345" i="40" s="1"/>
  <c r="AB344" i="40"/>
  <c r="AA344" i="40"/>
  <c r="Z344" i="40"/>
  <c r="Y344" i="40"/>
  <c r="X344" i="40"/>
  <c r="W344" i="40"/>
  <c r="V344" i="40"/>
  <c r="U344" i="40"/>
  <c r="T344" i="40"/>
  <c r="S344" i="40"/>
  <c r="R344" i="40"/>
  <c r="Q344" i="40"/>
  <c r="P344" i="40"/>
  <c r="O344" i="40"/>
  <c r="N344" i="40"/>
  <c r="M344" i="40"/>
  <c r="L344" i="40"/>
  <c r="K344" i="40"/>
  <c r="J344" i="40"/>
  <c r="I344" i="40"/>
  <c r="H344" i="40"/>
  <c r="G344" i="40"/>
  <c r="F344" i="40"/>
  <c r="E344" i="40"/>
  <c r="AD343" i="40"/>
  <c r="AC343" i="40"/>
  <c r="AE343" i="40" s="1"/>
  <c r="AD342" i="40"/>
  <c r="AC342" i="40"/>
  <c r="AE342" i="40" s="1"/>
  <c r="AD341" i="40"/>
  <c r="AC341" i="40"/>
  <c r="AE341" i="40" s="1"/>
  <c r="AD340" i="40"/>
  <c r="AC340" i="40"/>
  <c r="AD339" i="40"/>
  <c r="AC339" i="40"/>
  <c r="AE339" i="40" s="1"/>
  <c r="AD338" i="40"/>
  <c r="AC338" i="40"/>
  <c r="AE338" i="40" s="1"/>
  <c r="AD337" i="40"/>
  <c r="AC337" i="40"/>
  <c r="AE337" i="40" s="1"/>
  <c r="AD336" i="40"/>
  <c r="AC336" i="40"/>
  <c r="AE336" i="40" s="1"/>
  <c r="AD335" i="40"/>
  <c r="AC335" i="40"/>
  <c r="AE335" i="40" s="1"/>
  <c r="AD334" i="40"/>
  <c r="AC334" i="40"/>
  <c r="AE334" i="40" s="1"/>
  <c r="AD333" i="40"/>
  <c r="AC333" i="40"/>
  <c r="AE333" i="40" s="1"/>
  <c r="AD332" i="40"/>
  <c r="AC332" i="40"/>
  <c r="AE332" i="40" s="1"/>
  <c r="AD331" i="40"/>
  <c r="AC331" i="40"/>
  <c r="AE331" i="40" s="1"/>
  <c r="AD330" i="40"/>
  <c r="AC330" i="40"/>
  <c r="AE330" i="40" s="1"/>
  <c r="AD329" i="40"/>
  <c r="AC329" i="40"/>
  <c r="AE329" i="40" s="1"/>
  <c r="AD328" i="40"/>
  <c r="AC328" i="40"/>
  <c r="AE328" i="40" s="1"/>
  <c r="AD327" i="40"/>
  <c r="AC327" i="40"/>
  <c r="AE327" i="40" s="1"/>
  <c r="AD326" i="40"/>
  <c r="AC326" i="40"/>
  <c r="AE326" i="40" s="1"/>
  <c r="AD325" i="40"/>
  <c r="AC325" i="40"/>
  <c r="AE325" i="40" s="1"/>
  <c r="AD324" i="40"/>
  <c r="AC324" i="40"/>
  <c r="AE324" i="40" s="1"/>
  <c r="AD323" i="40"/>
  <c r="AC323" i="40"/>
  <c r="AE323" i="40" s="1"/>
  <c r="AD322" i="40"/>
  <c r="AC322" i="40"/>
  <c r="AE322" i="40" s="1"/>
  <c r="AD321" i="40"/>
  <c r="AC321" i="40"/>
  <c r="AE321" i="40" s="1"/>
  <c r="AD320" i="40"/>
  <c r="AC320" i="40"/>
  <c r="AE320" i="40" s="1"/>
  <c r="AD319" i="40"/>
  <c r="AC319" i="40"/>
  <c r="AE319" i="40" s="1"/>
  <c r="AB318" i="40"/>
  <c r="AA318" i="40"/>
  <c r="Z318" i="40"/>
  <c r="Y318" i="40"/>
  <c r="X318" i="40"/>
  <c r="W318" i="40"/>
  <c r="V318" i="40"/>
  <c r="U318" i="40"/>
  <c r="T318" i="40"/>
  <c r="S318" i="40"/>
  <c r="R318" i="40"/>
  <c r="Q318" i="40"/>
  <c r="P318" i="40"/>
  <c r="O318" i="40"/>
  <c r="N318" i="40"/>
  <c r="M318" i="40"/>
  <c r="L318" i="40"/>
  <c r="K318" i="40"/>
  <c r="J318" i="40"/>
  <c r="I318" i="40"/>
  <c r="H318" i="40"/>
  <c r="G318" i="40"/>
  <c r="F318" i="40"/>
  <c r="E318" i="40"/>
  <c r="AD317" i="40"/>
  <c r="AC317" i="40"/>
  <c r="AE317" i="40" s="1"/>
  <c r="AD316" i="40"/>
  <c r="AC316" i="40"/>
  <c r="AE316" i="40" s="1"/>
  <c r="AD315" i="40"/>
  <c r="AC315" i="40"/>
  <c r="AE315" i="40" s="1"/>
  <c r="AD314" i="40"/>
  <c r="AC314" i="40"/>
  <c r="AE314" i="40" s="1"/>
  <c r="AD313" i="40"/>
  <c r="AC313" i="40"/>
  <c r="AE313" i="40" s="1"/>
  <c r="AD312" i="40"/>
  <c r="AC312" i="40"/>
  <c r="AE312" i="40" s="1"/>
  <c r="AB311" i="40"/>
  <c r="AA311" i="40"/>
  <c r="Z311" i="40"/>
  <c r="Y311" i="40"/>
  <c r="X311" i="40"/>
  <c r="W311" i="40"/>
  <c r="V311" i="40"/>
  <c r="U311" i="40"/>
  <c r="T311" i="40"/>
  <c r="S311" i="40"/>
  <c r="R311" i="40"/>
  <c r="Q311" i="40"/>
  <c r="P311" i="40"/>
  <c r="O311" i="40"/>
  <c r="N311" i="40"/>
  <c r="M311" i="40"/>
  <c r="L311" i="40"/>
  <c r="K311" i="40"/>
  <c r="J311" i="40"/>
  <c r="I311" i="40"/>
  <c r="H311" i="40"/>
  <c r="G311" i="40"/>
  <c r="F311" i="40"/>
  <c r="E311" i="40"/>
  <c r="AD310" i="40"/>
  <c r="AC310" i="40"/>
  <c r="AE310" i="40" s="1"/>
  <c r="AD309" i="40"/>
  <c r="AC309" i="40"/>
  <c r="AE309" i="40" s="1"/>
  <c r="AD308" i="40"/>
  <c r="AC308" i="40"/>
  <c r="AE308" i="40" s="1"/>
  <c r="AD307" i="40"/>
  <c r="AC307" i="40"/>
  <c r="AD306" i="40"/>
  <c r="AC306" i="40"/>
  <c r="AE306" i="40" s="1"/>
  <c r="AD305" i="40"/>
  <c r="AC305" i="40"/>
  <c r="AE305" i="40" s="1"/>
  <c r="AB304" i="40"/>
  <c r="AA304" i="40"/>
  <c r="Z304" i="40"/>
  <c r="Y304" i="40"/>
  <c r="X304" i="40"/>
  <c r="W304" i="40"/>
  <c r="V304" i="40"/>
  <c r="U304" i="40"/>
  <c r="T304" i="40"/>
  <c r="S304" i="40"/>
  <c r="R304" i="40"/>
  <c r="Q304" i="40"/>
  <c r="P304" i="40"/>
  <c r="O304" i="40"/>
  <c r="N304" i="40"/>
  <c r="M304" i="40"/>
  <c r="L304" i="40"/>
  <c r="K304" i="40"/>
  <c r="J304" i="40"/>
  <c r="I304" i="40"/>
  <c r="H304" i="40"/>
  <c r="G304" i="40"/>
  <c r="F304" i="40"/>
  <c r="E304" i="40"/>
  <c r="AD303" i="40"/>
  <c r="AC303" i="40"/>
  <c r="AE303" i="40" s="1"/>
  <c r="AD302" i="40"/>
  <c r="AC302" i="40"/>
  <c r="AE302" i="40" s="1"/>
  <c r="AD301" i="40"/>
  <c r="AC301" i="40"/>
  <c r="AE301" i="40" s="1"/>
  <c r="AD300" i="40"/>
  <c r="AC300" i="40"/>
  <c r="AE300" i="40" s="1"/>
  <c r="AD299" i="40"/>
  <c r="AC299" i="40"/>
  <c r="AE299" i="40" s="1"/>
  <c r="AD298" i="40"/>
  <c r="AC298" i="40"/>
  <c r="AD297" i="40"/>
  <c r="AC297" i="40"/>
  <c r="AE297" i="40" s="1"/>
  <c r="AD296" i="40"/>
  <c r="AC296" i="40"/>
  <c r="AB295" i="40"/>
  <c r="AA295" i="40"/>
  <c r="Z295" i="40"/>
  <c r="Y295" i="40"/>
  <c r="X295" i="40"/>
  <c r="W295" i="40"/>
  <c r="V295" i="40"/>
  <c r="U295" i="40"/>
  <c r="T295" i="40"/>
  <c r="S295" i="40"/>
  <c r="R295" i="40"/>
  <c r="Q295" i="40"/>
  <c r="P295" i="40"/>
  <c r="O295" i="40"/>
  <c r="N295" i="40"/>
  <c r="M295" i="40"/>
  <c r="L295" i="40"/>
  <c r="K295" i="40"/>
  <c r="J295" i="40"/>
  <c r="I295" i="40"/>
  <c r="H295" i="40"/>
  <c r="G295" i="40"/>
  <c r="F295" i="40"/>
  <c r="E295" i="40"/>
  <c r="AD294" i="40"/>
  <c r="AC294" i="40"/>
  <c r="AE294" i="40" s="1"/>
  <c r="AD293" i="40"/>
  <c r="AC293" i="40"/>
  <c r="AE293" i="40" s="1"/>
  <c r="AD292" i="40"/>
  <c r="AC292" i="40"/>
  <c r="AE292" i="40" s="1"/>
  <c r="AD291" i="40"/>
  <c r="AC291" i="40"/>
  <c r="AE291" i="40" s="1"/>
  <c r="AD290" i="40"/>
  <c r="AC290" i="40"/>
  <c r="AE290" i="40" s="1"/>
  <c r="AD289" i="40"/>
  <c r="AC289" i="40"/>
  <c r="AE289" i="40" s="1"/>
  <c r="AD288" i="40"/>
  <c r="AC288" i="40"/>
  <c r="AE288" i="40" s="1"/>
  <c r="AD287" i="40"/>
  <c r="AC287" i="40"/>
  <c r="AE287" i="40" s="1"/>
  <c r="AD286" i="40"/>
  <c r="AC286" i="40"/>
  <c r="AE286" i="40" s="1"/>
  <c r="AD285" i="40"/>
  <c r="AC285" i="40"/>
  <c r="AE285" i="40" s="1"/>
  <c r="AD284" i="40"/>
  <c r="AC284" i="40"/>
  <c r="AE284" i="40" s="1"/>
  <c r="AD283" i="40"/>
  <c r="AC283" i="40"/>
  <c r="AE283" i="40" s="1"/>
  <c r="AD282" i="40"/>
  <c r="AC282" i="40"/>
  <c r="AE282" i="40" s="1"/>
  <c r="AD281" i="40"/>
  <c r="AC281" i="40"/>
  <c r="AE281" i="40" s="1"/>
  <c r="AD280" i="40"/>
  <c r="AC280" i="40"/>
  <c r="AE280" i="40" s="1"/>
  <c r="AD279" i="40"/>
  <c r="AC279" i="40"/>
  <c r="AE279" i="40" s="1"/>
  <c r="AD278" i="40"/>
  <c r="AC278" i="40"/>
  <c r="AE278" i="40" s="1"/>
  <c r="AD277" i="40"/>
  <c r="AC277" i="40"/>
  <c r="AE277" i="40" s="1"/>
  <c r="AB276" i="40"/>
  <c r="AA276" i="40"/>
  <c r="Z276" i="40"/>
  <c r="Y276" i="40"/>
  <c r="X276" i="40"/>
  <c r="W276" i="40"/>
  <c r="V276" i="40"/>
  <c r="U276" i="40"/>
  <c r="T276" i="40"/>
  <c r="S276" i="40"/>
  <c r="R276" i="40"/>
  <c r="Q276" i="40"/>
  <c r="P276" i="40"/>
  <c r="O276" i="40"/>
  <c r="N276" i="40"/>
  <c r="M276" i="40"/>
  <c r="L276" i="40"/>
  <c r="K276" i="40"/>
  <c r="J276" i="40"/>
  <c r="I276" i="40"/>
  <c r="H276" i="40"/>
  <c r="G276" i="40"/>
  <c r="F276" i="40"/>
  <c r="E276" i="40"/>
  <c r="AD275" i="40"/>
  <c r="AC275" i="40"/>
  <c r="AE275" i="40" s="1"/>
  <c r="AD274" i="40"/>
  <c r="AC274" i="40"/>
  <c r="AE274" i="40" s="1"/>
  <c r="AD273" i="40"/>
  <c r="AC273" i="40"/>
  <c r="AE273" i="40" s="1"/>
  <c r="AD272" i="40"/>
  <c r="AC272" i="40"/>
  <c r="AE272" i="40" s="1"/>
  <c r="AD271" i="40"/>
  <c r="AC271" i="40"/>
  <c r="AE271" i="40" s="1"/>
  <c r="AD270" i="40"/>
  <c r="AC270" i="40"/>
  <c r="AE270" i="40" s="1"/>
  <c r="AD269" i="40"/>
  <c r="AC269" i="40"/>
  <c r="AE269" i="40" s="1"/>
  <c r="AD268" i="40"/>
  <c r="AC268" i="40"/>
  <c r="AD267" i="40"/>
  <c r="AC267" i="40"/>
  <c r="AE267" i="40" s="1"/>
  <c r="AD266" i="40"/>
  <c r="AC266" i="40"/>
  <c r="AE266" i="40" s="1"/>
  <c r="AD265" i="40"/>
  <c r="AC265" i="40"/>
  <c r="AE265" i="40" s="1"/>
  <c r="AD264" i="40"/>
  <c r="AC264" i="40"/>
  <c r="AE264" i="40" s="1"/>
  <c r="AD263" i="40"/>
  <c r="AC263" i="40"/>
  <c r="AD262" i="40"/>
  <c r="AC262" i="40"/>
  <c r="AD261" i="40"/>
  <c r="AC261" i="40"/>
  <c r="AE261" i="40" s="1"/>
  <c r="AD260" i="40"/>
  <c r="AC260" i="40"/>
  <c r="AE260" i="40" s="1"/>
  <c r="AD259" i="40"/>
  <c r="AC259" i="40"/>
  <c r="AE259" i="40" s="1"/>
  <c r="AD258" i="40"/>
  <c r="AC258" i="40"/>
  <c r="AD257" i="40"/>
  <c r="AC257" i="40"/>
  <c r="AE257" i="40" s="1"/>
  <c r="AD256" i="40"/>
  <c r="AC256" i="40"/>
  <c r="AD255" i="40"/>
  <c r="AC255" i="40"/>
  <c r="AE255" i="40" s="1"/>
  <c r="AD254" i="40"/>
  <c r="AC254" i="40"/>
  <c r="AE254" i="40" s="1"/>
  <c r="AD253" i="40"/>
  <c r="AC253" i="40"/>
  <c r="AE253" i="40" s="1"/>
  <c r="AD252" i="40"/>
  <c r="AC252" i="40"/>
  <c r="AD251" i="40"/>
  <c r="AC251" i="40"/>
  <c r="AB250" i="40"/>
  <c r="AA250" i="40"/>
  <c r="Z250" i="40"/>
  <c r="Y250" i="40"/>
  <c r="X250" i="40"/>
  <c r="W250" i="40"/>
  <c r="V250" i="40"/>
  <c r="U250" i="40"/>
  <c r="T250" i="40"/>
  <c r="S250" i="40"/>
  <c r="R250" i="40"/>
  <c r="Q250" i="40"/>
  <c r="P250" i="40"/>
  <c r="O250" i="40"/>
  <c r="N250" i="40"/>
  <c r="M250" i="40"/>
  <c r="L250" i="40"/>
  <c r="K250" i="40"/>
  <c r="J250" i="40"/>
  <c r="I250" i="40"/>
  <c r="H250" i="40"/>
  <c r="G250" i="40"/>
  <c r="F250" i="40"/>
  <c r="E250" i="40"/>
  <c r="AD249" i="40"/>
  <c r="AC249" i="40"/>
  <c r="AE249" i="40" s="1"/>
  <c r="AD248" i="40"/>
  <c r="AC248" i="40"/>
  <c r="AE248" i="40" s="1"/>
  <c r="AD247" i="40"/>
  <c r="AC247" i="40"/>
  <c r="AE247" i="40" s="1"/>
  <c r="AD246" i="40"/>
  <c r="AC246" i="40"/>
  <c r="AE246" i="40" s="1"/>
  <c r="AD245" i="40"/>
  <c r="AC245" i="40"/>
  <c r="AE245" i="40" s="1"/>
  <c r="AD244" i="40"/>
  <c r="AC244" i="40"/>
  <c r="AE244" i="40" s="1"/>
  <c r="AD243" i="40"/>
  <c r="AC243" i="40"/>
  <c r="AE243" i="40" s="1"/>
  <c r="AD242" i="40"/>
  <c r="AC242" i="40"/>
  <c r="AE242" i="40" s="1"/>
  <c r="AD241" i="40"/>
  <c r="AC241" i="40"/>
  <c r="AE241" i="40" s="1"/>
  <c r="AD240" i="40"/>
  <c r="AC240" i="40"/>
  <c r="AE240" i="40" s="1"/>
  <c r="AD239" i="40"/>
  <c r="AC239" i="40"/>
  <c r="AE239" i="40" s="1"/>
  <c r="AD238" i="40"/>
  <c r="AC238" i="40"/>
  <c r="AE238" i="40" s="1"/>
  <c r="AD237" i="40"/>
  <c r="AC237" i="40"/>
  <c r="AE237" i="40" s="1"/>
  <c r="AD236" i="40"/>
  <c r="AC236" i="40"/>
  <c r="AE236" i="40" s="1"/>
  <c r="AD235" i="40"/>
  <c r="AC235" i="40"/>
  <c r="AE235" i="40" s="1"/>
  <c r="AD234" i="40"/>
  <c r="AC234" i="40"/>
  <c r="AE234" i="40" s="1"/>
  <c r="AD233" i="40"/>
  <c r="AC233" i="40"/>
  <c r="AD232" i="40"/>
  <c r="AC232" i="40"/>
  <c r="AE232" i="40" s="1"/>
  <c r="AD231" i="40"/>
  <c r="AC231" i="40"/>
  <c r="AE231" i="40" s="1"/>
  <c r="AD230" i="40"/>
  <c r="AC230" i="40"/>
  <c r="AE230" i="40" s="1"/>
  <c r="AD229" i="40"/>
  <c r="AC229" i="40"/>
  <c r="AE229" i="40" s="1"/>
  <c r="AD228" i="40"/>
  <c r="AC228" i="40"/>
  <c r="AE228" i="40" s="1"/>
  <c r="AD227" i="40"/>
  <c r="AC227" i="40"/>
  <c r="AE227" i="40" s="1"/>
  <c r="AD226" i="40"/>
  <c r="AC226" i="40"/>
  <c r="AE226" i="40" s="1"/>
  <c r="AD225" i="40"/>
  <c r="AC225" i="40"/>
  <c r="AE225" i="40" s="1"/>
  <c r="AD224" i="40"/>
  <c r="AC224" i="40"/>
  <c r="AE224" i="40" s="1"/>
  <c r="AD223" i="40"/>
  <c r="AC223" i="40"/>
  <c r="AE223" i="40" s="1"/>
  <c r="AD222" i="40"/>
  <c r="AC222" i="40"/>
  <c r="AE222" i="40" s="1"/>
  <c r="AD221" i="40"/>
  <c r="AC221" i="40"/>
  <c r="AE221" i="40" s="1"/>
  <c r="AD220" i="40"/>
  <c r="AC220" i="40"/>
  <c r="AE220" i="40" s="1"/>
  <c r="AD219" i="40"/>
  <c r="AC219" i="40"/>
  <c r="AE219" i="40" s="1"/>
  <c r="AD218" i="40"/>
  <c r="AC218" i="40"/>
  <c r="AE218" i="40" s="1"/>
  <c r="AD217" i="40"/>
  <c r="AC217" i="40"/>
  <c r="AE217" i="40" s="1"/>
  <c r="AD216" i="40"/>
  <c r="AC216" i="40"/>
  <c r="AE216" i="40" s="1"/>
  <c r="AD215" i="40"/>
  <c r="AC215" i="40"/>
  <c r="AE215" i="40" s="1"/>
  <c r="AB214" i="40"/>
  <c r="AA214" i="40"/>
  <c r="Z214" i="40"/>
  <c r="Y214" i="40"/>
  <c r="X214" i="40"/>
  <c r="W214" i="40"/>
  <c r="V214" i="40"/>
  <c r="U214" i="40"/>
  <c r="T214" i="40"/>
  <c r="S214" i="40"/>
  <c r="R214" i="40"/>
  <c r="Q214" i="40"/>
  <c r="P214" i="40"/>
  <c r="O214" i="40"/>
  <c r="N214" i="40"/>
  <c r="M214" i="40"/>
  <c r="L214" i="40"/>
  <c r="K214" i="40"/>
  <c r="J214" i="40"/>
  <c r="I214" i="40"/>
  <c r="H214" i="40"/>
  <c r="G214" i="40"/>
  <c r="F214" i="40"/>
  <c r="E214" i="40"/>
  <c r="AD200" i="40"/>
  <c r="AC200" i="40"/>
  <c r="AE200" i="40" s="1"/>
  <c r="AB199" i="40"/>
  <c r="AA199" i="40"/>
  <c r="Z199" i="40"/>
  <c r="Y199" i="40"/>
  <c r="X199" i="40"/>
  <c r="W199" i="40"/>
  <c r="V199" i="40"/>
  <c r="U199" i="40"/>
  <c r="T199" i="40"/>
  <c r="S199" i="40"/>
  <c r="R199" i="40"/>
  <c r="Q199" i="40"/>
  <c r="P199" i="40"/>
  <c r="O199" i="40"/>
  <c r="N199" i="40"/>
  <c r="M199" i="40"/>
  <c r="L199" i="40"/>
  <c r="K199" i="40"/>
  <c r="J199" i="40"/>
  <c r="I199" i="40"/>
  <c r="H199" i="40"/>
  <c r="G199" i="40"/>
  <c r="F199" i="40"/>
  <c r="E199" i="40"/>
  <c r="AD198" i="40"/>
  <c r="AC198" i="40"/>
  <c r="AE198" i="40" s="1"/>
  <c r="AD197" i="40"/>
  <c r="AC197" i="40"/>
  <c r="AE197" i="40" s="1"/>
  <c r="AD196" i="40"/>
  <c r="AC196" i="40"/>
  <c r="AE196" i="40" s="1"/>
  <c r="AD195" i="40"/>
  <c r="AC195" i="40"/>
  <c r="AE195" i="40" s="1"/>
  <c r="AD194" i="40"/>
  <c r="AC194" i="40"/>
  <c r="AE194" i="40" s="1"/>
  <c r="AD193" i="40"/>
  <c r="AC193" i="40"/>
  <c r="AE193" i="40" s="1"/>
  <c r="AD192" i="40"/>
  <c r="AC192" i="40"/>
  <c r="AE192" i="40" s="1"/>
  <c r="AD191" i="40"/>
  <c r="AC191" i="40"/>
  <c r="AD190" i="40"/>
  <c r="AC190" i="40"/>
  <c r="AE190" i="40" s="1"/>
  <c r="AD189" i="40"/>
  <c r="AC189" i="40"/>
  <c r="AE189" i="40" s="1"/>
  <c r="AB188" i="40"/>
  <c r="AA188" i="40"/>
  <c r="Z188" i="40"/>
  <c r="Y188" i="40"/>
  <c r="X188" i="40"/>
  <c r="W188" i="40"/>
  <c r="V188" i="40"/>
  <c r="U188" i="40"/>
  <c r="T188" i="40"/>
  <c r="S188" i="40"/>
  <c r="R188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AD187" i="40"/>
  <c r="AC187" i="40"/>
  <c r="AD186" i="40"/>
  <c r="AC186" i="40"/>
  <c r="AE186" i="40" s="1"/>
  <c r="AD185" i="40"/>
  <c r="AC185" i="40"/>
  <c r="AE185" i="40" s="1"/>
  <c r="AD184" i="40"/>
  <c r="AC184" i="40"/>
  <c r="AE184" i="40" s="1"/>
  <c r="AD183" i="40"/>
  <c r="AC183" i="40"/>
  <c r="AE183" i="40" s="1"/>
  <c r="AD182" i="40"/>
  <c r="AC182" i="40"/>
  <c r="AE182" i="40" s="1"/>
  <c r="AD181" i="40"/>
  <c r="AC181" i="40"/>
  <c r="AE181" i="40" s="1"/>
  <c r="AD180" i="40"/>
  <c r="AC180" i="40"/>
  <c r="AE180" i="40" s="1"/>
  <c r="AD179" i="40"/>
  <c r="AC179" i="40"/>
  <c r="AE179" i="40" s="1"/>
  <c r="AD178" i="40"/>
  <c r="AC178" i="40"/>
  <c r="AE178" i="40" s="1"/>
  <c r="AD177" i="40"/>
  <c r="AC177" i="40"/>
  <c r="AE177" i="40" s="1"/>
  <c r="AD176" i="40"/>
  <c r="AC176" i="40"/>
  <c r="AE176" i="40" s="1"/>
  <c r="AD175" i="40"/>
  <c r="AC175" i="40"/>
  <c r="AE175" i="40" s="1"/>
  <c r="AD174" i="40"/>
  <c r="AC174" i="40"/>
  <c r="AE174" i="40" s="1"/>
  <c r="AD173" i="40"/>
  <c r="AC173" i="40"/>
  <c r="AE173" i="40" s="1"/>
  <c r="AD172" i="40"/>
  <c r="AC172" i="40"/>
  <c r="AE172" i="40" s="1"/>
  <c r="AD171" i="40"/>
  <c r="AC171" i="40"/>
  <c r="AE171" i="40" s="1"/>
  <c r="AD170" i="40"/>
  <c r="AC170" i="40"/>
  <c r="AE170" i="40" s="1"/>
  <c r="AB169" i="40"/>
  <c r="AA169" i="40"/>
  <c r="Z169" i="40"/>
  <c r="Y169" i="40"/>
  <c r="X169" i="40"/>
  <c r="W169" i="40"/>
  <c r="V169" i="40"/>
  <c r="U169" i="40"/>
  <c r="T169" i="40"/>
  <c r="S169" i="40"/>
  <c r="R169" i="40"/>
  <c r="Q169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AD168" i="40"/>
  <c r="AC168" i="40"/>
  <c r="AE168" i="40" s="1"/>
  <c r="AD166" i="40"/>
  <c r="AC166" i="40"/>
  <c r="AE166" i="40" s="1"/>
  <c r="AD165" i="40"/>
  <c r="AC165" i="40"/>
  <c r="AE165" i="40" s="1"/>
  <c r="AD164" i="40"/>
  <c r="AC164" i="40"/>
  <c r="AE164" i="40" s="1"/>
  <c r="AD163" i="40"/>
  <c r="AC163" i="40"/>
  <c r="AD162" i="40"/>
  <c r="AC162" i="40"/>
  <c r="AE162" i="40" s="1"/>
  <c r="AD161" i="40"/>
  <c r="AC161" i="40"/>
  <c r="AE161" i="40" s="1"/>
  <c r="AD160" i="40"/>
  <c r="AC160" i="40"/>
  <c r="AE160" i="40" s="1"/>
  <c r="AD159" i="40"/>
  <c r="AC159" i="40"/>
  <c r="AE159" i="40" s="1"/>
  <c r="AD158" i="40"/>
  <c r="AC158" i="40"/>
  <c r="AE158" i="40" s="1"/>
  <c r="AD157" i="40"/>
  <c r="AC157" i="40"/>
  <c r="AE157" i="40" s="1"/>
  <c r="AD156" i="40"/>
  <c r="AC156" i="40"/>
  <c r="AE156" i="40" s="1"/>
  <c r="AB155" i="40"/>
  <c r="AA155" i="40"/>
  <c r="Z155" i="40"/>
  <c r="Y155" i="40"/>
  <c r="X155" i="40"/>
  <c r="W155" i="40"/>
  <c r="V155" i="40"/>
  <c r="U155" i="40"/>
  <c r="T155" i="40"/>
  <c r="S155" i="40"/>
  <c r="R155" i="40"/>
  <c r="Q155" i="40"/>
  <c r="P155" i="40"/>
  <c r="O155" i="40"/>
  <c r="N155" i="40"/>
  <c r="M155" i="40"/>
  <c r="L155" i="40"/>
  <c r="K155" i="40"/>
  <c r="J155" i="40"/>
  <c r="I155" i="40"/>
  <c r="H155" i="40"/>
  <c r="G155" i="40"/>
  <c r="F155" i="40"/>
  <c r="E155" i="40"/>
  <c r="AD154" i="40"/>
  <c r="AC154" i="40"/>
  <c r="AE154" i="40" s="1"/>
  <c r="AD153" i="40"/>
  <c r="AC153" i="40"/>
  <c r="AE153" i="40" s="1"/>
  <c r="AD152" i="40"/>
  <c r="AC152" i="40"/>
  <c r="AE152" i="40" s="1"/>
  <c r="AD151" i="40"/>
  <c r="AC151" i="40"/>
  <c r="AE151" i="40" s="1"/>
  <c r="AD150" i="40"/>
  <c r="AC150" i="40"/>
  <c r="AE150" i="40" s="1"/>
  <c r="AD149" i="40"/>
  <c r="AC149" i="40"/>
  <c r="AE149" i="40" s="1"/>
  <c r="AD148" i="40"/>
  <c r="AC148" i="40"/>
  <c r="AE148" i="40" s="1"/>
  <c r="AD147" i="40"/>
  <c r="AC147" i="40"/>
  <c r="AE147" i="40" s="1"/>
  <c r="AD146" i="40"/>
  <c r="AC146" i="40"/>
  <c r="AE146" i="40" s="1"/>
  <c r="AD145" i="40"/>
  <c r="AC145" i="40"/>
  <c r="AD144" i="40"/>
  <c r="AC144" i="40"/>
  <c r="AE144" i="40" s="1"/>
  <c r="AD143" i="40"/>
  <c r="AC143" i="40"/>
  <c r="AE143" i="40" s="1"/>
  <c r="AB142" i="40"/>
  <c r="AA142" i="40"/>
  <c r="Z142" i="40"/>
  <c r="Y142" i="40"/>
  <c r="X142" i="40"/>
  <c r="W142" i="40"/>
  <c r="V142" i="40"/>
  <c r="U142" i="40"/>
  <c r="T142" i="40"/>
  <c r="S142" i="40"/>
  <c r="R142" i="40"/>
  <c r="Q142" i="40"/>
  <c r="P142" i="40"/>
  <c r="O142" i="40"/>
  <c r="N142" i="40"/>
  <c r="M142" i="40"/>
  <c r="L142" i="40"/>
  <c r="K142" i="40"/>
  <c r="J142" i="40"/>
  <c r="I142" i="40"/>
  <c r="H142" i="40"/>
  <c r="G142" i="40"/>
  <c r="F142" i="40"/>
  <c r="E142" i="40"/>
  <c r="AD141" i="40"/>
  <c r="AC141" i="40"/>
  <c r="AE141" i="40" s="1"/>
  <c r="AD140" i="40"/>
  <c r="AC140" i="40"/>
  <c r="AE140" i="40" s="1"/>
  <c r="AD139" i="40"/>
  <c r="AC139" i="40"/>
  <c r="AE139" i="40" s="1"/>
  <c r="AD138" i="40"/>
  <c r="AC138" i="40"/>
  <c r="AE138" i="40" s="1"/>
  <c r="AD137" i="40"/>
  <c r="AC137" i="40"/>
  <c r="AE137" i="40" s="1"/>
  <c r="AD136" i="40"/>
  <c r="AC136" i="40"/>
  <c r="AE136" i="40" s="1"/>
  <c r="AD135" i="40"/>
  <c r="AC135" i="40"/>
  <c r="AE135" i="40" s="1"/>
  <c r="AB134" i="40"/>
  <c r="AA134" i="40"/>
  <c r="Z134" i="40"/>
  <c r="Y134" i="40"/>
  <c r="X134" i="40"/>
  <c r="W134" i="40"/>
  <c r="V134" i="40"/>
  <c r="U134" i="40"/>
  <c r="T134" i="40"/>
  <c r="S134" i="40"/>
  <c r="R134" i="40"/>
  <c r="Q134" i="40"/>
  <c r="P134" i="40"/>
  <c r="O134" i="40"/>
  <c r="N134" i="40"/>
  <c r="M134" i="40"/>
  <c r="L134" i="40"/>
  <c r="K134" i="40"/>
  <c r="J134" i="40"/>
  <c r="I134" i="40"/>
  <c r="H134" i="40"/>
  <c r="G134" i="40"/>
  <c r="F134" i="40"/>
  <c r="E134" i="40"/>
  <c r="AD133" i="40"/>
  <c r="AC133" i="40"/>
  <c r="AE133" i="40" s="1"/>
  <c r="AD132" i="40"/>
  <c r="AC132" i="40"/>
  <c r="AE132" i="40" s="1"/>
  <c r="AD131" i="40"/>
  <c r="AC131" i="40"/>
  <c r="AE131" i="40" s="1"/>
  <c r="AD130" i="40"/>
  <c r="AC130" i="40"/>
  <c r="AE130" i="40" s="1"/>
  <c r="AD129" i="40"/>
  <c r="AC129" i="40"/>
  <c r="AE129" i="40" s="1"/>
  <c r="AD128" i="40"/>
  <c r="AC128" i="40"/>
  <c r="AE128" i="40" s="1"/>
  <c r="AD127" i="40"/>
  <c r="AC127" i="40"/>
  <c r="AE127" i="40" s="1"/>
  <c r="AD126" i="40"/>
  <c r="AC126" i="40"/>
  <c r="AE126" i="40" s="1"/>
  <c r="AD125" i="40"/>
  <c r="AC125" i="40"/>
  <c r="AE125" i="40" s="1"/>
  <c r="AD124" i="40"/>
  <c r="AC124" i="40"/>
  <c r="AE124" i="40" s="1"/>
  <c r="AD123" i="40"/>
  <c r="AC123" i="40"/>
  <c r="AE123" i="40" s="1"/>
  <c r="AB122" i="40"/>
  <c r="AA122" i="40"/>
  <c r="Z122" i="40"/>
  <c r="Y122" i="40"/>
  <c r="X122" i="40"/>
  <c r="W122" i="40"/>
  <c r="V122" i="40"/>
  <c r="U122" i="40"/>
  <c r="T122" i="40"/>
  <c r="S122" i="40"/>
  <c r="R122" i="40"/>
  <c r="Q122" i="40"/>
  <c r="P122" i="40"/>
  <c r="O122" i="40"/>
  <c r="N122" i="40"/>
  <c r="M122" i="40"/>
  <c r="L122" i="40"/>
  <c r="K122" i="40"/>
  <c r="J122" i="40"/>
  <c r="I122" i="40"/>
  <c r="H122" i="40"/>
  <c r="G122" i="40"/>
  <c r="F122" i="40"/>
  <c r="E122" i="40"/>
  <c r="AD121" i="40"/>
  <c r="AC121" i="40"/>
  <c r="AE121" i="40" s="1"/>
  <c r="AD120" i="40"/>
  <c r="AC120" i="40"/>
  <c r="AE120" i="40" s="1"/>
  <c r="AD119" i="40"/>
  <c r="AC119" i="40"/>
  <c r="AE119" i="40" s="1"/>
  <c r="AD118" i="40"/>
  <c r="AC118" i="40"/>
  <c r="AE118" i="40" s="1"/>
  <c r="AD117" i="40"/>
  <c r="AC117" i="40"/>
  <c r="AD116" i="40"/>
  <c r="AC116" i="40"/>
  <c r="AE116" i="40" s="1"/>
  <c r="AD115" i="40"/>
  <c r="AC115" i="40"/>
  <c r="AE115" i="40" s="1"/>
  <c r="AD114" i="40"/>
  <c r="AC114" i="40"/>
  <c r="AE114" i="40" s="1"/>
  <c r="AD113" i="40"/>
  <c r="AC113" i="40"/>
  <c r="AE113" i="40" s="1"/>
  <c r="AD112" i="40"/>
  <c r="AC112" i="40"/>
  <c r="AD111" i="40"/>
  <c r="AC111" i="40"/>
  <c r="AE111" i="40" s="1"/>
  <c r="AD110" i="40"/>
  <c r="AC110" i="40"/>
  <c r="AE110" i="40" s="1"/>
  <c r="AD109" i="40"/>
  <c r="AC109" i="40"/>
  <c r="AE109" i="40" s="1"/>
  <c r="AD108" i="40"/>
  <c r="AC108" i="40"/>
  <c r="AE108" i="40" s="1"/>
  <c r="AD107" i="40"/>
  <c r="AC107" i="40"/>
  <c r="AE107" i="40" s="1"/>
  <c r="AD106" i="40"/>
  <c r="AC106" i="40"/>
  <c r="AE106" i="40" s="1"/>
  <c r="AD105" i="40"/>
  <c r="AC105" i="40"/>
  <c r="AE105" i="40" s="1"/>
  <c r="AD104" i="40"/>
  <c r="AC104" i="40"/>
  <c r="AE104" i="40" s="1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AD102" i="40"/>
  <c r="AC102" i="40"/>
  <c r="AE102" i="40" s="1"/>
  <c r="AD101" i="40"/>
  <c r="AC101" i="40"/>
  <c r="AE101" i="40" s="1"/>
  <c r="AD100" i="40"/>
  <c r="AC100" i="40"/>
  <c r="AE100" i="40" s="1"/>
  <c r="AD99" i="40"/>
  <c r="AC99" i="40"/>
  <c r="AD98" i="40"/>
  <c r="AC98" i="40"/>
  <c r="AD97" i="40"/>
  <c r="AC97" i="40"/>
  <c r="AD96" i="40"/>
  <c r="AC96" i="40"/>
  <c r="AE96" i="40" s="1"/>
  <c r="AD95" i="40"/>
  <c r="AC95" i="40"/>
  <c r="AD94" i="40"/>
  <c r="AC94" i="40"/>
  <c r="AD93" i="40"/>
  <c r="AC93" i="40"/>
  <c r="AE93" i="40" s="1"/>
  <c r="AD92" i="40"/>
  <c r="AC92" i="40"/>
  <c r="AE92" i="40" s="1"/>
  <c r="AD91" i="40"/>
  <c r="AC91" i="40"/>
  <c r="AE91" i="40" s="1"/>
  <c r="AD90" i="40"/>
  <c r="AC90" i="40"/>
  <c r="AE90" i="40" s="1"/>
  <c r="AD89" i="40"/>
  <c r="AC89" i="40"/>
  <c r="AE89" i="40" s="1"/>
  <c r="AD88" i="40"/>
  <c r="AC88" i="40"/>
  <c r="AE88" i="40" s="1"/>
  <c r="AD87" i="40"/>
  <c r="AC87" i="40"/>
  <c r="AE87" i="40" s="1"/>
  <c r="AD86" i="40"/>
  <c r="AC86" i="40"/>
  <c r="AE86" i="40" s="1"/>
  <c r="AD85" i="40"/>
  <c r="AC85" i="40"/>
  <c r="AE85" i="40" s="1"/>
  <c r="AD84" i="40"/>
  <c r="AC84" i="40"/>
  <c r="AE84" i="40" s="1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AD82" i="40"/>
  <c r="AC82" i="40"/>
  <c r="AE82" i="40" s="1"/>
  <c r="AD81" i="40"/>
  <c r="AC81" i="40"/>
  <c r="AE81" i="40" s="1"/>
  <c r="AD80" i="40"/>
  <c r="AC80" i="40"/>
  <c r="AE80" i="40" s="1"/>
  <c r="AD79" i="40"/>
  <c r="AC79" i="40"/>
  <c r="AE79" i="40" s="1"/>
  <c r="AD78" i="40"/>
  <c r="AC78" i="40"/>
  <c r="AE78" i="40" s="1"/>
  <c r="AD77" i="40"/>
  <c r="AC77" i="40"/>
  <c r="AE77" i="40" s="1"/>
  <c r="AD76" i="40"/>
  <c r="AC76" i="40"/>
  <c r="AE76" i="40" s="1"/>
  <c r="AD75" i="40"/>
  <c r="AC75" i="40"/>
  <c r="AE75" i="40" s="1"/>
  <c r="AD74" i="40"/>
  <c r="AC74" i="40"/>
  <c r="AE74" i="40" s="1"/>
  <c r="AD73" i="40"/>
  <c r="AC73" i="40"/>
  <c r="AE73" i="40" s="1"/>
  <c r="AD72" i="40"/>
  <c r="AC72" i="40"/>
  <c r="AE72" i="40" s="1"/>
  <c r="AD71" i="40"/>
  <c r="AC71" i="40"/>
  <c r="AE71" i="40" s="1"/>
  <c r="AD70" i="40"/>
  <c r="AC70" i="40"/>
  <c r="AE70" i="40" s="1"/>
  <c r="AD69" i="40"/>
  <c r="AC69" i="40"/>
  <c r="AE69" i="40" s="1"/>
  <c r="AD68" i="40"/>
  <c r="AC68" i="40"/>
  <c r="AE68" i="40" s="1"/>
  <c r="AD67" i="40"/>
  <c r="AC67" i="40"/>
  <c r="AE67" i="40" s="1"/>
  <c r="AD66" i="40"/>
  <c r="AC66" i="40"/>
  <c r="AE66" i="40" s="1"/>
  <c r="AD65" i="40"/>
  <c r="AC65" i="40"/>
  <c r="AE65" i="40" s="1"/>
  <c r="AD64" i="40"/>
  <c r="AC64" i="40"/>
  <c r="AE64" i="40" s="1"/>
  <c r="AD63" i="40"/>
  <c r="AC63" i="40"/>
  <c r="AE63" i="40" s="1"/>
  <c r="AD62" i="40"/>
  <c r="AC62" i="40"/>
  <c r="AE62" i="40" s="1"/>
  <c r="AD61" i="40"/>
  <c r="AC61" i="40"/>
  <c r="AE61" i="40" s="1"/>
  <c r="AD60" i="40"/>
  <c r="AC60" i="40"/>
  <c r="AE60" i="40" s="1"/>
  <c r="AD59" i="40"/>
  <c r="AC59" i="40"/>
  <c r="AE59" i="40" s="1"/>
  <c r="AD58" i="40"/>
  <c r="AC58" i="40"/>
  <c r="AE58" i="40" s="1"/>
  <c r="AD57" i="40"/>
  <c r="AC57" i="40"/>
  <c r="AE57" i="40" s="1"/>
  <c r="AD56" i="40"/>
  <c r="AC56" i="40"/>
  <c r="AE56" i="40" s="1"/>
  <c r="AD55" i="40"/>
  <c r="AC55" i="40"/>
  <c r="AE55" i="40" s="1"/>
  <c r="AD54" i="40"/>
  <c r="AC54" i="40"/>
  <c r="AE54" i="40" s="1"/>
  <c r="AD53" i="40"/>
  <c r="AC53" i="40"/>
  <c r="AE53" i="40" s="1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AD51" i="40"/>
  <c r="AC51" i="40"/>
  <c r="AE51" i="40" s="1"/>
  <c r="AD50" i="40"/>
  <c r="AC50" i="40"/>
  <c r="AE50" i="40" s="1"/>
  <c r="AD49" i="40"/>
  <c r="AC49" i="40"/>
  <c r="AE49" i="40" s="1"/>
  <c r="AD48" i="40"/>
  <c r="AC48" i="40"/>
  <c r="AE48" i="40" s="1"/>
  <c r="AD47" i="40"/>
  <c r="AC47" i="40"/>
  <c r="AE47" i="40" s="1"/>
  <c r="AD46" i="40"/>
  <c r="AC46" i="40"/>
  <c r="AE46" i="40" s="1"/>
  <c r="AD45" i="40"/>
  <c r="AC45" i="40"/>
  <c r="AE45" i="40" s="1"/>
  <c r="AD44" i="40"/>
  <c r="AC44" i="40"/>
  <c r="AE44" i="40" s="1"/>
  <c r="AD43" i="40"/>
  <c r="AC43" i="40"/>
  <c r="AE43" i="40" s="1"/>
  <c r="AD42" i="40"/>
  <c r="AC42" i="40"/>
  <c r="AE42" i="40" s="1"/>
  <c r="AD41" i="40"/>
  <c r="AC41" i="40"/>
  <c r="AE41" i="40" s="1"/>
  <c r="AD40" i="40"/>
  <c r="AC40" i="40"/>
  <c r="AE40" i="40" s="1"/>
  <c r="AD39" i="40"/>
  <c r="AC39" i="40"/>
  <c r="AE39" i="40" s="1"/>
  <c r="AD38" i="40"/>
  <c r="AC38" i="40"/>
  <c r="AE38" i="40" s="1"/>
  <c r="AD37" i="40"/>
  <c r="AC37" i="40"/>
  <c r="AE37" i="40" s="1"/>
  <c r="AD36" i="40"/>
  <c r="AC36" i="40"/>
  <c r="AE36" i="40" s="1"/>
  <c r="AD35" i="40"/>
  <c r="AC35" i="40"/>
  <c r="AE35" i="40" s="1"/>
  <c r="AD34" i="40"/>
  <c r="AC34" i="40"/>
  <c r="AE34" i="40" s="1"/>
  <c r="AD33" i="40"/>
  <c r="AC33" i="40"/>
  <c r="AE33" i="40" s="1"/>
  <c r="AD32" i="40"/>
  <c r="AC32" i="40"/>
  <c r="AE32" i="40" s="1"/>
  <c r="AD31" i="40"/>
  <c r="AC31" i="40"/>
  <c r="AE31" i="40" s="1"/>
  <c r="AD30" i="40"/>
  <c r="AC30" i="40"/>
  <c r="AE30" i="40" s="1"/>
  <c r="AD29" i="40"/>
  <c r="AC29" i="40"/>
  <c r="AE29" i="40" s="1"/>
  <c r="AD28" i="40"/>
  <c r="AC28" i="40"/>
  <c r="AE28" i="40" s="1"/>
  <c r="AD27" i="40"/>
  <c r="AC27" i="40"/>
  <c r="AE27" i="40" s="1"/>
  <c r="AD26" i="40"/>
  <c r="AC26" i="40"/>
  <c r="AE26" i="40" s="1"/>
  <c r="AD25" i="40"/>
  <c r="AC25" i="40"/>
  <c r="AE25" i="40" s="1"/>
  <c r="AD24" i="40"/>
  <c r="AC24" i="40"/>
  <c r="AE24" i="40" s="1"/>
  <c r="AB23" i="40"/>
  <c r="AA23" i="40"/>
  <c r="AA376" i="40" s="1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M17" i="40"/>
  <c r="L17" i="40"/>
  <c r="K17" i="40"/>
  <c r="J17" i="40"/>
  <c r="I17" i="40"/>
  <c r="H17" i="40"/>
  <c r="G17" i="40"/>
  <c r="F17" i="40"/>
  <c r="E17" i="40"/>
  <c r="AF16" i="40"/>
  <c r="AE16" i="40"/>
  <c r="AF15" i="40"/>
  <c r="AE15" i="40"/>
  <c r="AF14" i="40"/>
  <c r="AE14" i="40"/>
  <c r="AF13" i="40"/>
  <c r="AE13" i="40"/>
  <c r="AF12" i="40"/>
  <c r="AE12" i="40"/>
  <c r="AF11" i="40"/>
  <c r="AE11" i="40"/>
  <c r="AG11" i="40" s="1"/>
  <c r="AF10" i="40"/>
  <c r="AE10" i="40"/>
  <c r="AF9" i="40"/>
  <c r="AE9" i="40"/>
  <c r="AG9" i="40" s="1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AA582" i="39"/>
  <c r="X582" i="39"/>
  <c r="R582" i="39"/>
  <c r="O582" i="39"/>
  <c r="AD581" i="39"/>
  <c r="U581" i="39"/>
  <c r="AD580" i="39"/>
  <c r="U580" i="39"/>
  <c r="AD579" i="39"/>
  <c r="U579" i="39"/>
  <c r="AD578" i="39"/>
  <c r="U578" i="39"/>
  <c r="AD577" i="39"/>
  <c r="U577" i="39"/>
  <c r="AD576" i="39"/>
  <c r="U576" i="39"/>
  <c r="AD575" i="39"/>
  <c r="U575" i="39"/>
  <c r="AD574" i="39"/>
  <c r="U574" i="39"/>
  <c r="AD573" i="39"/>
  <c r="U573" i="39"/>
  <c r="AD572" i="39"/>
  <c r="U572" i="39"/>
  <c r="AD571" i="39"/>
  <c r="U571" i="39"/>
  <c r="AD570" i="39"/>
  <c r="U570" i="39"/>
  <c r="AD569" i="39"/>
  <c r="U569" i="39"/>
  <c r="AA568" i="39"/>
  <c r="X568" i="39"/>
  <c r="R568" i="39"/>
  <c r="O568" i="39"/>
  <c r="AE548" i="39"/>
  <c r="AE547" i="39"/>
  <c r="AA546" i="39"/>
  <c r="Y546" i="39"/>
  <c r="W546" i="39"/>
  <c r="U546" i="39"/>
  <c r="S546" i="39"/>
  <c r="Q546" i="39"/>
  <c r="O546" i="39"/>
  <c r="M546" i="39"/>
  <c r="K546" i="39"/>
  <c r="I546" i="39"/>
  <c r="G546" i="39"/>
  <c r="E546" i="39"/>
  <c r="AD545" i="39"/>
  <c r="AC545" i="39"/>
  <c r="AB543" i="39"/>
  <c r="AA543" i="39"/>
  <c r="AA544" i="39" s="1"/>
  <c r="Z543" i="39"/>
  <c r="Y543" i="39"/>
  <c r="Y544" i="39" s="1"/>
  <c r="X543" i="39"/>
  <c r="W543" i="39"/>
  <c r="W544" i="39" s="1"/>
  <c r="V543" i="39"/>
  <c r="U543" i="39"/>
  <c r="U544" i="39" s="1"/>
  <c r="T543" i="39"/>
  <c r="S543" i="39"/>
  <c r="S544" i="39" s="1"/>
  <c r="R543" i="39"/>
  <c r="Q543" i="39"/>
  <c r="Q544" i="39" s="1"/>
  <c r="P543" i="39"/>
  <c r="O543" i="39"/>
  <c r="O544" i="39" s="1"/>
  <c r="N543" i="39"/>
  <c r="M543" i="39"/>
  <c r="L543" i="39"/>
  <c r="K543" i="39"/>
  <c r="J543" i="39"/>
  <c r="I543" i="39"/>
  <c r="H543" i="39"/>
  <c r="G543" i="39"/>
  <c r="G544" i="39" s="1"/>
  <c r="F543" i="39"/>
  <c r="E543" i="39"/>
  <c r="AD542" i="39"/>
  <c r="AC542" i="39"/>
  <c r="AD541" i="39"/>
  <c r="AC541" i="39"/>
  <c r="AD540" i="39"/>
  <c r="AC540" i="39"/>
  <c r="AE540" i="39" s="1"/>
  <c r="AD539" i="39"/>
  <c r="AC539" i="39"/>
  <c r="AA538" i="39"/>
  <c r="Y538" i="39"/>
  <c r="W538" i="39"/>
  <c r="U538" i="39"/>
  <c r="S538" i="39"/>
  <c r="Q538" i="39"/>
  <c r="O538" i="39"/>
  <c r="M538" i="39"/>
  <c r="K538" i="39"/>
  <c r="I538" i="39"/>
  <c r="G538" i="39"/>
  <c r="E538" i="39"/>
  <c r="AA533" i="39"/>
  <c r="Y533" i="39"/>
  <c r="W533" i="39"/>
  <c r="U533" i="39"/>
  <c r="S533" i="39"/>
  <c r="Q533" i="39"/>
  <c r="O533" i="39"/>
  <c r="M533" i="39"/>
  <c r="K533" i="39"/>
  <c r="I533" i="39"/>
  <c r="G533" i="39"/>
  <c r="E533" i="39"/>
  <c r="AD532" i="39"/>
  <c r="AC532" i="39"/>
  <c r="AC533" i="39" s="1"/>
  <c r="AA531" i="39"/>
  <c r="Y531" i="39"/>
  <c r="W531" i="39"/>
  <c r="U531" i="39"/>
  <c r="S531" i="39"/>
  <c r="Q531" i="39"/>
  <c r="O531" i="39"/>
  <c r="M531" i="39"/>
  <c r="K531" i="39"/>
  <c r="I531" i="39"/>
  <c r="G531" i="39"/>
  <c r="E531" i="39"/>
  <c r="AB530" i="39"/>
  <c r="AA530" i="39"/>
  <c r="Z530" i="39"/>
  <c r="Y530" i="39"/>
  <c r="X530" i="39"/>
  <c r="W530" i="39"/>
  <c r="V530" i="39"/>
  <c r="U530" i="39"/>
  <c r="T530" i="39"/>
  <c r="S530" i="39"/>
  <c r="R530" i="39"/>
  <c r="Q530" i="39"/>
  <c r="P530" i="39"/>
  <c r="O530" i="39"/>
  <c r="N530" i="39"/>
  <c r="M530" i="39"/>
  <c r="L530" i="39"/>
  <c r="K530" i="39"/>
  <c r="J530" i="39"/>
  <c r="I530" i="39"/>
  <c r="H530" i="39"/>
  <c r="G530" i="39"/>
  <c r="F530" i="39"/>
  <c r="E530" i="39"/>
  <c r="AB529" i="39"/>
  <c r="AA529" i="39"/>
  <c r="Z529" i="39"/>
  <c r="Y529" i="39"/>
  <c r="X529" i="39"/>
  <c r="W529" i="39"/>
  <c r="V529" i="39"/>
  <c r="U529" i="39"/>
  <c r="T529" i="39"/>
  <c r="S529" i="39"/>
  <c r="R529" i="39"/>
  <c r="Q529" i="39"/>
  <c r="P529" i="39"/>
  <c r="O529" i="39"/>
  <c r="N529" i="39"/>
  <c r="M529" i="39"/>
  <c r="L529" i="39"/>
  <c r="K529" i="39"/>
  <c r="J529" i="39"/>
  <c r="I529" i="39"/>
  <c r="H529" i="39"/>
  <c r="G529" i="39"/>
  <c r="F529" i="39"/>
  <c r="E529" i="39"/>
  <c r="AD528" i="39"/>
  <c r="AC528" i="39"/>
  <c r="AD527" i="39"/>
  <c r="AC527" i="39"/>
  <c r="AD526" i="39"/>
  <c r="AC526" i="39"/>
  <c r="AD525" i="39"/>
  <c r="AC525" i="39"/>
  <c r="AD524" i="39"/>
  <c r="AC524" i="39"/>
  <c r="AA523" i="39"/>
  <c r="Y523" i="39"/>
  <c r="W523" i="39"/>
  <c r="U523" i="39"/>
  <c r="S523" i="39"/>
  <c r="Q523" i="39"/>
  <c r="O523" i="39"/>
  <c r="M523" i="39"/>
  <c r="K523" i="39"/>
  <c r="I523" i="39"/>
  <c r="G523" i="39"/>
  <c r="E523" i="39"/>
  <c r="AD518" i="39"/>
  <c r="AC518" i="39"/>
  <c r="AB517" i="39"/>
  <c r="AA517" i="39"/>
  <c r="Z517" i="39"/>
  <c r="Y517" i="39"/>
  <c r="X517" i="39"/>
  <c r="W517" i="39"/>
  <c r="V517" i="39"/>
  <c r="U517" i="39"/>
  <c r="T517" i="39"/>
  <c r="S517" i="39"/>
  <c r="R517" i="39"/>
  <c r="Q517" i="39"/>
  <c r="P517" i="39"/>
  <c r="O517" i="39"/>
  <c r="N517" i="39"/>
  <c r="M517" i="39"/>
  <c r="L517" i="39"/>
  <c r="K517" i="39"/>
  <c r="J517" i="39"/>
  <c r="I517" i="39"/>
  <c r="H517" i="39"/>
  <c r="G517" i="39"/>
  <c r="F517" i="39"/>
  <c r="E517" i="39"/>
  <c r="AD516" i="39"/>
  <c r="AC516" i="39"/>
  <c r="AE516" i="39" s="1"/>
  <c r="AD515" i="39"/>
  <c r="AC515" i="39"/>
  <c r="AD513" i="39"/>
  <c r="AC513" i="39"/>
  <c r="AA512" i="39"/>
  <c r="Y512" i="39"/>
  <c r="W512" i="39"/>
  <c r="U512" i="39"/>
  <c r="S512" i="39"/>
  <c r="Q512" i="39"/>
  <c r="O512" i="39"/>
  <c r="M512" i="39"/>
  <c r="K512" i="39"/>
  <c r="I512" i="39"/>
  <c r="G512" i="39"/>
  <c r="E512" i="39"/>
  <c r="AD507" i="39"/>
  <c r="AC507" i="39"/>
  <c r="AD506" i="39"/>
  <c r="AC506" i="39"/>
  <c r="AE506" i="39" s="1"/>
  <c r="AD505" i="39"/>
  <c r="AC505" i="39"/>
  <c r="AD504" i="39"/>
  <c r="AC504" i="39"/>
  <c r="AD503" i="39"/>
  <c r="AC503" i="39"/>
  <c r="AD502" i="39"/>
  <c r="AC502" i="39"/>
  <c r="AE502" i="39" s="1"/>
  <c r="AD501" i="39"/>
  <c r="AC501" i="39"/>
  <c r="AE501" i="39" s="1"/>
  <c r="AD500" i="39"/>
  <c r="AC500" i="39"/>
  <c r="AE500" i="39" s="1"/>
  <c r="AD499" i="39"/>
  <c r="AC499" i="39"/>
  <c r="AE499" i="39" s="1"/>
  <c r="AD498" i="39"/>
  <c r="AC498" i="39"/>
  <c r="AD497" i="39"/>
  <c r="AC497" i="39"/>
  <c r="AD496" i="39"/>
  <c r="AC496" i="39"/>
  <c r="AE495" i="39"/>
  <c r="AE494" i="39"/>
  <c r="AD493" i="39"/>
  <c r="AC493" i="39"/>
  <c r="AA492" i="39"/>
  <c r="Y492" i="39"/>
  <c r="W492" i="39"/>
  <c r="U492" i="39"/>
  <c r="S492" i="39"/>
  <c r="Q492" i="39"/>
  <c r="O492" i="39"/>
  <c r="M492" i="39"/>
  <c r="K492" i="39"/>
  <c r="I492" i="39"/>
  <c r="G492" i="39"/>
  <c r="E492" i="39"/>
  <c r="AB486" i="39"/>
  <c r="AA486" i="39"/>
  <c r="Z486" i="39"/>
  <c r="Y486" i="39"/>
  <c r="X486" i="39"/>
  <c r="W486" i="39"/>
  <c r="V486" i="39"/>
  <c r="U486" i="39"/>
  <c r="T486" i="39"/>
  <c r="S486" i="39"/>
  <c r="R486" i="39"/>
  <c r="Q486" i="39"/>
  <c r="P486" i="39"/>
  <c r="O486" i="39"/>
  <c r="N486" i="39"/>
  <c r="M486" i="39"/>
  <c r="L486" i="39"/>
  <c r="K486" i="39"/>
  <c r="J486" i="39"/>
  <c r="I486" i="39"/>
  <c r="H486" i="39"/>
  <c r="G486" i="39"/>
  <c r="F486" i="39"/>
  <c r="E486" i="39"/>
  <c r="AB485" i="39"/>
  <c r="AA485" i="39"/>
  <c r="Z485" i="39"/>
  <c r="Y485" i="39"/>
  <c r="X485" i="39"/>
  <c r="W485" i="39"/>
  <c r="V485" i="39"/>
  <c r="U485" i="39"/>
  <c r="T485" i="39"/>
  <c r="S485" i="39"/>
  <c r="R485" i="39"/>
  <c r="Q485" i="39"/>
  <c r="P485" i="39"/>
  <c r="O485" i="39"/>
  <c r="N485" i="39"/>
  <c r="M485" i="39"/>
  <c r="L485" i="39"/>
  <c r="K485" i="39"/>
  <c r="J485" i="39"/>
  <c r="I485" i="39"/>
  <c r="H485" i="39"/>
  <c r="G485" i="39"/>
  <c r="F485" i="39"/>
  <c r="E485" i="39"/>
  <c r="AB484" i="39"/>
  <c r="AA484" i="39"/>
  <c r="Z484" i="39"/>
  <c r="Y484" i="39"/>
  <c r="X484" i="39"/>
  <c r="W484" i="39"/>
  <c r="V484" i="39"/>
  <c r="U484" i="39"/>
  <c r="T484" i="39"/>
  <c r="S484" i="39"/>
  <c r="R484" i="39"/>
  <c r="Q484" i="39"/>
  <c r="P484" i="39"/>
  <c r="O484" i="39"/>
  <c r="N484" i="39"/>
  <c r="M484" i="39"/>
  <c r="L484" i="39"/>
  <c r="K484" i="39"/>
  <c r="J484" i="39"/>
  <c r="I484" i="39"/>
  <c r="H484" i="39"/>
  <c r="G484" i="39"/>
  <c r="F484" i="39"/>
  <c r="E484" i="39"/>
  <c r="AB483" i="39"/>
  <c r="AA483" i="39"/>
  <c r="Z483" i="39"/>
  <c r="Y483" i="39"/>
  <c r="X483" i="39"/>
  <c r="W483" i="39"/>
  <c r="V483" i="39"/>
  <c r="U483" i="39"/>
  <c r="T483" i="39"/>
  <c r="S483" i="39"/>
  <c r="R483" i="39"/>
  <c r="Q483" i="39"/>
  <c r="P483" i="39"/>
  <c r="O483" i="39"/>
  <c r="N483" i="39"/>
  <c r="M483" i="39"/>
  <c r="L483" i="39"/>
  <c r="K483" i="39"/>
  <c r="J483" i="39"/>
  <c r="I483" i="39"/>
  <c r="H483" i="39"/>
  <c r="G483" i="39"/>
  <c r="F483" i="39"/>
  <c r="E483" i="39"/>
  <c r="AB482" i="39"/>
  <c r="AA482" i="39"/>
  <c r="Z482" i="39"/>
  <c r="Y482" i="39"/>
  <c r="X482" i="39"/>
  <c r="W482" i="39"/>
  <c r="V482" i="39"/>
  <c r="U482" i="39"/>
  <c r="T482" i="39"/>
  <c r="S482" i="39"/>
  <c r="R482" i="39"/>
  <c r="Q482" i="39"/>
  <c r="P482" i="39"/>
  <c r="O482" i="39"/>
  <c r="N482" i="39"/>
  <c r="M482" i="39"/>
  <c r="L482" i="39"/>
  <c r="K482" i="39"/>
  <c r="J482" i="39"/>
  <c r="I482" i="39"/>
  <c r="H482" i="39"/>
  <c r="G482" i="39"/>
  <c r="F482" i="39"/>
  <c r="E482" i="39"/>
  <c r="AB481" i="39"/>
  <c r="AA481" i="39"/>
  <c r="Z481" i="39"/>
  <c r="Y481" i="39"/>
  <c r="X481" i="39"/>
  <c r="W481" i="39"/>
  <c r="V481" i="39"/>
  <c r="U481" i="39"/>
  <c r="T481" i="39"/>
  <c r="S481" i="39"/>
  <c r="R481" i="39"/>
  <c r="Q481" i="39"/>
  <c r="P481" i="39"/>
  <c r="O481" i="39"/>
  <c r="N481" i="39"/>
  <c r="M481" i="39"/>
  <c r="L481" i="39"/>
  <c r="K481" i="39"/>
  <c r="J481" i="39"/>
  <c r="I481" i="39"/>
  <c r="H481" i="39"/>
  <c r="G481" i="39"/>
  <c r="F481" i="39"/>
  <c r="E481" i="39"/>
  <c r="AB480" i="39"/>
  <c r="AA480" i="39"/>
  <c r="Z480" i="39"/>
  <c r="Y480" i="39"/>
  <c r="X480" i="39"/>
  <c r="W480" i="39"/>
  <c r="V480" i="39"/>
  <c r="U480" i="39"/>
  <c r="T480" i="39"/>
  <c r="S480" i="39"/>
  <c r="R480" i="39"/>
  <c r="Q480" i="39"/>
  <c r="P480" i="39"/>
  <c r="O480" i="39"/>
  <c r="N480" i="39"/>
  <c r="M480" i="39"/>
  <c r="L480" i="39"/>
  <c r="K480" i="39"/>
  <c r="J480" i="39"/>
  <c r="I480" i="39"/>
  <c r="H480" i="39"/>
  <c r="G480" i="39"/>
  <c r="F480" i="39"/>
  <c r="E480" i="39"/>
  <c r="AD479" i="39"/>
  <c r="AC479" i="39"/>
  <c r="AA478" i="39"/>
  <c r="Y478" i="39"/>
  <c r="W478" i="39"/>
  <c r="U478" i="39"/>
  <c r="S478" i="39"/>
  <c r="Q478" i="39"/>
  <c r="O478" i="39"/>
  <c r="M478" i="39"/>
  <c r="K478" i="39"/>
  <c r="I478" i="39"/>
  <c r="G478" i="39"/>
  <c r="E478" i="39"/>
  <c r="AB472" i="39"/>
  <c r="AA472" i="39"/>
  <c r="Z472" i="39"/>
  <c r="Y472" i="39"/>
  <c r="X472" i="39"/>
  <c r="W472" i="39"/>
  <c r="V472" i="39"/>
  <c r="U472" i="39"/>
  <c r="T472" i="39"/>
  <c r="S472" i="39"/>
  <c r="R472" i="39"/>
  <c r="Q472" i="39"/>
  <c r="P472" i="39"/>
  <c r="O472" i="39"/>
  <c r="N472" i="39"/>
  <c r="M472" i="39"/>
  <c r="L472" i="39"/>
  <c r="K472" i="39"/>
  <c r="J472" i="39"/>
  <c r="I472" i="39"/>
  <c r="H472" i="39"/>
  <c r="G472" i="39"/>
  <c r="F472" i="39"/>
  <c r="E472" i="39"/>
  <c r="AB469" i="39"/>
  <c r="AA469" i="39"/>
  <c r="Z469" i="39"/>
  <c r="Y469" i="39"/>
  <c r="X469" i="39"/>
  <c r="W469" i="39"/>
  <c r="V469" i="39"/>
  <c r="U469" i="39"/>
  <c r="T469" i="39"/>
  <c r="S469" i="39"/>
  <c r="R469" i="39"/>
  <c r="Q469" i="39"/>
  <c r="P469" i="39"/>
  <c r="O469" i="39"/>
  <c r="N469" i="39"/>
  <c r="M469" i="39"/>
  <c r="L469" i="39"/>
  <c r="K469" i="39"/>
  <c r="J469" i="39"/>
  <c r="I469" i="39"/>
  <c r="H469" i="39"/>
  <c r="G469" i="39"/>
  <c r="F469" i="39"/>
  <c r="E469" i="39"/>
  <c r="AB468" i="39"/>
  <c r="AA468" i="39"/>
  <c r="Z468" i="39"/>
  <c r="Y468" i="39"/>
  <c r="X468" i="39"/>
  <c r="W468" i="39"/>
  <c r="V468" i="39"/>
  <c r="U468" i="39"/>
  <c r="T468" i="39"/>
  <c r="S468" i="39"/>
  <c r="R468" i="39"/>
  <c r="Q468" i="39"/>
  <c r="P468" i="39"/>
  <c r="O468" i="39"/>
  <c r="N468" i="39"/>
  <c r="M468" i="39"/>
  <c r="L468" i="39"/>
  <c r="K468" i="39"/>
  <c r="J468" i="39"/>
  <c r="I468" i="39"/>
  <c r="H468" i="39"/>
  <c r="G468" i="39"/>
  <c r="F468" i="39"/>
  <c r="E468" i="39"/>
  <c r="AB466" i="39"/>
  <c r="AA466" i="39"/>
  <c r="Z466" i="39"/>
  <c r="Y466" i="39"/>
  <c r="X466" i="39"/>
  <c r="W466" i="39"/>
  <c r="V466" i="39"/>
  <c r="U466" i="39"/>
  <c r="T466" i="39"/>
  <c r="S466" i="39"/>
  <c r="R466" i="39"/>
  <c r="Q466" i="39"/>
  <c r="P466" i="39"/>
  <c r="O466" i="39"/>
  <c r="N466" i="39"/>
  <c r="M466" i="39"/>
  <c r="L466" i="39"/>
  <c r="K466" i="39"/>
  <c r="J466" i="39"/>
  <c r="I466" i="39"/>
  <c r="H466" i="39"/>
  <c r="G466" i="39"/>
  <c r="F466" i="39"/>
  <c r="E466" i="39"/>
  <c r="AB465" i="39"/>
  <c r="AA465" i="39"/>
  <c r="Z465" i="39"/>
  <c r="Y465" i="39"/>
  <c r="X465" i="39"/>
  <c r="W465" i="39"/>
  <c r="V465" i="39"/>
  <c r="U465" i="39"/>
  <c r="T465" i="39"/>
  <c r="S465" i="39"/>
  <c r="R465" i="39"/>
  <c r="Q465" i="39"/>
  <c r="P465" i="39"/>
  <c r="O465" i="39"/>
  <c r="N465" i="39"/>
  <c r="M465" i="39"/>
  <c r="L465" i="39"/>
  <c r="K465" i="39"/>
  <c r="J465" i="39"/>
  <c r="I465" i="39"/>
  <c r="H465" i="39"/>
  <c r="G465" i="39"/>
  <c r="F465" i="39"/>
  <c r="E465" i="39"/>
  <c r="AB464" i="39"/>
  <c r="AA464" i="39"/>
  <c r="Z464" i="39"/>
  <c r="Y464" i="39"/>
  <c r="X464" i="39"/>
  <c r="W464" i="39"/>
  <c r="V464" i="39"/>
  <c r="U464" i="39"/>
  <c r="T464" i="39"/>
  <c r="S464" i="39"/>
  <c r="R464" i="39"/>
  <c r="Q464" i="39"/>
  <c r="P464" i="39"/>
  <c r="O464" i="39"/>
  <c r="N464" i="39"/>
  <c r="M464" i="39"/>
  <c r="L464" i="39"/>
  <c r="K464" i="39"/>
  <c r="J464" i="39"/>
  <c r="I464" i="39"/>
  <c r="H464" i="39"/>
  <c r="G464" i="39"/>
  <c r="F464" i="39"/>
  <c r="E464" i="39"/>
  <c r="AD462" i="39"/>
  <c r="AC462" i="39"/>
  <c r="AA461" i="39"/>
  <c r="Y461" i="39"/>
  <c r="W461" i="39"/>
  <c r="U461" i="39"/>
  <c r="S461" i="39"/>
  <c r="Q461" i="39"/>
  <c r="O461" i="39"/>
  <c r="M461" i="39"/>
  <c r="K461" i="39"/>
  <c r="I461" i="39"/>
  <c r="G461" i="39"/>
  <c r="E461" i="39"/>
  <c r="AB455" i="39"/>
  <c r="AA455" i="39"/>
  <c r="Z455" i="39"/>
  <c r="Y455" i="39"/>
  <c r="X455" i="39"/>
  <c r="W455" i="39"/>
  <c r="V455" i="39"/>
  <c r="U455" i="39"/>
  <c r="T455" i="39"/>
  <c r="S455" i="39"/>
  <c r="R455" i="39"/>
  <c r="Q455" i="39"/>
  <c r="P455" i="39"/>
  <c r="O455" i="39"/>
  <c r="N455" i="39"/>
  <c r="M455" i="39"/>
  <c r="L455" i="39"/>
  <c r="K455" i="39"/>
  <c r="J455" i="39"/>
  <c r="I455" i="39"/>
  <c r="H455" i="39"/>
  <c r="G455" i="39"/>
  <c r="F455" i="39"/>
  <c r="E455" i="39"/>
  <c r="AB454" i="39"/>
  <c r="AA454" i="39"/>
  <c r="Z454" i="39"/>
  <c r="Y454" i="39"/>
  <c r="X454" i="39"/>
  <c r="W454" i="39"/>
  <c r="V454" i="39"/>
  <c r="U454" i="39"/>
  <c r="T454" i="39"/>
  <c r="S454" i="39"/>
  <c r="R454" i="39"/>
  <c r="Q454" i="39"/>
  <c r="P454" i="39"/>
  <c r="O454" i="39"/>
  <c r="N454" i="39"/>
  <c r="M454" i="39"/>
  <c r="L454" i="39"/>
  <c r="K454" i="39"/>
  <c r="J454" i="39"/>
  <c r="I454" i="39"/>
  <c r="H454" i="39"/>
  <c r="G454" i="39"/>
  <c r="F454" i="39"/>
  <c r="E454" i="39"/>
  <c r="AB453" i="39"/>
  <c r="AA453" i="39"/>
  <c r="Z453" i="39"/>
  <c r="Y453" i="39"/>
  <c r="X453" i="39"/>
  <c r="W453" i="39"/>
  <c r="V453" i="39"/>
  <c r="U453" i="39"/>
  <c r="T453" i="39"/>
  <c r="S453" i="39"/>
  <c r="R453" i="39"/>
  <c r="Q453" i="39"/>
  <c r="P453" i="39"/>
  <c r="O453" i="39"/>
  <c r="N453" i="39"/>
  <c r="M453" i="39"/>
  <c r="L453" i="39"/>
  <c r="K453" i="39"/>
  <c r="J453" i="39"/>
  <c r="I453" i="39"/>
  <c r="H453" i="39"/>
  <c r="G453" i="39"/>
  <c r="F453" i="39"/>
  <c r="E453" i="39"/>
  <c r="AD451" i="39"/>
  <c r="AC451" i="39"/>
  <c r="AA450" i="39"/>
  <c r="Y450" i="39"/>
  <c r="W450" i="39"/>
  <c r="U450" i="39"/>
  <c r="S450" i="39"/>
  <c r="Q450" i="39"/>
  <c r="O450" i="39"/>
  <c r="M450" i="39"/>
  <c r="K450" i="39"/>
  <c r="I450" i="39"/>
  <c r="G450" i="39"/>
  <c r="E450" i="39"/>
  <c r="AD444" i="39"/>
  <c r="AC444" i="39"/>
  <c r="AE444" i="39" s="1"/>
  <c r="AB442" i="39"/>
  <c r="AA442" i="39"/>
  <c r="Z442" i="39"/>
  <c r="Y442" i="39"/>
  <c r="X442" i="39"/>
  <c r="W442" i="39"/>
  <c r="V442" i="39"/>
  <c r="U442" i="39"/>
  <c r="T442" i="39"/>
  <c r="S442" i="39"/>
  <c r="R442" i="39"/>
  <c r="Q442" i="39"/>
  <c r="P442" i="39"/>
  <c r="O442" i="39"/>
  <c r="N442" i="39"/>
  <c r="M442" i="39"/>
  <c r="L442" i="39"/>
  <c r="K442" i="39"/>
  <c r="J442" i="39"/>
  <c r="I442" i="39"/>
  <c r="H442" i="39"/>
  <c r="G442" i="39"/>
  <c r="F442" i="39"/>
  <c r="E442" i="39"/>
  <c r="AD441" i="39"/>
  <c r="AC441" i="39"/>
  <c r="AE441" i="39" s="1"/>
  <c r="AD440" i="39"/>
  <c r="AC440" i="39"/>
  <c r="AB439" i="39"/>
  <c r="AA439" i="39"/>
  <c r="AA445" i="39" s="1"/>
  <c r="Z439" i="39"/>
  <c r="Z445" i="39" s="1"/>
  <c r="Y439" i="39"/>
  <c r="Y445" i="39" s="1"/>
  <c r="X439" i="39"/>
  <c r="W439" i="39"/>
  <c r="W445" i="39" s="1"/>
  <c r="V439" i="39"/>
  <c r="V445" i="39" s="1"/>
  <c r="U439" i="39"/>
  <c r="U445" i="39" s="1"/>
  <c r="T439" i="39"/>
  <c r="S439" i="39"/>
  <c r="S445" i="39" s="1"/>
  <c r="R439" i="39"/>
  <c r="R445" i="39" s="1"/>
  <c r="Q439" i="39"/>
  <c r="Q445" i="39" s="1"/>
  <c r="P439" i="39"/>
  <c r="O439" i="39"/>
  <c r="O445" i="39" s="1"/>
  <c r="N439" i="39"/>
  <c r="N445" i="39" s="1"/>
  <c r="M439" i="39"/>
  <c r="M445" i="39" s="1"/>
  <c r="L439" i="39"/>
  <c r="K439" i="39"/>
  <c r="K445" i="39" s="1"/>
  <c r="J439" i="39"/>
  <c r="J445" i="39" s="1"/>
  <c r="I439" i="39"/>
  <c r="I445" i="39" s="1"/>
  <c r="H439" i="39"/>
  <c r="G439" i="39"/>
  <c r="G445" i="39" s="1"/>
  <c r="F439" i="39"/>
  <c r="F445" i="39" s="1"/>
  <c r="E439" i="39"/>
  <c r="E445" i="39" s="1"/>
  <c r="AD438" i="39"/>
  <c r="AC438" i="39"/>
  <c r="AD437" i="39"/>
  <c r="AC437" i="39"/>
  <c r="AD436" i="39"/>
  <c r="AC436" i="39"/>
  <c r="AD434" i="39"/>
  <c r="AC434" i="39"/>
  <c r="AA433" i="39"/>
  <c r="Y433" i="39"/>
  <c r="W433" i="39"/>
  <c r="U433" i="39"/>
  <c r="S433" i="39"/>
  <c r="Q433" i="39"/>
  <c r="O433" i="39"/>
  <c r="M433" i="39"/>
  <c r="K433" i="39"/>
  <c r="I433" i="39"/>
  <c r="G433" i="39"/>
  <c r="E433" i="39"/>
  <c r="AE427" i="39"/>
  <c r="AD426" i="39"/>
  <c r="AC426" i="39"/>
  <c r="AE426" i="39" s="1"/>
  <c r="AD425" i="39"/>
  <c r="AC425" i="39"/>
  <c r="AD423" i="39"/>
  <c r="AC423" i="39"/>
  <c r="AA422" i="39"/>
  <c r="Y422" i="39"/>
  <c r="W422" i="39"/>
  <c r="U422" i="39"/>
  <c r="S422" i="39"/>
  <c r="Q422" i="39"/>
  <c r="O422" i="39"/>
  <c r="M422" i="39"/>
  <c r="K422" i="39"/>
  <c r="I422" i="39"/>
  <c r="G422" i="39"/>
  <c r="E422" i="39"/>
  <c r="AB417" i="39"/>
  <c r="AB424" i="39" s="1"/>
  <c r="AB428" i="39" s="1"/>
  <c r="AB435" i="39" s="1"/>
  <c r="AA417" i="39"/>
  <c r="AA424" i="39" s="1"/>
  <c r="AA428" i="39" s="1"/>
  <c r="AA435" i="39" s="1"/>
  <c r="Z417" i="39"/>
  <c r="Z424" i="39" s="1"/>
  <c r="Z428" i="39" s="1"/>
  <c r="Z435" i="39" s="1"/>
  <c r="Y417" i="39"/>
  <c r="Y424" i="39" s="1"/>
  <c r="Y428" i="39" s="1"/>
  <c r="Y435" i="39" s="1"/>
  <c r="X417" i="39"/>
  <c r="X424" i="39" s="1"/>
  <c r="X428" i="39" s="1"/>
  <c r="X435" i="39" s="1"/>
  <c r="W417" i="39"/>
  <c r="W424" i="39" s="1"/>
  <c r="W428" i="39" s="1"/>
  <c r="W435" i="39" s="1"/>
  <c r="V417" i="39"/>
  <c r="V424" i="39" s="1"/>
  <c r="V428" i="39" s="1"/>
  <c r="V435" i="39" s="1"/>
  <c r="U417" i="39"/>
  <c r="U424" i="39" s="1"/>
  <c r="U428" i="39" s="1"/>
  <c r="U435" i="39" s="1"/>
  <c r="T417" i="39"/>
  <c r="T424" i="39" s="1"/>
  <c r="T428" i="39" s="1"/>
  <c r="T435" i="39" s="1"/>
  <c r="S417" i="39"/>
  <c r="S424" i="39" s="1"/>
  <c r="S428" i="39" s="1"/>
  <c r="S435" i="39" s="1"/>
  <c r="R417" i="39"/>
  <c r="R424" i="39" s="1"/>
  <c r="R428" i="39" s="1"/>
  <c r="R435" i="39" s="1"/>
  <c r="Q417" i="39"/>
  <c r="Q424" i="39" s="1"/>
  <c r="Q428" i="39" s="1"/>
  <c r="Q435" i="39" s="1"/>
  <c r="P417" i="39"/>
  <c r="P424" i="39" s="1"/>
  <c r="P428" i="39" s="1"/>
  <c r="P435" i="39" s="1"/>
  <c r="O417" i="39"/>
  <c r="O424" i="39" s="1"/>
  <c r="O428" i="39" s="1"/>
  <c r="O435" i="39" s="1"/>
  <c r="N417" i="39"/>
  <c r="N428" i="39" s="1"/>
  <c r="N435" i="39" s="1"/>
  <c r="M417" i="39"/>
  <c r="M424" i="39" s="1"/>
  <c r="M428" i="39" s="1"/>
  <c r="M435" i="39" s="1"/>
  <c r="L417" i="39"/>
  <c r="L424" i="39" s="1"/>
  <c r="L428" i="39" s="1"/>
  <c r="L435" i="39" s="1"/>
  <c r="K417" i="39"/>
  <c r="K424" i="39" s="1"/>
  <c r="K428" i="39" s="1"/>
  <c r="K435" i="39" s="1"/>
  <c r="J417" i="39"/>
  <c r="J424" i="39" s="1"/>
  <c r="J428" i="39" s="1"/>
  <c r="J435" i="39" s="1"/>
  <c r="I417" i="39"/>
  <c r="I424" i="39" s="1"/>
  <c r="I428" i="39" s="1"/>
  <c r="I435" i="39" s="1"/>
  <c r="H417" i="39"/>
  <c r="H424" i="39" s="1"/>
  <c r="H428" i="39" s="1"/>
  <c r="H435" i="39" s="1"/>
  <c r="G417" i="39"/>
  <c r="G424" i="39" s="1"/>
  <c r="G428" i="39" s="1"/>
  <c r="G435" i="39" s="1"/>
  <c r="F417" i="39"/>
  <c r="F424" i="39" s="1"/>
  <c r="E417" i="39"/>
  <c r="E424" i="39" s="1"/>
  <c r="AD416" i="39"/>
  <c r="AC416" i="39"/>
  <c r="AD415" i="39"/>
  <c r="AC415" i="39"/>
  <c r="AD414" i="39"/>
  <c r="AC414" i="39"/>
  <c r="AE414" i="39" s="1"/>
  <c r="AD413" i="39"/>
  <c r="AC413" i="39"/>
  <c r="AE413" i="39" s="1"/>
  <c r="AD412" i="39"/>
  <c r="AC412" i="39"/>
  <c r="AD411" i="39"/>
  <c r="AC411" i="39"/>
  <c r="AE411" i="39" s="1"/>
  <c r="AD410" i="39"/>
  <c r="AC410" i="39"/>
  <c r="AA409" i="39"/>
  <c r="Y409" i="39"/>
  <c r="W409" i="39"/>
  <c r="U409" i="39"/>
  <c r="S409" i="39"/>
  <c r="Q409" i="39"/>
  <c r="O409" i="39"/>
  <c r="M409" i="39"/>
  <c r="K409" i="39"/>
  <c r="I409" i="39"/>
  <c r="G409" i="39"/>
  <c r="E409" i="39"/>
  <c r="AD403" i="39"/>
  <c r="AC403" i="39"/>
  <c r="AB401" i="39"/>
  <c r="AA401" i="39"/>
  <c r="Z401" i="39"/>
  <c r="Y401" i="39"/>
  <c r="X401" i="39"/>
  <c r="W401" i="39"/>
  <c r="V401" i="39"/>
  <c r="U401" i="39"/>
  <c r="T401" i="39"/>
  <c r="S401" i="39"/>
  <c r="R401" i="39"/>
  <c r="Q401" i="39"/>
  <c r="P401" i="39"/>
  <c r="O401" i="39"/>
  <c r="N401" i="39"/>
  <c r="M401" i="39"/>
  <c r="L401" i="39"/>
  <c r="K401" i="39"/>
  <c r="J401" i="39"/>
  <c r="I401" i="39"/>
  <c r="H401" i="39"/>
  <c r="G401" i="39"/>
  <c r="F401" i="39"/>
  <c r="E401" i="39"/>
  <c r="AD400" i="39"/>
  <c r="AC400" i="39"/>
  <c r="AE400" i="39" s="1"/>
  <c r="AD399" i="39"/>
  <c r="AC399" i="39"/>
  <c r="AE399" i="39" s="1"/>
  <c r="AB398" i="39"/>
  <c r="AA398" i="39"/>
  <c r="Z398" i="39"/>
  <c r="Y398" i="39"/>
  <c r="Y467" i="39" s="1"/>
  <c r="X398" i="39"/>
  <c r="W398" i="39"/>
  <c r="V398" i="39"/>
  <c r="U398" i="39"/>
  <c r="T398" i="39"/>
  <c r="S398" i="39"/>
  <c r="R398" i="39"/>
  <c r="Q398" i="39"/>
  <c r="P398" i="39"/>
  <c r="O398" i="39"/>
  <c r="N398" i="39"/>
  <c r="M398" i="39"/>
  <c r="L398" i="39"/>
  <c r="K398" i="39"/>
  <c r="J398" i="39"/>
  <c r="I398" i="39"/>
  <c r="H398" i="39"/>
  <c r="G398" i="39"/>
  <c r="F398" i="39"/>
  <c r="E398" i="39"/>
  <c r="AD397" i="39"/>
  <c r="AC397" i="39"/>
  <c r="AD396" i="39"/>
  <c r="AC396" i="39"/>
  <c r="AD395" i="39"/>
  <c r="AC395" i="39"/>
  <c r="AD393" i="39"/>
  <c r="AC393" i="39"/>
  <c r="AA392" i="39"/>
  <c r="Y392" i="39"/>
  <c r="W392" i="39"/>
  <c r="U392" i="39"/>
  <c r="S392" i="39"/>
  <c r="Q392" i="39"/>
  <c r="O392" i="39"/>
  <c r="M392" i="39"/>
  <c r="K392" i="39"/>
  <c r="I392" i="39"/>
  <c r="G392" i="39"/>
  <c r="E392" i="39"/>
  <c r="AE386" i="39"/>
  <c r="AD385" i="39"/>
  <c r="AC385" i="39"/>
  <c r="AD384" i="39"/>
  <c r="AC384" i="39"/>
  <c r="AE384" i="39" s="1"/>
  <c r="AD382" i="39"/>
  <c r="AC382" i="39"/>
  <c r="AA381" i="39"/>
  <c r="Y381" i="39"/>
  <c r="W381" i="39"/>
  <c r="U381" i="39"/>
  <c r="S381" i="39"/>
  <c r="Q381" i="39"/>
  <c r="O381" i="39"/>
  <c r="M381" i="39"/>
  <c r="K381" i="39"/>
  <c r="I381" i="39"/>
  <c r="G381" i="39"/>
  <c r="E381" i="39"/>
  <c r="AD375" i="39"/>
  <c r="AC375" i="39"/>
  <c r="AE375" i="39" s="1"/>
  <c r="AD374" i="39"/>
  <c r="AC374" i="39"/>
  <c r="AE374" i="39" s="1"/>
  <c r="AD373" i="39"/>
  <c r="AC373" i="39"/>
  <c r="AE373" i="39" s="1"/>
  <c r="AD372" i="39"/>
  <c r="AC372" i="39"/>
  <c r="AE372" i="39" s="1"/>
  <c r="AD371" i="39"/>
  <c r="AC371" i="39"/>
  <c r="AE371" i="39" s="1"/>
  <c r="AD370" i="39"/>
  <c r="AC370" i="39"/>
  <c r="AE370" i="39" s="1"/>
  <c r="AD369" i="39"/>
  <c r="AC369" i="39"/>
  <c r="AE369" i="39" s="1"/>
  <c r="AD368" i="39"/>
  <c r="AC368" i="39"/>
  <c r="AE368" i="39" s="1"/>
  <c r="AD367" i="39"/>
  <c r="AC367" i="39"/>
  <c r="AE367" i="39" s="1"/>
  <c r="AD366" i="39"/>
  <c r="AC366" i="39"/>
  <c r="AE366" i="39" s="1"/>
  <c r="AD365" i="39"/>
  <c r="AC365" i="39"/>
  <c r="AE365" i="39" s="1"/>
  <c r="AD364" i="39"/>
  <c r="AC364" i="39"/>
  <c r="AE364" i="39" s="1"/>
  <c r="AD363" i="39"/>
  <c r="AC363" i="39"/>
  <c r="AE363" i="39" s="1"/>
  <c r="AD362" i="39"/>
  <c r="AC362" i="39"/>
  <c r="AE362" i="39" s="1"/>
  <c r="AD361" i="39"/>
  <c r="AC361" i="39"/>
  <c r="AE361" i="39" s="1"/>
  <c r="AD360" i="39"/>
  <c r="AC360" i="39"/>
  <c r="AE360" i="39" s="1"/>
  <c r="AD359" i="39"/>
  <c r="AC359" i="39"/>
  <c r="AE359" i="39" s="1"/>
  <c r="AB358" i="39"/>
  <c r="AA358" i="39"/>
  <c r="Z358" i="39"/>
  <c r="Y358" i="39"/>
  <c r="X358" i="39"/>
  <c r="W358" i="39"/>
  <c r="V358" i="39"/>
  <c r="U358" i="39"/>
  <c r="T358" i="39"/>
  <c r="S358" i="39"/>
  <c r="R358" i="39"/>
  <c r="Q358" i="39"/>
  <c r="P358" i="39"/>
  <c r="O358" i="39"/>
  <c r="N358" i="39"/>
  <c r="M358" i="39"/>
  <c r="L358" i="39"/>
  <c r="K358" i="39"/>
  <c r="J358" i="39"/>
  <c r="I358" i="39"/>
  <c r="H358" i="39"/>
  <c r="G358" i="39"/>
  <c r="F358" i="39"/>
  <c r="E358" i="39"/>
  <c r="AD357" i="39"/>
  <c r="AC357" i="39"/>
  <c r="AE357" i="39" s="1"/>
  <c r="AD356" i="39"/>
  <c r="AC356" i="39"/>
  <c r="AE356" i="39" s="1"/>
  <c r="AD355" i="39"/>
  <c r="AC355" i="39"/>
  <c r="AE355" i="39" s="1"/>
  <c r="AD354" i="39"/>
  <c r="AC354" i="39"/>
  <c r="AD353" i="39"/>
  <c r="AC353" i="39"/>
  <c r="AE353" i="39" s="1"/>
  <c r="AD352" i="39"/>
  <c r="AC352" i="39"/>
  <c r="AE352" i="39" s="1"/>
  <c r="AD351" i="39"/>
  <c r="AC351" i="39"/>
  <c r="AE351" i="39" s="1"/>
  <c r="AD350" i="39"/>
  <c r="AC350" i="39"/>
  <c r="AE350" i="39" s="1"/>
  <c r="AD349" i="39"/>
  <c r="AC349" i="39"/>
  <c r="AE349" i="39" s="1"/>
  <c r="AD348" i="39"/>
  <c r="AC348" i="39"/>
  <c r="AE348" i="39" s="1"/>
  <c r="AD347" i="39"/>
  <c r="AC347" i="39"/>
  <c r="AE347" i="39" s="1"/>
  <c r="AD346" i="39"/>
  <c r="AC346" i="39"/>
  <c r="AE346" i="39" s="1"/>
  <c r="AD345" i="39"/>
  <c r="AC345" i="39"/>
  <c r="AE345" i="39" s="1"/>
  <c r="AB344" i="39"/>
  <c r="AA344" i="39"/>
  <c r="Z344" i="39"/>
  <c r="Y344" i="39"/>
  <c r="X344" i="39"/>
  <c r="W344" i="39"/>
  <c r="V344" i="39"/>
  <c r="U344" i="39"/>
  <c r="T344" i="39"/>
  <c r="S344" i="39"/>
  <c r="R344" i="39"/>
  <c r="Q344" i="39"/>
  <c r="P344" i="39"/>
  <c r="O344" i="39"/>
  <c r="N344" i="39"/>
  <c r="M344" i="39"/>
  <c r="L344" i="39"/>
  <c r="K344" i="39"/>
  <c r="J344" i="39"/>
  <c r="I344" i="39"/>
  <c r="H344" i="39"/>
  <c r="G344" i="39"/>
  <c r="F344" i="39"/>
  <c r="E344" i="39"/>
  <c r="AD343" i="39"/>
  <c r="AC343" i="39"/>
  <c r="AE343" i="39" s="1"/>
  <c r="AD342" i="39"/>
  <c r="AC342" i="39"/>
  <c r="AE342" i="39" s="1"/>
  <c r="AD341" i="39"/>
  <c r="AC341" i="39"/>
  <c r="AE341" i="39" s="1"/>
  <c r="AD340" i="39"/>
  <c r="AC340" i="39"/>
  <c r="AE340" i="39" s="1"/>
  <c r="AD339" i="39"/>
  <c r="AC339" i="39"/>
  <c r="AE339" i="39" s="1"/>
  <c r="AD338" i="39"/>
  <c r="AC338" i="39"/>
  <c r="AE338" i="39" s="1"/>
  <c r="AD337" i="39"/>
  <c r="AC337" i="39"/>
  <c r="AD336" i="39"/>
  <c r="AC336" i="39"/>
  <c r="AE336" i="39" s="1"/>
  <c r="AD335" i="39"/>
  <c r="AC335" i="39"/>
  <c r="AE335" i="39" s="1"/>
  <c r="AD334" i="39"/>
  <c r="AC334" i="39"/>
  <c r="AE334" i="39" s="1"/>
  <c r="AD333" i="39"/>
  <c r="AC333" i="39"/>
  <c r="AE333" i="39" s="1"/>
  <c r="AD332" i="39"/>
  <c r="AC332" i="39"/>
  <c r="AE332" i="39" s="1"/>
  <c r="AD331" i="39"/>
  <c r="AC331" i="39"/>
  <c r="AE331" i="39" s="1"/>
  <c r="AD330" i="39"/>
  <c r="AC330" i="39"/>
  <c r="AE330" i="39" s="1"/>
  <c r="AD329" i="39"/>
  <c r="AC329" i="39"/>
  <c r="AE329" i="39" s="1"/>
  <c r="AD328" i="39"/>
  <c r="AC328" i="39"/>
  <c r="AE328" i="39" s="1"/>
  <c r="AD327" i="39"/>
  <c r="AC327" i="39"/>
  <c r="AE327" i="39" s="1"/>
  <c r="AD326" i="39"/>
  <c r="AC326" i="39"/>
  <c r="AE326" i="39" s="1"/>
  <c r="AD325" i="39"/>
  <c r="AC325" i="39"/>
  <c r="AD324" i="39"/>
  <c r="AC324" i="39"/>
  <c r="AE324" i="39" s="1"/>
  <c r="AD323" i="39"/>
  <c r="AC323" i="39"/>
  <c r="AE323" i="39" s="1"/>
  <c r="AD322" i="39"/>
  <c r="AC322" i="39"/>
  <c r="AE322" i="39" s="1"/>
  <c r="AD321" i="39"/>
  <c r="AC321" i="39"/>
  <c r="AE321" i="39" s="1"/>
  <c r="AD320" i="39"/>
  <c r="AC320" i="39"/>
  <c r="AE320" i="39" s="1"/>
  <c r="AD319" i="39"/>
  <c r="AC319" i="39"/>
  <c r="AE319" i="39" s="1"/>
  <c r="AB318" i="39"/>
  <c r="AA318" i="39"/>
  <c r="Z318" i="39"/>
  <c r="Y318" i="39"/>
  <c r="X318" i="39"/>
  <c r="W318" i="39"/>
  <c r="V318" i="39"/>
  <c r="U318" i="39"/>
  <c r="T318" i="39"/>
  <c r="S318" i="39"/>
  <c r="R318" i="39"/>
  <c r="Q318" i="39"/>
  <c r="P318" i="39"/>
  <c r="O318" i="39"/>
  <c r="N318" i="39"/>
  <c r="M318" i="39"/>
  <c r="L318" i="39"/>
  <c r="K318" i="39"/>
  <c r="J318" i="39"/>
  <c r="I318" i="39"/>
  <c r="H318" i="39"/>
  <c r="G318" i="39"/>
  <c r="F318" i="39"/>
  <c r="E318" i="39"/>
  <c r="AD317" i="39"/>
  <c r="AC317" i="39"/>
  <c r="AE317" i="39" s="1"/>
  <c r="AD316" i="39"/>
  <c r="AC316" i="39"/>
  <c r="AE316" i="39" s="1"/>
  <c r="AD315" i="39"/>
  <c r="AC315" i="39"/>
  <c r="AE315" i="39" s="1"/>
  <c r="AD314" i="39"/>
  <c r="AC314" i="39"/>
  <c r="AE314" i="39" s="1"/>
  <c r="AD313" i="39"/>
  <c r="AC313" i="39"/>
  <c r="AE313" i="39" s="1"/>
  <c r="AD312" i="39"/>
  <c r="AC312" i="39"/>
  <c r="AB311" i="39"/>
  <c r="AA311" i="39"/>
  <c r="Z311" i="39"/>
  <c r="Y311" i="39"/>
  <c r="X311" i="39"/>
  <c r="W311" i="39"/>
  <c r="V311" i="39"/>
  <c r="U311" i="39"/>
  <c r="T311" i="39"/>
  <c r="S311" i="39"/>
  <c r="R311" i="39"/>
  <c r="Q311" i="39"/>
  <c r="P311" i="39"/>
  <c r="O311" i="39"/>
  <c r="N311" i="39"/>
  <c r="M311" i="39"/>
  <c r="L311" i="39"/>
  <c r="K311" i="39"/>
  <c r="J311" i="39"/>
  <c r="I311" i="39"/>
  <c r="H311" i="39"/>
  <c r="G311" i="39"/>
  <c r="F311" i="39"/>
  <c r="E311" i="39"/>
  <c r="AD310" i="39"/>
  <c r="AC310" i="39"/>
  <c r="AE310" i="39" s="1"/>
  <c r="AD309" i="39"/>
  <c r="AC309" i="39"/>
  <c r="AE309" i="39" s="1"/>
  <c r="AD308" i="39"/>
  <c r="AC308" i="39"/>
  <c r="AE308" i="39" s="1"/>
  <c r="AD307" i="39"/>
  <c r="AC307" i="39"/>
  <c r="AD306" i="39"/>
  <c r="AC306" i="39"/>
  <c r="AE306" i="39" s="1"/>
  <c r="AD305" i="39"/>
  <c r="AC305" i="39"/>
  <c r="AE305" i="39" s="1"/>
  <c r="AB304" i="39"/>
  <c r="AA304" i="39"/>
  <c r="Z304" i="39"/>
  <c r="Y304" i="39"/>
  <c r="X304" i="39"/>
  <c r="W304" i="39"/>
  <c r="V304" i="39"/>
  <c r="U304" i="39"/>
  <c r="T304" i="39"/>
  <c r="S304" i="39"/>
  <c r="R304" i="39"/>
  <c r="Q304" i="39"/>
  <c r="P304" i="39"/>
  <c r="O304" i="39"/>
  <c r="N304" i="39"/>
  <c r="M304" i="39"/>
  <c r="L304" i="39"/>
  <c r="K304" i="39"/>
  <c r="J304" i="39"/>
  <c r="I304" i="39"/>
  <c r="H304" i="39"/>
  <c r="G304" i="39"/>
  <c r="F304" i="39"/>
  <c r="E304" i="39"/>
  <c r="AD303" i="39"/>
  <c r="AC303" i="39"/>
  <c r="AE303" i="39" s="1"/>
  <c r="AD302" i="39"/>
  <c r="AC302" i="39"/>
  <c r="AE302" i="39" s="1"/>
  <c r="AD301" i="39"/>
  <c r="AC301" i="39"/>
  <c r="AE301" i="39" s="1"/>
  <c r="AD300" i="39"/>
  <c r="AC300" i="39"/>
  <c r="AE300" i="39" s="1"/>
  <c r="AD299" i="39"/>
  <c r="AC299" i="39"/>
  <c r="AE299" i="39" s="1"/>
  <c r="AD298" i="39"/>
  <c r="AC298" i="39"/>
  <c r="AE298" i="39" s="1"/>
  <c r="AD297" i="39"/>
  <c r="AC297" i="39"/>
  <c r="AD296" i="39"/>
  <c r="AC296" i="39"/>
  <c r="AE296" i="39" s="1"/>
  <c r="AB295" i="39"/>
  <c r="AA295" i="39"/>
  <c r="Z295" i="39"/>
  <c r="Y295" i="39"/>
  <c r="X295" i="39"/>
  <c r="W295" i="39"/>
  <c r="V295" i="39"/>
  <c r="U295" i="39"/>
  <c r="T295" i="39"/>
  <c r="S295" i="39"/>
  <c r="R295" i="39"/>
  <c r="Q295" i="39"/>
  <c r="P295" i="39"/>
  <c r="O295" i="39"/>
  <c r="N295" i="39"/>
  <c r="M295" i="39"/>
  <c r="L295" i="39"/>
  <c r="K295" i="39"/>
  <c r="J295" i="39"/>
  <c r="I295" i="39"/>
  <c r="H295" i="39"/>
  <c r="G295" i="39"/>
  <c r="F295" i="39"/>
  <c r="E295" i="39"/>
  <c r="AD294" i="39"/>
  <c r="AC294" i="39"/>
  <c r="AE294" i="39" s="1"/>
  <c r="AD293" i="39"/>
  <c r="AC293" i="39"/>
  <c r="AE293" i="39" s="1"/>
  <c r="AD292" i="39"/>
  <c r="AC292" i="39"/>
  <c r="AE292" i="39" s="1"/>
  <c r="AD291" i="39"/>
  <c r="AC291" i="39"/>
  <c r="AE291" i="39" s="1"/>
  <c r="AD290" i="39"/>
  <c r="AC290" i="39"/>
  <c r="AE290" i="39" s="1"/>
  <c r="AD289" i="39"/>
  <c r="AC289" i="39"/>
  <c r="AE289" i="39" s="1"/>
  <c r="AD288" i="39"/>
  <c r="AC288" i="39"/>
  <c r="AE288" i="39" s="1"/>
  <c r="AD287" i="39"/>
  <c r="AC287" i="39"/>
  <c r="AE287" i="39" s="1"/>
  <c r="AD286" i="39"/>
  <c r="AC286" i="39"/>
  <c r="AE286" i="39" s="1"/>
  <c r="AD285" i="39"/>
  <c r="AC285" i="39"/>
  <c r="AE285" i="39" s="1"/>
  <c r="AD284" i="39"/>
  <c r="AC284" i="39"/>
  <c r="AE284" i="39" s="1"/>
  <c r="AD283" i="39"/>
  <c r="AC283" i="39"/>
  <c r="AE283" i="39" s="1"/>
  <c r="AD282" i="39"/>
  <c r="AC282" i="39"/>
  <c r="AE282" i="39" s="1"/>
  <c r="AD281" i="39"/>
  <c r="AC281" i="39"/>
  <c r="AE281" i="39" s="1"/>
  <c r="AD280" i="39"/>
  <c r="AC280" i="39"/>
  <c r="AE280" i="39" s="1"/>
  <c r="AD279" i="39"/>
  <c r="AC279" i="39"/>
  <c r="AE279" i="39" s="1"/>
  <c r="AD278" i="39"/>
  <c r="AC278" i="39"/>
  <c r="AE278" i="39" s="1"/>
  <c r="AD277" i="39"/>
  <c r="AC277" i="39"/>
  <c r="AE277" i="39" s="1"/>
  <c r="AB276" i="39"/>
  <c r="AA276" i="39"/>
  <c r="Z276" i="39"/>
  <c r="Y276" i="39"/>
  <c r="X276" i="39"/>
  <c r="W276" i="39"/>
  <c r="V276" i="39"/>
  <c r="U276" i="39"/>
  <c r="T276" i="39"/>
  <c r="S276" i="39"/>
  <c r="R276" i="39"/>
  <c r="Q276" i="39"/>
  <c r="P276" i="39"/>
  <c r="O276" i="39"/>
  <c r="N276" i="39"/>
  <c r="M276" i="39"/>
  <c r="L276" i="39"/>
  <c r="K276" i="39"/>
  <c r="J276" i="39"/>
  <c r="I276" i="39"/>
  <c r="H276" i="39"/>
  <c r="G276" i="39"/>
  <c r="F276" i="39"/>
  <c r="E276" i="39"/>
  <c r="AD275" i="39"/>
  <c r="AC275" i="39"/>
  <c r="AE275" i="39" s="1"/>
  <c r="AD274" i="39"/>
  <c r="AC274" i="39"/>
  <c r="AE274" i="39" s="1"/>
  <c r="AD273" i="39"/>
  <c r="AC273" i="39"/>
  <c r="AE273" i="39" s="1"/>
  <c r="AD272" i="39"/>
  <c r="AC272" i="39"/>
  <c r="AE272" i="39" s="1"/>
  <c r="AD271" i="39"/>
  <c r="AC271" i="39"/>
  <c r="AE271" i="39" s="1"/>
  <c r="AD270" i="39"/>
  <c r="AC270" i="39"/>
  <c r="AE270" i="39" s="1"/>
  <c r="AD269" i="39"/>
  <c r="AC269" i="39"/>
  <c r="AD268" i="39"/>
  <c r="AC268" i="39"/>
  <c r="AD267" i="39"/>
  <c r="AC267" i="39"/>
  <c r="AE267" i="39" s="1"/>
  <c r="AD266" i="39"/>
  <c r="AC266" i="39"/>
  <c r="AE266" i="39" s="1"/>
  <c r="AD265" i="39"/>
  <c r="AC265" i="39"/>
  <c r="AE265" i="39" s="1"/>
  <c r="AD264" i="39"/>
  <c r="AC264" i="39"/>
  <c r="AE264" i="39" s="1"/>
  <c r="AD263" i="39"/>
  <c r="AC263" i="39"/>
  <c r="AD262" i="39"/>
  <c r="AC262" i="39"/>
  <c r="AD261" i="39"/>
  <c r="AC261" i="39"/>
  <c r="AD260" i="39"/>
  <c r="AC260" i="39"/>
  <c r="AE260" i="39" s="1"/>
  <c r="AD259" i="39"/>
  <c r="AC259" i="39"/>
  <c r="AE259" i="39" s="1"/>
  <c r="AD258" i="39"/>
  <c r="AC258" i="39"/>
  <c r="AD257" i="39"/>
  <c r="AC257" i="39"/>
  <c r="AE257" i="39" s="1"/>
  <c r="AD256" i="39"/>
  <c r="AC256" i="39"/>
  <c r="AD255" i="39"/>
  <c r="AC255" i="39"/>
  <c r="AE255" i="39" s="1"/>
  <c r="AD254" i="39"/>
  <c r="AC254" i="39"/>
  <c r="AE254" i="39" s="1"/>
  <c r="AD253" i="39"/>
  <c r="AC253" i="39"/>
  <c r="AE253" i="39" s="1"/>
  <c r="AD252" i="39"/>
  <c r="AC252" i="39"/>
  <c r="AD251" i="39"/>
  <c r="AC251" i="39"/>
  <c r="AB250" i="39"/>
  <c r="AA250" i="39"/>
  <c r="Z250" i="39"/>
  <c r="Y250" i="39"/>
  <c r="X250" i="39"/>
  <c r="W250" i="39"/>
  <c r="V250" i="39"/>
  <c r="U250" i="39"/>
  <c r="T250" i="39"/>
  <c r="S250" i="39"/>
  <c r="R250" i="39"/>
  <c r="Q250" i="39"/>
  <c r="P250" i="39"/>
  <c r="O250" i="39"/>
  <c r="N250" i="39"/>
  <c r="M250" i="39"/>
  <c r="L250" i="39"/>
  <c r="K250" i="39"/>
  <c r="J250" i="39"/>
  <c r="I250" i="39"/>
  <c r="H250" i="39"/>
  <c r="G250" i="39"/>
  <c r="F250" i="39"/>
  <c r="E250" i="39"/>
  <c r="AD249" i="39"/>
  <c r="AC249" i="39"/>
  <c r="AE249" i="39" s="1"/>
  <c r="AD248" i="39"/>
  <c r="AC248" i="39"/>
  <c r="AE248" i="39" s="1"/>
  <c r="AD247" i="39"/>
  <c r="AC247" i="39"/>
  <c r="AE247" i="39" s="1"/>
  <c r="AD246" i="39"/>
  <c r="AC246" i="39"/>
  <c r="AE246" i="39" s="1"/>
  <c r="AD245" i="39"/>
  <c r="AC245" i="39"/>
  <c r="AE245" i="39" s="1"/>
  <c r="AD244" i="39"/>
  <c r="AC244" i="39"/>
  <c r="AE244" i="39" s="1"/>
  <c r="AD243" i="39"/>
  <c r="AC243" i="39"/>
  <c r="AE243" i="39" s="1"/>
  <c r="AD242" i="39"/>
  <c r="AC242" i="39"/>
  <c r="AE242" i="39" s="1"/>
  <c r="AD241" i="39"/>
  <c r="AC241" i="39"/>
  <c r="AE241" i="39" s="1"/>
  <c r="AD240" i="39"/>
  <c r="AC240" i="39"/>
  <c r="AE240" i="39" s="1"/>
  <c r="AD239" i="39"/>
  <c r="AC239" i="39"/>
  <c r="AE239" i="39" s="1"/>
  <c r="AD238" i="39"/>
  <c r="AC238" i="39"/>
  <c r="AD237" i="39"/>
  <c r="AC237" i="39"/>
  <c r="AE237" i="39" s="1"/>
  <c r="AD236" i="39"/>
  <c r="AC236" i="39"/>
  <c r="AE236" i="39" s="1"/>
  <c r="AD235" i="39"/>
  <c r="AC235" i="39"/>
  <c r="AE235" i="39" s="1"/>
  <c r="AD234" i="39"/>
  <c r="AC234" i="39"/>
  <c r="AE234" i="39" s="1"/>
  <c r="AD233" i="39"/>
  <c r="AC233" i="39"/>
  <c r="AD232" i="39"/>
  <c r="AC232" i="39"/>
  <c r="AE232" i="39" s="1"/>
  <c r="AD231" i="39"/>
  <c r="AC231" i="39"/>
  <c r="AE231" i="39" s="1"/>
  <c r="AD230" i="39"/>
  <c r="AC230" i="39"/>
  <c r="AE230" i="39" s="1"/>
  <c r="AD229" i="39"/>
  <c r="AC229" i="39"/>
  <c r="AE229" i="39" s="1"/>
  <c r="AD228" i="39"/>
  <c r="AC228" i="39"/>
  <c r="AE228" i="39" s="1"/>
  <c r="AD227" i="39"/>
  <c r="AC227" i="39"/>
  <c r="AE227" i="39" s="1"/>
  <c r="AD226" i="39"/>
  <c r="AC226" i="39"/>
  <c r="AE226" i="39" s="1"/>
  <c r="AD225" i="39"/>
  <c r="AC225" i="39"/>
  <c r="AE225" i="39" s="1"/>
  <c r="AD224" i="39"/>
  <c r="AC224" i="39"/>
  <c r="AE224" i="39" s="1"/>
  <c r="AD223" i="39"/>
  <c r="AC223" i="39"/>
  <c r="AE223" i="39" s="1"/>
  <c r="AD222" i="39"/>
  <c r="AC222" i="39"/>
  <c r="AE222" i="39" s="1"/>
  <c r="AD221" i="39"/>
  <c r="AC221" i="39"/>
  <c r="AE221" i="39" s="1"/>
  <c r="AD220" i="39"/>
  <c r="AC220" i="39"/>
  <c r="AE220" i="39" s="1"/>
  <c r="AD219" i="39"/>
  <c r="AC219" i="39"/>
  <c r="AE219" i="39" s="1"/>
  <c r="AD218" i="39"/>
  <c r="AC218" i="39"/>
  <c r="AE218" i="39" s="1"/>
  <c r="AD217" i="39"/>
  <c r="AC217" i="39"/>
  <c r="AE217" i="39" s="1"/>
  <c r="AD216" i="39"/>
  <c r="AC216" i="39"/>
  <c r="AE216" i="39" s="1"/>
  <c r="AD215" i="39"/>
  <c r="AC215" i="39"/>
  <c r="AE215" i="39" s="1"/>
  <c r="AB214" i="39"/>
  <c r="AA214" i="39"/>
  <c r="Z214" i="39"/>
  <c r="Y214" i="39"/>
  <c r="X214" i="39"/>
  <c r="W214" i="39"/>
  <c r="V214" i="39"/>
  <c r="U214" i="39"/>
  <c r="T214" i="39"/>
  <c r="S214" i="39"/>
  <c r="R214" i="39"/>
  <c r="Q214" i="39"/>
  <c r="P214" i="39"/>
  <c r="O214" i="39"/>
  <c r="N214" i="39"/>
  <c r="M214" i="39"/>
  <c r="L214" i="39"/>
  <c r="K214" i="39"/>
  <c r="J214" i="39"/>
  <c r="I214" i="39"/>
  <c r="H214" i="39"/>
  <c r="G214" i="39"/>
  <c r="F214" i="39"/>
  <c r="E214" i="39"/>
  <c r="AD200" i="39"/>
  <c r="AC200" i="39"/>
  <c r="AE200" i="39" s="1"/>
  <c r="AB199" i="39"/>
  <c r="AA199" i="39"/>
  <c r="Z199" i="39"/>
  <c r="Y199" i="39"/>
  <c r="X199" i="39"/>
  <c r="W199" i="39"/>
  <c r="V199" i="39"/>
  <c r="U199" i="39"/>
  <c r="T199" i="39"/>
  <c r="S199" i="39"/>
  <c r="R199" i="39"/>
  <c r="Q199" i="39"/>
  <c r="P199" i="39"/>
  <c r="O199" i="39"/>
  <c r="N199" i="39"/>
  <c r="M199" i="39"/>
  <c r="L199" i="39"/>
  <c r="K199" i="39"/>
  <c r="J199" i="39"/>
  <c r="I199" i="39"/>
  <c r="H199" i="39"/>
  <c r="G199" i="39"/>
  <c r="F199" i="39"/>
  <c r="E199" i="39"/>
  <c r="AD198" i="39"/>
  <c r="AC198" i="39"/>
  <c r="AE198" i="39" s="1"/>
  <c r="AD197" i="39"/>
  <c r="AC197" i="39"/>
  <c r="AE197" i="39" s="1"/>
  <c r="AD196" i="39"/>
  <c r="AC196" i="39"/>
  <c r="AE196" i="39" s="1"/>
  <c r="AD195" i="39"/>
  <c r="AC195" i="39"/>
  <c r="AE195" i="39" s="1"/>
  <c r="AD194" i="39"/>
  <c r="AC194" i="39"/>
  <c r="AE194" i="39" s="1"/>
  <c r="AD193" i="39"/>
  <c r="AC193" i="39"/>
  <c r="AE193" i="39" s="1"/>
  <c r="AD192" i="39"/>
  <c r="AC192" i="39"/>
  <c r="AD191" i="39"/>
  <c r="AC191" i="39"/>
  <c r="AE191" i="39" s="1"/>
  <c r="AD190" i="39"/>
  <c r="AC190" i="39"/>
  <c r="AE190" i="39" s="1"/>
  <c r="AD189" i="39"/>
  <c r="AC189" i="39"/>
  <c r="AE189" i="39" s="1"/>
  <c r="AB188" i="39"/>
  <c r="AA188" i="39"/>
  <c r="Z188" i="39"/>
  <c r="Y188" i="39"/>
  <c r="X188" i="39"/>
  <c r="W188" i="39"/>
  <c r="V188" i="39"/>
  <c r="U188" i="39"/>
  <c r="T188" i="39"/>
  <c r="S188" i="39"/>
  <c r="R188" i="39"/>
  <c r="Q188" i="39"/>
  <c r="P188" i="39"/>
  <c r="O188" i="39"/>
  <c r="N188" i="39"/>
  <c r="M188" i="39"/>
  <c r="L188" i="39"/>
  <c r="K188" i="39"/>
  <c r="J188" i="39"/>
  <c r="I188" i="39"/>
  <c r="H188" i="39"/>
  <c r="G188" i="39"/>
  <c r="F188" i="39"/>
  <c r="E188" i="39"/>
  <c r="AD187" i="39"/>
  <c r="AC187" i="39"/>
  <c r="AE187" i="39" s="1"/>
  <c r="AD186" i="39"/>
  <c r="AC186" i="39"/>
  <c r="AE186" i="39" s="1"/>
  <c r="AD185" i="39"/>
  <c r="AC185" i="39"/>
  <c r="AE185" i="39" s="1"/>
  <c r="AD184" i="39"/>
  <c r="AC184" i="39"/>
  <c r="AE184" i="39" s="1"/>
  <c r="AD183" i="39"/>
  <c r="AC183" i="39"/>
  <c r="AE183" i="39" s="1"/>
  <c r="AD182" i="39"/>
  <c r="AC182" i="39"/>
  <c r="AE182" i="39" s="1"/>
  <c r="AD181" i="39"/>
  <c r="AC181" i="39"/>
  <c r="AE181" i="39" s="1"/>
  <c r="AD180" i="39"/>
  <c r="AC180" i="39"/>
  <c r="AE180" i="39" s="1"/>
  <c r="AD179" i="39"/>
  <c r="AC179" i="39"/>
  <c r="AE179" i="39" s="1"/>
  <c r="AD178" i="39"/>
  <c r="AC178" i="39"/>
  <c r="AE178" i="39" s="1"/>
  <c r="AD177" i="39"/>
  <c r="AC177" i="39"/>
  <c r="AE177" i="39" s="1"/>
  <c r="AD176" i="39"/>
  <c r="AC176" i="39"/>
  <c r="AE176" i="39" s="1"/>
  <c r="AD175" i="39"/>
  <c r="AC175" i="39"/>
  <c r="AD174" i="39"/>
  <c r="AC174" i="39"/>
  <c r="AE174" i="39" s="1"/>
  <c r="AD173" i="39"/>
  <c r="AC173" i="39"/>
  <c r="AE173" i="39" s="1"/>
  <c r="AD172" i="39"/>
  <c r="AC172" i="39"/>
  <c r="AE172" i="39" s="1"/>
  <c r="AD171" i="39"/>
  <c r="AC171" i="39"/>
  <c r="AE171" i="39" s="1"/>
  <c r="AD170" i="39"/>
  <c r="AC170" i="39"/>
  <c r="AE170" i="39" s="1"/>
  <c r="AB169" i="39"/>
  <c r="AA169" i="39"/>
  <c r="Z169" i="39"/>
  <c r="Y169" i="39"/>
  <c r="X169" i="39"/>
  <c r="W169" i="39"/>
  <c r="V169" i="39"/>
  <c r="U169" i="39"/>
  <c r="T169" i="39"/>
  <c r="S169" i="39"/>
  <c r="R169" i="39"/>
  <c r="Q169" i="39"/>
  <c r="P169" i="39"/>
  <c r="O169" i="39"/>
  <c r="N169" i="39"/>
  <c r="M169" i="39"/>
  <c r="L169" i="39"/>
  <c r="K169" i="39"/>
  <c r="J169" i="39"/>
  <c r="I169" i="39"/>
  <c r="H169" i="39"/>
  <c r="G169" i="39"/>
  <c r="F169" i="39"/>
  <c r="E169" i="39"/>
  <c r="AD168" i="39"/>
  <c r="AC168" i="39"/>
  <c r="AE168" i="39" s="1"/>
  <c r="AD166" i="39"/>
  <c r="AC166" i="39"/>
  <c r="AE166" i="39" s="1"/>
  <c r="AD165" i="39"/>
  <c r="AC165" i="39"/>
  <c r="AE165" i="39" s="1"/>
  <c r="AD164" i="39"/>
  <c r="AC164" i="39"/>
  <c r="AE164" i="39" s="1"/>
  <c r="AD163" i="39"/>
  <c r="AC163" i="39"/>
  <c r="AE163" i="39" s="1"/>
  <c r="AD162" i="39"/>
  <c r="AC162" i="39"/>
  <c r="AE162" i="39" s="1"/>
  <c r="AD161" i="39"/>
  <c r="AC161" i="39"/>
  <c r="AE161" i="39" s="1"/>
  <c r="AD160" i="39"/>
  <c r="AC160" i="39"/>
  <c r="AE160" i="39" s="1"/>
  <c r="AD159" i="39"/>
  <c r="AC159" i="39"/>
  <c r="AE159" i="39" s="1"/>
  <c r="AD158" i="39"/>
  <c r="AC158" i="39"/>
  <c r="AE158" i="39" s="1"/>
  <c r="AD157" i="39"/>
  <c r="AC157" i="39"/>
  <c r="AE157" i="39" s="1"/>
  <c r="AD156" i="39"/>
  <c r="AC156" i="39"/>
  <c r="AE156" i="39" s="1"/>
  <c r="AB155" i="39"/>
  <c r="AA155" i="39"/>
  <c r="Z155" i="39"/>
  <c r="Y155" i="39"/>
  <c r="X155" i="39"/>
  <c r="W155" i="39"/>
  <c r="V155" i="39"/>
  <c r="U155" i="39"/>
  <c r="T155" i="39"/>
  <c r="S155" i="39"/>
  <c r="R155" i="39"/>
  <c r="Q155" i="39"/>
  <c r="P155" i="39"/>
  <c r="O155" i="39"/>
  <c r="N155" i="39"/>
  <c r="M155" i="39"/>
  <c r="L155" i="39"/>
  <c r="K155" i="39"/>
  <c r="J155" i="39"/>
  <c r="I155" i="39"/>
  <c r="H155" i="39"/>
  <c r="G155" i="39"/>
  <c r="F155" i="39"/>
  <c r="E155" i="39"/>
  <c r="AD154" i="39"/>
  <c r="AC154" i="39"/>
  <c r="AE154" i="39" s="1"/>
  <c r="AD153" i="39"/>
  <c r="AC153" i="39"/>
  <c r="AE153" i="39" s="1"/>
  <c r="AD152" i="39"/>
  <c r="AC152" i="39"/>
  <c r="AE152" i="39" s="1"/>
  <c r="AD151" i="39"/>
  <c r="AC151" i="39"/>
  <c r="AE151" i="39" s="1"/>
  <c r="AD150" i="39"/>
  <c r="AC150" i="39"/>
  <c r="AE150" i="39" s="1"/>
  <c r="AD149" i="39"/>
  <c r="AC149" i="39"/>
  <c r="AD148" i="39"/>
  <c r="AC148" i="39"/>
  <c r="AD147" i="39"/>
  <c r="AC147" i="39"/>
  <c r="AE147" i="39" s="1"/>
  <c r="AD146" i="39"/>
  <c r="AC146" i="39"/>
  <c r="AD145" i="39"/>
  <c r="AC145" i="39"/>
  <c r="AD144" i="39"/>
  <c r="AC144" i="39"/>
  <c r="AE144" i="39" s="1"/>
  <c r="AD143" i="39"/>
  <c r="AC143" i="39"/>
  <c r="AE143" i="39" s="1"/>
  <c r="AB142" i="39"/>
  <c r="AA142" i="39"/>
  <c r="Z142" i="39"/>
  <c r="Y142" i="39"/>
  <c r="X142" i="39"/>
  <c r="W142" i="39"/>
  <c r="V142" i="39"/>
  <c r="U142" i="39"/>
  <c r="T142" i="39"/>
  <c r="S142" i="39"/>
  <c r="R142" i="39"/>
  <c r="Q142" i="39"/>
  <c r="P142" i="39"/>
  <c r="O142" i="39"/>
  <c r="N142" i="39"/>
  <c r="M142" i="39"/>
  <c r="L142" i="39"/>
  <c r="K142" i="39"/>
  <c r="J142" i="39"/>
  <c r="I142" i="39"/>
  <c r="H142" i="39"/>
  <c r="G142" i="39"/>
  <c r="F142" i="39"/>
  <c r="E142" i="39"/>
  <c r="AD141" i="39"/>
  <c r="AC141" i="39"/>
  <c r="AE141" i="39" s="1"/>
  <c r="AD140" i="39"/>
  <c r="AC140" i="39"/>
  <c r="AE140" i="39" s="1"/>
  <c r="AD139" i="39"/>
  <c r="AC139" i="39"/>
  <c r="AE139" i="39" s="1"/>
  <c r="AD138" i="39"/>
  <c r="AC138" i="39"/>
  <c r="AE138" i="39" s="1"/>
  <c r="AD137" i="39"/>
  <c r="AC137" i="39"/>
  <c r="AE137" i="39" s="1"/>
  <c r="AD136" i="39"/>
  <c r="AC136" i="39"/>
  <c r="AE136" i="39" s="1"/>
  <c r="AD135" i="39"/>
  <c r="AC135" i="39"/>
  <c r="AE135" i="39" s="1"/>
  <c r="AB134" i="39"/>
  <c r="AA134" i="39"/>
  <c r="Z134" i="39"/>
  <c r="Y134" i="39"/>
  <c r="X134" i="39"/>
  <c r="W134" i="39"/>
  <c r="V134" i="39"/>
  <c r="U134" i="39"/>
  <c r="T134" i="39"/>
  <c r="S134" i="39"/>
  <c r="R134" i="39"/>
  <c r="Q134" i="39"/>
  <c r="P134" i="39"/>
  <c r="O134" i="39"/>
  <c r="N134" i="39"/>
  <c r="M134" i="39"/>
  <c r="L134" i="39"/>
  <c r="K134" i="39"/>
  <c r="J134" i="39"/>
  <c r="I134" i="39"/>
  <c r="H134" i="39"/>
  <c r="G134" i="39"/>
  <c r="F134" i="39"/>
  <c r="E134" i="39"/>
  <c r="AD133" i="39"/>
  <c r="AC133" i="39"/>
  <c r="AE133" i="39" s="1"/>
  <c r="AD132" i="39"/>
  <c r="AC132" i="39"/>
  <c r="AE132" i="39" s="1"/>
  <c r="AD131" i="39"/>
  <c r="AC131" i="39"/>
  <c r="AE131" i="39" s="1"/>
  <c r="AD130" i="39"/>
  <c r="AC130" i="39"/>
  <c r="AE130" i="39" s="1"/>
  <c r="AD129" i="39"/>
  <c r="AC129" i="39"/>
  <c r="AE129" i="39" s="1"/>
  <c r="AD128" i="39"/>
  <c r="AC128" i="39"/>
  <c r="AE128" i="39" s="1"/>
  <c r="AD127" i="39"/>
  <c r="AC127" i="39"/>
  <c r="AE127" i="39" s="1"/>
  <c r="AD126" i="39"/>
  <c r="AC126" i="39"/>
  <c r="AE126" i="39" s="1"/>
  <c r="AD125" i="39"/>
  <c r="AC125" i="39"/>
  <c r="AE125" i="39" s="1"/>
  <c r="AD124" i="39"/>
  <c r="AC124" i="39"/>
  <c r="AE124" i="39" s="1"/>
  <c r="AD123" i="39"/>
  <c r="AC123" i="39"/>
  <c r="AE123" i="39" s="1"/>
  <c r="AB122" i="39"/>
  <c r="AA122" i="39"/>
  <c r="Z122" i="39"/>
  <c r="Y122" i="39"/>
  <c r="X122" i="39"/>
  <c r="W122" i="39"/>
  <c r="V122" i="39"/>
  <c r="U122" i="39"/>
  <c r="T122" i="39"/>
  <c r="S122" i="39"/>
  <c r="R122" i="39"/>
  <c r="Q122" i="39"/>
  <c r="P122" i="39"/>
  <c r="O122" i="39"/>
  <c r="N122" i="39"/>
  <c r="M122" i="39"/>
  <c r="L122" i="39"/>
  <c r="K122" i="39"/>
  <c r="J122" i="39"/>
  <c r="I122" i="39"/>
  <c r="H122" i="39"/>
  <c r="G122" i="39"/>
  <c r="F122" i="39"/>
  <c r="E122" i="39"/>
  <c r="AD121" i="39"/>
  <c r="AC121" i="39"/>
  <c r="AE121" i="39" s="1"/>
  <c r="AD120" i="39"/>
  <c r="AC120" i="39"/>
  <c r="AE120" i="39" s="1"/>
  <c r="AD119" i="39"/>
  <c r="AC119" i="39"/>
  <c r="AE119" i="39" s="1"/>
  <c r="AD118" i="39"/>
  <c r="AC118" i="39"/>
  <c r="AE118" i="39" s="1"/>
  <c r="AD117" i="39"/>
  <c r="AC117" i="39"/>
  <c r="AE117" i="39" s="1"/>
  <c r="AD116" i="39"/>
  <c r="AC116" i="39"/>
  <c r="AE116" i="39" s="1"/>
  <c r="AD115" i="39"/>
  <c r="AC115" i="39"/>
  <c r="AE115" i="39" s="1"/>
  <c r="AD114" i="39"/>
  <c r="AC114" i="39"/>
  <c r="AD113" i="39"/>
  <c r="AC113" i="39"/>
  <c r="AE113" i="39" s="1"/>
  <c r="AD112" i="39"/>
  <c r="AC112" i="39"/>
  <c r="AD111" i="39"/>
  <c r="AC111" i="39"/>
  <c r="AE111" i="39" s="1"/>
  <c r="AD110" i="39"/>
  <c r="AC110" i="39"/>
  <c r="AE110" i="39" s="1"/>
  <c r="AD109" i="39"/>
  <c r="AC109" i="39"/>
  <c r="AE109" i="39" s="1"/>
  <c r="AD108" i="39"/>
  <c r="AC108" i="39"/>
  <c r="AE108" i="39" s="1"/>
  <c r="AD107" i="39"/>
  <c r="AC107" i="39"/>
  <c r="AE107" i="39" s="1"/>
  <c r="AD106" i="39"/>
  <c r="AC106" i="39"/>
  <c r="AE106" i="39" s="1"/>
  <c r="AD105" i="39"/>
  <c r="AC105" i="39"/>
  <c r="AE105" i="39" s="1"/>
  <c r="AD104" i="39"/>
  <c r="AC104" i="39"/>
  <c r="AE104" i="39" s="1"/>
  <c r="AB103" i="39"/>
  <c r="AA103" i="39"/>
  <c r="Z103" i="39"/>
  <c r="Y103" i="39"/>
  <c r="X103" i="39"/>
  <c r="W103" i="39"/>
  <c r="V103" i="39"/>
  <c r="U103" i="39"/>
  <c r="T103" i="39"/>
  <c r="S103" i="39"/>
  <c r="R103" i="39"/>
  <c r="Q103" i="39"/>
  <c r="P103" i="39"/>
  <c r="O103" i="39"/>
  <c r="N103" i="39"/>
  <c r="M103" i="39"/>
  <c r="L103" i="39"/>
  <c r="K103" i="39"/>
  <c r="J103" i="39"/>
  <c r="I103" i="39"/>
  <c r="H103" i="39"/>
  <c r="G103" i="39"/>
  <c r="F103" i="39"/>
  <c r="E103" i="39"/>
  <c r="AD102" i="39"/>
  <c r="AC102" i="39"/>
  <c r="AE102" i="39" s="1"/>
  <c r="AD101" i="39"/>
  <c r="AC101" i="39"/>
  <c r="AE101" i="39" s="1"/>
  <c r="AD100" i="39"/>
  <c r="AC100" i="39"/>
  <c r="AE100" i="39" s="1"/>
  <c r="AD99" i="39"/>
  <c r="AC99" i="39"/>
  <c r="AD98" i="39"/>
  <c r="AC98" i="39"/>
  <c r="AD97" i="39"/>
  <c r="AC97" i="39"/>
  <c r="AD96" i="39"/>
  <c r="AC96" i="39"/>
  <c r="AE96" i="39" s="1"/>
  <c r="AD95" i="39"/>
  <c r="AC95" i="39"/>
  <c r="AD94" i="39"/>
  <c r="AC94" i="39"/>
  <c r="AD93" i="39"/>
  <c r="AC93" i="39"/>
  <c r="AE93" i="39" s="1"/>
  <c r="AD92" i="39"/>
  <c r="AC92" i="39"/>
  <c r="AE92" i="39" s="1"/>
  <c r="AD91" i="39"/>
  <c r="AC91" i="39"/>
  <c r="AE91" i="39" s="1"/>
  <c r="AD90" i="39"/>
  <c r="AC90" i="39"/>
  <c r="AD89" i="39"/>
  <c r="AC89" i="39"/>
  <c r="AE89" i="39" s="1"/>
  <c r="AD88" i="39"/>
  <c r="AC88" i="39"/>
  <c r="AE88" i="39" s="1"/>
  <c r="AD87" i="39"/>
  <c r="AC87" i="39"/>
  <c r="AE87" i="39" s="1"/>
  <c r="AD86" i="39"/>
  <c r="AC86" i="39"/>
  <c r="AE86" i="39" s="1"/>
  <c r="AD85" i="39"/>
  <c r="AC85" i="39"/>
  <c r="AD84" i="39"/>
  <c r="AC84" i="39"/>
  <c r="AB83" i="39"/>
  <c r="AA83" i="39"/>
  <c r="Z83" i="39"/>
  <c r="Y83" i="39"/>
  <c r="X83" i="39"/>
  <c r="W83" i="39"/>
  <c r="V83" i="39"/>
  <c r="U83" i="39"/>
  <c r="T83" i="39"/>
  <c r="S83" i="39"/>
  <c r="R83" i="39"/>
  <c r="Q83" i="39"/>
  <c r="P83" i="39"/>
  <c r="O83" i="39"/>
  <c r="N83" i="39"/>
  <c r="M83" i="39"/>
  <c r="L83" i="39"/>
  <c r="K83" i="39"/>
  <c r="J83" i="39"/>
  <c r="I83" i="39"/>
  <c r="H83" i="39"/>
  <c r="G83" i="39"/>
  <c r="F83" i="39"/>
  <c r="E83" i="39"/>
  <c r="AD82" i="39"/>
  <c r="AC82" i="39"/>
  <c r="AE82" i="39" s="1"/>
  <c r="AD81" i="39"/>
  <c r="AC81" i="39"/>
  <c r="AE81" i="39" s="1"/>
  <c r="AD80" i="39"/>
  <c r="AC80" i="39"/>
  <c r="AE80" i="39" s="1"/>
  <c r="AD79" i="39"/>
  <c r="AC79" i="39"/>
  <c r="AE79" i="39" s="1"/>
  <c r="AD78" i="39"/>
  <c r="AC78" i="39"/>
  <c r="AE78" i="39" s="1"/>
  <c r="AD77" i="39"/>
  <c r="AC77" i="39"/>
  <c r="AE77" i="39" s="1"/>
  <c r="AD76" i="39"/>
  <c r="AC76" i="39"/>
  <c r="AE76" i="39" s="1"/>
  <c r="AD75" i="39"/>
  <c r="AC75" i="39"/>
  <c r="AE75" i="39" s="1"/>
  <c r="AD74" i="39"/>
  <c r="AC74" i="39"/>
  <c r="AE74" i="39" s="1"/>
  <c r="AD73" i="39"/>
  <c r="AC73" i="39"/>
  <c r="AE73" i="39" s="1"/>
  <c r="AD72" i="39"/>
  <c r="AC72" i="39"/>
  <c r="AE72" i="39" s="1"/>
  <c r="AD71" i="39"/>
  <c r="AC71" i="39"/>
  <c r="AE71" i="39" s="1"/>
  <c r="AD70" i="39"/>
  <c r="AC70" i="39"/>
  <c r="AE70" i="39" s="1"/>
  <c r="AD69" i="39"/>
  <c r="AC69" i="39"/>
  <c r="AE69" i="39" s="1"/>
  <c r="AD68" i="39"/>
  <c r="AC68" i="39"/>
  <c r="AE68" i="39" s="1"/>
  <c r="AD67" i="39"/>
  <c r="AC67" i="39"/>
  <c r="AE67" i="39" s="1"/>
  <c r="AD66" i="39"/>
  <c r="AC66" i="39"/>
  <c r="AE66" i="39" s="1"/>
  <c r="AD65" i="39"/>
  <c r="AC65" i="39"/>
  <c r="AE65" i="39" s="1"/>
  <c r="AD64" i="39"/>
  <c r="AC64" i="39"/>
  <c r="AE64" i="39" s="1"/>
  <c r="AD63" i="39"/>
  <c r="AC63" i="39"/>
  <c r="AE63" i="39" s="1"/>
  <c r="AD62" i="39"/>
  <c r="AC62" i="39"/>
  <c r="AE62" i="39" s="1"/>
  <c r="AD61" i="39"/>
  <c r="AC61" i="39"/>
  <c r="AE61" i="39" s="1"/>
  <c r="AD60" i="39"/>
  <c r="AC60" i="39"/>
  <c r="AE60" i="39" s="1"/>
  <c r="AD59" i="39"/>
  <c r="AC59" i="39"/>
  <c r="AE59" i="39" s="1"/>
  <c r="AD58" i="39"/>
  <c r="AC58" i="39"/>
  <c r="AE58" i="39" s="1"/>
  <c r="AD57" i="39"/>
  <c r="AC57" i="39"/>
  <c r="AE57" i="39" s="1"/>
  <c r="AD56" i="39"/>
  <c r="AC56" i="39"/>
  <c r="AE56" i="39" s="1"/>
  <c r="AD55" i="39"/>
  <c r="AC55" i="39"/>
  <c r="AE55" i="39" s="1"/>
  <c r="AD54" i="39"/>
  <c r="AC54" i="39"/>
  <c r="AE54" i="39" s="1"/>
  <c r="AD53" i="39"/>
  <c r="AC53" i="39"/>
  <c r="AE53" i="39" s="1"/>
  <c r="AB52" i="39"/>
  <c r="AA52" i="39"/>
  <c r="Z52" i="39"/>
  <c r="Y52" i="39"/>
  <c r="X52" i="39"/>
  <c r="W52" i="39"/>
  <c r="V52" i="39"/>
  <c r="U52" i="39"/>
  <c r="T52" i="39"/>
  <c r="S52" i="39"/>
  <c r="R52" i="39"/>
  <c r="Q52" i="39"/>
  <c r="P52" i="39"/>
  <c r="O52" i="39"/>
  <c r="N52" i="39"/>
  <c r="M52" i="39"/>
  <c r="L52" i="39"/>
  <c r="K52" i="39"/>
  <c r="J52" i="39"/>
  <c r="I52" i="39"/>
  <c r="H52" i="39"/>
  <c r="G52" i="39"/>
  <c r="F52" i="39"/>
  <c r="E52" i="39"/>
  <c r="AD51" i="39"/>
  <c r="AC51" i="39"/>
  <c r="AE51" i="39" s="1"/>
  <c r="AD50" i="39"/>
  <c r="AC50" i="39"/>
  <c r="AE50" i="39" s="1"/>
  <c r="AD49" i="39"/>
  <c r="AC49" i="39"/>
  <c r="AE49" i="39" s="1"/>
  <c r="AD48" i="39"/>
  <c r="AC48" i="39"/>
  <c r="AE48" i="39" s="1"/>
  <c r="AD47" i="39"/>
  <c r="AC47" i="39"/>
  <c r="AE47" i="39" s="1"/>
  <c r="AD46" i="39"/>
  <c r="AC46" i="39"/>
  <c r="AE46" i="39" s="1"/>
  <c r="AD45" i="39"/>
  <c r="AC45" i="39"/>
  <c r="AE45" i="39" s="1"/>
  <c r="AD44" i="39"/>
  <c r="AC44" i="39"/>
  <c r="AE44" i="39" s="1"/>
  <c r="AD43" i="39"/>
  <c r="AC43" i="39"/>
  <c r="AE43" i="39" s="1"/>
  <c r="AD42" i="39"/>
  <c r="AC42" i="39"/>
  <c r="AE42" i="39" s="1"/>
  <c r="AD41" i="39"/>
  <c r="AC41" i="39"/>
  <c r="AE41" i="39" s="1"/>
  <c r="AD40" i="39"/>
  <c r="AC40" i="39"/>
  <c r="AE40" i="39" s="1"/>
  <c r="AD39" i="39"/>
  <c r="AC39" i="39"/>
  <c r="AE39" i="39" s="1"/>
  <c r="AD38" i="39"/>
  <c r="AC38" i="39"/>
  <c r="AE38" i="39" s="1"/>
  <c r="AD37" i="39"/>
  <c r="AC37" i="39"/>
  <c r="AE37" i="39" s="1"/>
  <c r="AD36" i="39"/>
  <c r="AC36" i="39"/>
  <c r="AE36" i="39" s="1"/>
  <c r="AD35" i="39"/>
  <c r="AC35" i="39"/>
  <c r="AE35" i="39" s="1"/>
  <c r="AD34" i="39"/>
  <c r="AC34" i="39"/>
  <c r="AE34" i="39" s="1"/>
  <c r="AD33" i="39"/>
  <c r="AC33" i="39"/>
  <c r="AE33" i="39" s="1"/>
  <c r="AD32" i="39"/>
  <c r="AC32" i="39"/>
  <c r="AE32" i="39" s="1"/>
  <c r="AD31" i="39"/>
  <c r="AC31" i="39"/>
  <c r="AE31" i="39" s="1"/>
  <c r="AD30" i="39"/>
  <c r="AC30" i="39"/>
  <c r="AE30" i="39" s="1"/>
  <c r="AD29" i="39"/>
  <c r="AC29" i="39"/>
  <c r="AE29" i="39" s="1"/>
  <c r="AD28" i="39"/>
  <c r="AC28" i="39"/>
  <c r="AE28" i="39" s="1"/>
  <c r="AD27" i="39"/>
  <c r="AC27" i="39"/>
  <c r="AE27" i="39" s="1"/>
  <c r="AD26" i="39"/>
  <c r="AC26" i="39"/>
  <c r="AE26" i="39" s="1"/>
  <c r="AD25" i="39"/>
  <c r="AC25" i="39"/>
  <c r="AE25" i="39" s="1"/>
  <c r="AD24" i="39"/>
  <c r="AC24" i="39"/>
  <c r="AE24" i="39" s="1"/>
  <c r="AB23" i="39"/>
  <c r="AA23" i="39"/>
  <c r="Z23" i="39"/>
  <c r="Y23" i="39"/>
  <c r="X23" i="39"/>
  <c r="W23" i="39"/>
  <c r="V23" i="39"/>
  <c r="U23" i="39"/>
  <c r="T23" i="39"/>
  <c r="S23" i="39"/>
  <c r="R23" i="39"/>
  <c r="Q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AD22" i="39"/>
  <c r="AC22" i="39"/>
  <c r="AB22" i="39"/>
  <c r="AA22" i="39"/>
  <c r="Z22" i="39"/>
  <c r="Y22" i="39"/>
  <c r="X22" i="39"/>
  <c r="W22" i="39"/>
  <c r="V22" i="39"/>
  <c r="U22" i="39"/>
  <c r="U393" i="39" s="1"/>
  <c r="T22" i="39"/>
  <c r="S22" i="39"/>
  <c r="R22" i="39"/>
  <c r="Q22" i="39"/>
  <c r="Q393" i="39" s="1"/>
  <c r="P22" i="39"/>
  <c r="O22" i="39"/>
  <c r="N22" i="39"/>
  <c r="M22" i="39"/>
  <c r="M393" i="39" s="1"/>
  <c r="L22" i="39"/>
  <c r="K22" i="39"/>
  <c r="J22" i="39"/>
  <c r="I22" i="39"/>
  <c r="H22" i="39"/>
  <c r="G22" i="39"/>
  <c r="F22" i="39"/>
  <c r="E22" i="39"/>
  <c r="E393" i="39" s="1"/>
  <c r="AD17" i="39"/>
  <c r="AC17" i="39"/>
  <c r="AB17" i="39"/>
  <c r="AA17" i="39"/>
  <c r="Z17" i="39"/>
  <c r="Y17" i="39"/>
  <c r="X17" i="39"/>
  <c r="W17" i="39"/>
  <c r="V17" i="39"/>
  <c r="U17" i="39"/>
  <c r="T17" i="39"/>
  <c r="S17" i="39"/>
  <c r="R17" i="39"/>
  <c r="Q17" i="39"/>
  <c r="P17" i="39"/>
  <c r="O17" i="39"/>
  <c r="N17" i="39"/>
  <c r="M17" i="39"/>
  <c r="L17" i="39"/>
  <c r="K17" i="39"/>
  <c r="J17" i="39"/>
  <c r="I17" i="39"/>
  <c r="H17" i="39"/>
  <c r="G17" i="39"/>
  <c r="F17" i="39"/>
  <c r="E17" i="39"/>
  <c r="AF16" i="39"/>
  <c r="AE16" i="39"/>
  <c r="AF15" i="39"/>
  <c r="AE15" i="39"/>
  <c r="AF14" i="39"/>
  <c r="AE14" i="39"/>
  <c r="AF13" i="39"/>
  <c r="AE13" i="39"/>
  <c r="AF12" i="39"/>
  <c r="AE12" i="39"/>
  <c r="AF11" i="39"/>
  <c r="AE11" i="39"/>
  <c r="AF10" i="39"/>
  <c r="AE10" i="39"/>
  <c r="AF9" i="39"/>
  <c r="AE9" i="39"/>
  <c r="AG9" i="39" s="1"/>
  <c r="AF8" i="39"/>
  <c r="AE8" i="39"/>
  <c r="AD8" i="39"/>
  <c r="AC8" i="39"/>
  <c r="AB8" i="39"/>
  <c r="AA8" i="39"/>
  <c r="Z8" i="39"/>
  <c r="Y8" i="39"/>
  <c r="X8" i="39"/>
  <c r="W8" i="39"/>
  <c r="V8" i="39"/>
  <c r="U8" i="39"/>
  <c r="T8" i="39"/>
  <c r="S8" i="39"/>
  <c r="R8" i="39"/>
  <c r="Q8" i="39"/>
  <c r="P8" i="39"/>
  <c r="O8" i="39"/>
  <c r="N8" i="39"/>
  <c r="M8" i="39"/>
  <c r="L8" i="39"/>
  <c r="K8" i="39"/>
  <c r="J8" i="39"/>
  <c r="I8" i="39"/>
  <c r="H8" i="39"/>
  <c r="G8" i="39"/>
  <c r="F8" i="39"/>
  <c r="E8" i="39"/>
  <c r="AA582" i="38"/>
  <c r="X582" i="38"/>
  <c r="R582" i="38"/>
  <c r="O582" i="38"/>
  <c r="AD581" i="38"/>
  <c r="U581" i="38"/>
  <c r="AD580" i="38"/>
  <c r="U580" i="38"/>
  <c r="AD579" i="38"/>
  <c r="U579" i="38"/>
  <c r="AD578" i="38"/>
  <c r="U578" i="38"/>
  <c r="AD577" i="38"/>
  <c r="U577" i="38"/>
  <c r="AD576" i="38"/>
  <c r="U576" i="38"/>
  <c r="AD575" i="38"/>
  <c r="U575" i="38"/>
  <c r="AD574" i="38"/>
  <c r="U574" i="38"/>
  <c r="AD573" i="38"/>
  <c r="U573" i="38"/>
  <c r="AD572" i="38"/>
  <c r="U572" i="38"/>
  <c r="AD571" i="38"/>
  <c r="U571" i="38"/>
  <c r="AD570" i="38"/>
  <c r="U570" i="38"/>
  <c r="AD569" i="38"/>
  <c r="U569" i="38"/>
  <c r="AA568" i="38"/>
  <c r="X568" i="38"/>
  <c r="R568" i="38"/>
  <c r="O568" i="38"/>
  <c r="AE548" i="38"/>
  <c r="AE547" i="38"/>
  <c r="AA546" i="38"/>
  <c r="Y546" i="38"/>
  <c r="W546" i="38"/>
  <c r="U546" i="38"/>
  <c r="S546" i="38"/>
  <c r="Q546" i="38"/>
  <c r="O546" i="38"/>
  <c r="M546" i="38"/>
  <c r="K546" i="38"/>
  <c r="I546" i="38"/>
  <c r="G546" i="38"/>
  <c r="E546" i="38"/>
  <c r="AD545" i="38"/>
  <c r="AC545" i="38"/>
  <c r="AB543" i="38"/>
  <c r="AA543" i="38"/>
  <c r="AA544" i="38" s="1"/>
  <c r="Z543" i="38"/>
  <c r="Y543" i="38"/>
  <c r="Y544" i="38" s="1"/>
  <c r="X543" i="38"/>
  <c r="W543" i="38"/>
  <c r="W544" i="38" s="1"/>
  <c r="V543" i="38"/>
  <c r="U543" i="38"/>
  <c r="U544" i="38" s="1"/>
  <c r="T543" i="38"/>
  <c r="S543" i="38"/>
  <c r="R543" i="38"/>
  <c r="Q543" i="38"/>
  <c r="Q544" i="38" s="1"/>
  <c r="P543" i="38"/>
  <c r="O543" i="38"/>
  <c r="O544" i="38" s="1"/>
  <c r="N543" i="38"/>
  <c r="M543" i="38"/>
  <c r="L543" i="38"/>
  <c r="K543" i="38"/>
  <c r="J543" i="38"/>
  <c r="I543" i="38"/>
  <c r="H543" i="38"/>
  <c r="G543" i="38"/>
  <c r="F543" i="38"/>
  <c r="E543" i="38"/>
  <c r="AD542" i="38"/>
  <c r="AC542" i="38"/>
  <c r="AD541" i="38"/>
  <c r="AC541" i="38"/>
  <c r="AD540" i="38"/>
  <c r="AC540" i="38"/>
  <c r="AE540" i="38" s="1"/>
  <c r="AD539" i="38"/>
  <c r="AC539" i="38"/>
  <c r="AA538" i="38"/>
  <c r="Y538" i="38"/>
  <c r="W538" i="38"/>
  <c r="U538" i="38"/>
  <c r="S538" i="38"/>
  <c r="Q538" i="38"/>
  <c r="O538" i="38"/>
  <c r="M538" i="38"/>
  <c r="K538" i="38"/>
  <c r="I538" i="38"/>
  <c r="G538" i="38"/>
  <c r="E538" i="38"/>
  <c r="AA533" i="38"/>
  <c r="Y533" i="38"/>
  <c r="W533" i="38"/>
  <c r="U533" i="38"/>
  <c r="S533" i="38"/>
  <c r="Q533" i="38"/>
  <c r="O533" i="38"/>
  <c r="M533" i="38"/>
  <c r="K533" i="38"/>
  <c r="I533" i="38"/>
  <c r="G533" i="38"/>
  <c r="E533" i="38"/>
  <c r="AD532" i="38"/>
  <c r="AC532" i="38"/>
  <c r="AC533" i="38" s="1"/>
  <c r="AA531" i="38"/>
  <c r="Y531" i="38"/>
  <c r="W531" i="38"/>
  <c r="U531" i="38"/>
  <c r="S531" i="38"/>
  <c r="Q531" i="38"/>
  <c r="O531" i="38"/>
  <c r="M531" i="38"/>
  <c r="K531" i="38"/>
  <c r="I531" i="38"/>
  <c r="G531" i="38"/>
  <c r="E531" i="38"/>
  <c r="AB530" i="38"/>
  <c r="AA530" i="38"/>
  <c r="Z530" i="38"/>
  <c r="Y530" i="38"/>
  <c r="X530" i="38"/>
  <c r="W530" i="38"/>
  <c r="V530" i="38"/>
  <c r="U530" i="38"/>
  <c r="T530" i="38"/>
  <c r="S530" i="38"/>
  <c r="R530" i="38"/>
  <c r="Q530" i="38"/>
  <c r="P530" i="38"/>
  <c r="O530" i="38"/>
  <c r="N530" i="38"/>
  <c r="M530" i="38"/>
  <c r="L530" i="38"/>
  <c r="K530" i="38"/>
  <c r="J530" i="38"/>
  <c r="I530" i="38"/>
  <c r="H530" i="38"/>
  <c r="G530" i="38"/>
  <c r="F530" i="38"/>
  <c r="E530" i="38"/>
  <c r="AB529" i="38"/>
  <c r="AA529" i="38"/>
  <c r="Z529" i="38"/>
  <c r="Y529" i="38"/>
  <c r="X529" i="38"/>
  <c r="W529" i="38"/>
  <c r="V529" i="38"/>
  <c r="U529" i="38"/>
  <c r="T529" i="38"/>
  <c r="S529" i="38"/>
  <c r="R529" i="38"/>
  <c r="Q529" i="38"/>
  <c r="P529" i="38"/>
  <c r="O529" i="38"/>
  <c r="N529" i="38"/>
  <c r="M529" i="38"/>
  <c r="L529" i="38"/>
  <c r="K529" i="38"/>
  <c r="J529" i="38"/>
  <c r="I529" i="38"/>
  <c r="H529" i="38"/>
  <c r="G529" i="38"/>
  <c r="F529" i="38"/>
  <c r="E529" i="38"/>
  <c r="AD528" i="38"/>
  <c r="AC528" i="38"/>
  <c r="AD527" i="38"/>
  <c r="AC527" i="38"/>
  <c r="AD526" i="38"/>
  <c r="AC526" i="38"/>
  <c r="AD525" i="38"/>
  <c r="AC525" i="38"/>
  <c r="AD524" i="38"/>
  <c r="AC524" i="38"/>
  <c r="AA523" i="38"/>
  <c r="Y523" i="38"/>
  <c r="W523" i="38"/>
  <c r="U523" i="38"/>
  <c r="S523" i="38"/>
  <c r="Q523" i="38"/>
  <c r="O523" i="38"/>
  <c r="M523" i="38"/>
  <c r="K523" i="38"/>
  <c r="I523" i="38"/>
  <c r="G523" i="38"/>
  <c r="E523" i="38"/>
  <c r="AD518" i="38"/>
  <c r="AC518" i="38"/>
  <c r="AB517" i="38"/>
  <c r="AA517" i="38"/>
  <c r="Z517" i="38"/>
  <c r="Y517" i="38"/>
  <c r="X517" i="38"/>
  <c r="W517" i="38"/>
  <c r="V517" i="38"/>
  <c r="U517" i="38"/>
  <c r="T517" i="38"/>
  <c r="S517" i="38"/>
  <c r="R517" i="38"/>
  <c r="Q517" i="38"/>
  <c r="P517" i="38"/>
  <c r="O517" i="38"/>
  <c r="N517" i="38"/>
  <c r="M517" i="38"/>
  <c r="L517" i="38"/>
  <c r="K517" i="38"/>
  <c r="J517" i="38"/>
  <c r="I517" i="38"/>
  <c r="H517" i="38"/>
  <c r="G517" i="38"/>
  <c r="F517" i="38"/>
  <c r="E517" i="38"/>
  <c r="AD516" i="38"/>
  <c r="AC516" i="38"/>
  <c r="AE516" i="38" s="1"/>
  <c r="AD515" i="38"/>
  <c r="AC515" i="38"/>
  <c r="AE515" i="38" s="1"/>
  <c r="AD513" i="38"/>
  <c r="AC513" i="38"/>
  <c r="AA512" i="38"/>
  <c r="Y512" i="38"/>
  <c r="W512" i="38"/>
  <c r="U512" i="38"/>
  <c r="S512" i="38"/>
  <c r="Q512" i="38"/>
  <c r="O512" i="38"/>
  <c r="M512" i="38"/>
  <c r="K512" i="38"/>
  <c r="I512" i="38"/>
  <c r="G512" i="38"/>
  <c r="E512" i="38"/>
  <c r="AD507" i="38"/>
  <c r="AC507" i="38"/>
  <c r="AD506" i="38"/>
  <c r="AC506" i="38"/>
  <c r="AE506" i="38" s="1"/>
  <c r="AD505" i="38"/>
  <c r="AC505" i="38"/>
  <c r="AD504" i="38"/>
  <c r="AC504" i="38"/>
  <c r="AD503" i="38"/>
  <c r="AC503" i="38"/>
  <c r="AD502" i="38"/>
  <c r="AC502" i="38"/>
  <c r="AE502" i="38" s="1"/>
  <c r="AD501" i="38"/>
  <c r="AC501" i="38"/>
  <c r="AE501" i="38" s="1"/>
  <c r="AD500" i="38"/>
  <c r="AC500" i="38"/>
  <c r="AE500" i="38" s="1"/>
  <c r="AD499" i="38"/>
  <c r="AC499" i="38"/>
  <c r="AD498" i="38"/>
  <c r="AC498" i="38"/>
  <c r="AE498" i="38" s="1"/>
  <c r="AD497" i="38"/>
  <c r="AC497" i="38"/>
  <c r="AE497" i="38" s="1"/>
  <c r="AD496" i="38"/>
  <c r="AC496" i="38"/>
  <c r="AE495" i="38"/>
  <c r="AE494" i="38"/>
  <c r="AD493" i="38"/>
  <c r="AC493" i="38"/>
  <c r="AA492" i="38"/>
  <c r="Y492" i="38"/>
  <c r="W492" i="38"/>
  <c r="U492" i="38"/>
  <c r="S492" i="38"/>
  <c r="Q492" i="38"/>
  <c r="O492" i="38"/>
  <c r="M492" i="38"/>
  <c r="K492" i="38"/>
  <c r="I492" i="38"/>
  <c r="G492" i="38"/>
  <c r="E492" i="38"/>
  <c r="AB486" i="38"/>
  <c r="AA486" i="38"/>
  <c r="Z486" i="38"/>
  <c r="Y486" i="38"/>
  <c r="X486" i="38"/>
  <c r="W486" i="38"/>
  <c r="V486" i="38"/>
  <c r="U486" i="38"/>
  <c r="T486" i="38"/>
  <c r="S486" i="38"/>
  <c r="R486" i="38"/>
  <c r="Q486" i="38"/>
  <c r="P486" i="38"/>
  <c r="O486" i="38"/>
  <c r="N486" i="38"/>
  <c r="M486" i="38"/>
  <c r="L486" i="38"/>
  <c r="K486" i="38"/>
  <c r="J486" i="38"/>
  <c r="I486" i="38"/>
  <c r="H486" i="38"/>
  <c r="G486" i="38"/>
  <c r="F486" i="38"/>
  <c r="E486" i="38"/>
  <c r="AB485" i="38"/>
  <c r="AA485" i="38"/>
  <c r="Z485" i="38"/>
  <c r="Y485" i="38"/>
  <c r="X485" i="38"/>
  <c r="W485" i="38"/>
  <c r="V485" i="38"/>
  <c r="U485" i="38"/>
  <c r="T485" i="38"/>
  <c r="S485" i="38"/>
  <c r="R485" i="38"/>
  <c r="Q485" i="38"/>
  <c r="P485" i="38"/>
  <c r="O485" i="38"/>
  <c r="N485" i="38"/>
  <c r="M485" i="38"/>
  <c r="L485" i="38"/>
  <c r="K485" i="38"/>
  <c r="J485" i="38"/>
  <c r="I485" i="38"/>
  <c r="H485" i="38"/>
  <c r="G485" i="38"/>
  <c r="F485" i="38"/>
  <c r="E485" i="38"/>
  <c r="AB484" i="38"/>
  <c r="AA484" i="38"/>
  <c r="Z484" i="38"/>
  <c r="Y484" i="38"/>
  <c r="X484" i="38"/>
  <c r="W484" i="38"/>
  <c r="V484" i="38"/>
  <c r="U484" i="38"/>
  <c r="T484" i="38"/>
  <c r="S484" i="38"/>
  <c r="R484" i="38"/>
  <c r="Q484" i="38"/>
  <c r="P484" i="38"/>
  <c r="O484" i="38"/>
  <c r="N484" i="38"/>
  <c r="M484" i="38"/>
  <c r="L484" i="38"/>
  <c r="K484" i="38"/>
  <c r="J484" i="38"/>
  <c r="I484" i="38"/>
  <c r="H484" i="38"/>
  <c r="G484" i="38"/>
  <c r="F484" i="38"/>
  <c r="E484" i="38"/>
  <c r="AB483" i="38"/>
  <c r="AA483" i="38"/>
  <c r="Z483" i="38"/>
  <c r="Y483" i="38"/>
  <c r="X483" i="38"/>
  <c r="W483" i="38"/>
  <c r="V483" i="38"/>
  <c r="U483" i="38"/>
  <c r="T483" i="38"/>
  <c r="S483" i="38"/>
  <c r="R483" i="38"/>
  <c r="Q483" i="38"/>
  <c r="P483" i="38"/>
  <c r="O483" i="38"/>
  <c r="N483" i="38"/>
  <c r="M483" i="38"/>
  <c r="L483" i="38"/>
  <c r="K483" i="38"/>
  <c r="J483" i="38"/>
  <c r="I483" i="38"/>
  <c r="H483" i="38"/>
  <c r="G483" i="38"/>
  <c r="F483" i="38"/>
  <c r="E483" i="38"/>
  <c r="AB482" i="38"/>
  <c r="AA482" i="38"/>
  <c r="Z482" i="38"/>
  <c r="Y482" i="38"/>
  <c r="X482" i="38"/>
  <c r="W482" i="38"/>
  <c r="V482" i="38"/>
  <c r="U482" i="38"/>
  <c r="T482" i="38"/>
  <c r="S482" i="38"/>
  <c r="R482" i="38"/>
  <c r="Q482" i="38"/>
  <c r="P482" i="38"/>
  <c r="O482" i="38"/>
  <c r="N482" i="38"/>
  <c r="M482" i="38"/>
  <c r="L482" i="38"/>
  <c r="K482" i="38"/>
  <c r="J482" i="38"/>
  <c r="I482" i="38"/>
  <c r="H482" i="38"/>
  <c r="G482" i="38"/>
  <c r="F482" i="38"/>
  <c r="E482" i="38"/>
  <c r="AB481" i="38"/>
  <c r="AA481" i="38"/>
  <c r="Z481" i="38"/>
  <c r="Y481" i="38"/>
  <c r="X481" i="38"/>
  <c r="W481" i="38"/>
  <c r="V481" i="38"/>
  <c r="U481" i="38"/>
  <c r="T481" i="38"/>
  <c r="S481" i="38"/>
  <c r="R481" i="38"/>
  <c r="Q481" i="38"/>
  <c r="P481" i="38"/>
  <c r="O481" i="38"/>
  <c r="N481" i="38"/>
  <c r="M481" i="38"/>
  <c r="L481" i="38"/>
  <c r="K481" i="38"/>
  <c r="J481" i="38"/>
  <c r="I481" i="38"/>
  <c r="H481" i="38"/>
  <c r="G481" i="38"/>
  <c r="F481" i="38"/>
  <c r="E481" i="38"/>
  <c r="AB480" i="38"/>
  <c r="AA480" i="38"/>
  <c r="Z480" i="38"/>
  <c r="Y480" i="38"/>
  <c r="X480" i="38"/>
  <c r="W480" i="38"/>
  <c r="V480" i="38"/>
  <c r="U480" i="38"/>
  <c r="T480" i="38"/>
  <c r="S480" i="38"/>
  <c r="R480" i="38"/>
  <c r="Q480" i="38"/>
  <c r="P480" i="38"/>
  <c r="O480" i="38"/>
  <c r="N480" i="38"/>
  <c r="M480" i="38"/>
  <c r="L480" i="38"/>
  <c r="K480" i="38"/>
  <c r="J480" i="38"/>
  <c r="I480" i="38"/>
  <c r="H480" i="38"/>
  <c r="G480" i="38"/>
  <c r="F480" i="38"/>
  <c r="E480" i="38"/>
  <c r="AD479" i="38"/>
  <c r="AC479" i="38"/>
  <c r="AA478" i="38"/>
  <c r="Y478" i="38"/>
  <c r="W478" i="38"/>
  <c r="U478" i="38"/>
  <c r="S478" i="38"/>
  <c r="Q478" i="38"/>
  <c r="O478" i="38"/>
  <c r="M478" i="38"/>
  <c r="K478" i="38"/>
  <c r="I478" i="38"/>
  <c r="G478" i="38"/>
  <c r="E478" i="38"/>
  <c r="AB472" i="38"/>
  <c r="AA472" i="38"/>
  <c r="Z472" i="38"/>
  <c r="Y472" i="38"/>
  <c r="X472" i="38"/>
  <c r="W472" i="38"/>
  <c r="V472" i="38"/>
  <c r="U472" i="38"/>
  <c r="T472" i="38"/>
  <c r="S472" i="38"/>
  <c r="R472" i="38"/>
  <c r="Q472" i="38"/>
  <c r="P472" i="38"/>
  <c r="O472" i="38"/>
  <c r="N472" i="38"/>
  <c r="M472" i="38"/>
  <c r="L472" i="38"/>
  <c r="K472" i="38"/>
  <c r="J472" i="38"/>
  <c r="I472" i="38"/>
  <c r="H472" i="38"/>
  <c r="G472" i="38"/>
  <c r="F472" i="38"/>
  <c r="E472" i="38"/>
  <c r="AB469" i="38"/>
  <c r="AA469" i="38"/>
  <c r="Z469" i="38"/>
  <c r="Y469" i="38"/>
  <c r="X469" i="38"/>
  <c r="W469" i="38"/>
  <c r="V469" i="38"/>
  <c r="U469" i="38"/>
  <c r="T469" i="38"/>
  <c r="S469" i="38"/>
  <c r="R469" i="38"/>
  <c r="Q469" i="38"/>
  <c r="P469" i="38"/>
  <c r="O469" i="38"/>
  <c r="N469" i="38"/>
  <c r="M469" i="38"/>
  <c r="L469" i="38"/>
  <c r="K469" i="38"/>
  <c r="J469" i="38"/>
  <c r="I469" i="38"/>
  <c r="H469" i="38"/>
  <c r="G469" i="38"/>
  <c r="F469" i="38"/>
  <c r="E469" i="38"/>
  <c r="AB468" i="38"/>
  <c r="AA468" i="38"/>
  <c r="Z468" i="38"/>
  <c r="Y468" i="38"/>
  <c r="X468" i="38"/>
  <c r="W468" i="38"/>
  <c r="V468" i="38"/>
  <c r="U468" i="38"/>
  <c r="T468" i="38"/>
  <c r="S468" i="38"/>
  <c r="R468" i="38"/>
  <c r="Q468" i="38"/>
  <c r="P468" i="38"/>
  <c r="O468" i="38"/>
  <c r="N468" i="38"/>
  <c r="M468" i="38"/>
  <c r="L468" i="38"/>
  <c r="K468" i="38"/>
  <c r="J468" i="38"/>
  <c r="I468" i="38"/>
  <c r="H468" i="38"/>
  <c r="G468" i="38"/>
  <c r="F468" i="38"/>
  <c r="E468" i="38"/>
  <c r="AB466" i="38"/>
  <c r="AA466" i="38"/>
  <c r="Z466" i="38"/>
  <c r="Y466" i="38"/>
  <c r="X466" i="38"/>
  <c r="W466" i="38"/>
  <c r="V466" i="38"/>
  <c r="U466" i="38"/>
  <c r="T466" i="38"/>
  <c r="S466" i="38"/>
  <c r="R466" i="38"/>
  <c r="Q466" i="38"/>
  <c r="P466" i="38"/>
  <c r="O466" i="38"/>
  <c r="N466" i="38"/>
  <c r="M466" i="38"/>
  <c r="L466" i="38"/>
  <c r="K466" i="38"/>
  <c r="J466" i="38"/>
  <c r="I466" i="38"/>
  <c r="H466" i="38"/>
  <c r="G466" i="38"/>
  <c r="F466" i="38"/>
  <c r="E466" i="38"/>
  <c r="AB465" i="38"/>
  <c r="AA465" i="38"/>
  <c r="Z465" i="38"/>
  <c r="Y465" i="38"/>
  <c r="X465" i="38"/>
  <c r="W465" i="38"/>
  <c r="V465" i="38"/>
  <c r="U465" i="38"/>
  <c r="T465" i="38"/>
  <c r="S465" i="38"/>
  <c r="R465" i="38"/>
  <c r="Q465" i="38"/>
  <c r="P465" i="38"/>
  <c r="O465" i="38"/>
  <c r="N465" i="38"/>
  <c r="M465" i="38"/>
  <c r="L465" i="38"/>
  <c r="K465" i="38"/>
  <c r="J465" i="38"/>
  <c r="I465" i="38"/>
  <c r="H465" i="38"/>
  <c r="G465" i="38"/>
  <c r="F465" i="38"/>
  <c r="E465" i="38"/>
  <c r="AB464" i="38"/>
  <c r="AA464" i="38"/>
  <c r="Z464" i="38"/>
  <c r="Y464" i="38"/>
  <c r="X464" i="38"/>
  <c r="W464" i="38"/>
  <c r="V464" i="38"/>
  <c r="U464" i="38"/>
  <c r="T464" i="38"/>
  <c r="S464" i="38"/>
  <c r="R464" i="38"/>
  <c r="Q464" i="38"/>
  <c r="P464" i="38"/>
  <c r="O464" i="38"/>
  <c r="N464" i="38"/>
  <c r="M464" i="38"/>
  <c r="L464" i="38"/>
  <c r="K464" i="38"/>
  <c r="J464" i="38"/>
  <c r="I464" i="38"/>
  <c r="H464" i="38"/>
  <c r="G464" i="38"/>
  <c r="F464" i="38"/>
  <c r="E464" i="38"/>
  <c r="AD462" i="38"/>
  <c r="AC462" i="38"/>
  <c r="AA461" i="38"/>
  <c r="Y461" i="38"/>
  <c r="W461" i="38"/>
  <c r="U461" i="38"/>
  <c r="S461" i="38"/>
  <c r="Q461" i="38"/>
  <c r="O461" i="38"/>
  <c r="M461" i="38"/>
  <c r="K461" i="38"/>
  <c r="I461" i="38"/>
  <c r="G461" i="38"/>
  <c r="E461" i="38"/>
  <c r="AB455" i="38"/>
  <c r="AA455" i="38"/>
  <c r="Z455" i="38"/>
  <c r="Y455" i="38"/>
  <c r="X455" i="38"/>
  <c r="W455" i="38"/>
  <c r="V455" i="38"/>
  <c r="U455" i="38"/>
  <c r="T455" i="38"/>
  <c r="S455" i="38"/>
  <c r="R455" i="38"/>
  <c r="Q455" i="38"/>
  <c r="P455" i="38"/>
  <c r="O455" i="38"/>
  <c r="N455" i="38"/>
  <c r="M455" i="38"/>
  <c r="L455" i="38"/>
  <c r="K455" i="38"/>
  <c r="J455" i="38"/>
  <c r="I455" i="38"/>
  <c r="H455" i="38"/>
  <c r="G455" i="38"/>
  <c r="F455" i="38"/>
  <c r="E455" i="38"/>
  <c r="AB454" i="38"/>
  <c r="AA454" i="38"/>
  <c r="Z454" i="38"/>
  <c r="Y454" i="38"/>
  <c r="X454" i="38"/>
  <c r="W454" i="38"/>
  <c r="V454" i="38"/>
  <c r="U454" i="38"/>
  <c r="T454" i="38"/>
  <c r="S454" i="38"/>
  <c r="R454" i="38"/>
  <c r="Q454" i="38"/>
  <c r="P454" i="38"/>
  <c r="O454" i="38"/>
  <c r="N454" i="38"/>
  <c r="M454" i="38"/>
  <c r="L454" i="38"/>
  <c r="K454" i="38"/>
  <c r="J454" i="38"/>
  <c r="I454" i="38"/>
  <c r="H454" i="38"/>
  <c r="G454" i="38"/>
  <c r="F454" i="38"/>
  <c r="E454" i="38"/>
  <c r="AB453" i="38"/>
  <c r="AA453" i="38"/>
  <c r="Z453" i="38"/>
  <c r="Y453" i="38"/>
  <c r="X453" i="38"/>
  <c r="W453" i="38"/>
  <c r="V453" i="38"/>
  <c r="U453" i="38"/>
  <c r="T453" i="38"/>
  <c r="S453" i="38"/>
  <c r="R453" i="38"/>
  <c r="Q453" i="38"/>
  <c r="P453" i="38"/>
  <c r="O453" i="38"/>
  <c r="N453" i="38"/>
  <c r="M453" i="38"/>
  <c r="L453" i="38"/>
  <c r="K453" i="38"/>
  <c r="J453" i="38"/>
  <c r="I453" i="38"/>
  <c r="H453" i="38"/>
  <c r="G453" i="38"/>
  <c r="F453" i="38"/>
  <c r="E453" i="38"/>
  <c r="AD451" i="38"/>
  <c r="AC451" i="38"/>
  <c r="AA450" i="38"/>
  <c r="Y450" i="38"/>
  <c r="W450" i="38"/>
  <c r="U450" i="38"/>
  <c r="S450" i="38"/>
  <c r="Q450" i="38"/>
  <c r="O450" i="38"/>
  <c r="M450" i="38"/>
  <c r="K450" i="38"/>
  <c r="I450" i="38"/>
  <c r="G450" i="38"/>
  <c r="E450" i="38"/>
  <c r="AD444" i="38"/>
  <c r="AC444" i="38"/>
  <c r="AE444" i="38" s="1"/>
  <c r="AB442" i="38"/>
  <c r="AA442" i="38"/>
  <c r="Z442" i="38"/>
  <c r="Y442" i="38"/>
  <c r="X442" i="38"/>
  <c r="W442" i="38"/>
  <c r="V442" i="38"/>
  <c r="U442" i="38"/>
  <c r="T442" i="38"/>
  <c r="S442" i="38"/>
  <c r="R442" i="38"/>
  <c r="Q442" i="38"/>
  <c r="P442" i="38"/>
  <c r="O442" i="38"/>
  <c r="N442" i="38"/>
  <c r="M442" i="38"/>
  <c r="L442" i="38"/>
  <c r="K442" i="38"/>
  <c r="J442" i="38"/>
  <c r="I442" i="38"/>
  <c r="H442" i="38"/>
  <c r="G442" i="38"/>
  <c r="F442" i="38"/>
  <c r="E442" i="38"/>
  <c r="AD441" i="38"/>
  <c r="AC441" i="38"/>
  <c r="AE441" i="38" s="1"/>
  <c r="AD440" i="38"/>
  <c r="AC440" i="38"/>
  <c r="AB439" i="38"/>
  <c r="AB445" i="38" s="1"/>
  <c r="AA439" i="38"/>
  <c r="AA445" i="38" s="1"/>
  <c r="Z439" i="38"/>
  <c r="Y439" i="38"/>
  <c r="Y445" i="38" s="1"/>
  <c r="X439" i="38"/>
  <c r="X445" i="38" s="1"/>
  <c r="W439" i="38"/>
  <c r="W445" i="38" s="1"/>
  <c r="V439" i="38"/>
  <c r="U439" i="38"/>
  <c r="U445" i="38" s="1"/>
  <c r="T439" i="38"/>
  <c r="T445" i="38" s="1"/>
  <c r="S439" i="38"/>
  <c r="S445" i="38" s="1"/>
  <c r="R439" i="38"/>
  <c r="Q439" i="38"/>
  <c r="P439" i="38"/>
  <c r="P445" i="38" s="1"/>
  <c r="O439" i="38"/>
  <c r="O445" i="38" s="1"/>
  <c r="N439" i="38"/>
  <c r="M439" i="38"/>
  <c r="M445" i="38" s="1"/>
  <c r="L439" i="38"/>
  <c r="L445" i="38" s="1"/>
  <c r="K439" i="38"/>
  <c r="K445" i="38" s="1"/>
  <c r="J439" i="38"/>
  <c r="I439" i="38"/>
  <c r="I445" i="38" s="1"/>
  <c r="H439" i="38"/>
  <c r="H445" i="38" s="1"/>
  <c r="G439" i="38"/>
  <c r="G445" i="38" s="1"/>
  <c r="F439" i="38"/>
  <c r="E439" i="38"/>
  <c r="E445" i="38" s="1"/>
  <c r="AD438" i="38"/>
  <c r="AC438" i="38"/>
  <c r="AD437" i="38"/>
  <c r="AC437" i="38"/>
  <c r="AE437" i="38" s="1"/>
  <c r="AD436" i="38"/>
  <c r="AC436" i="38"/>
  <c r="AD434" i="38"/>
  <c r="AC434" i="38"/>
  <c r="AA433" i="38"/>
  <c r="Y433" i="38"/>
  <c r="W433" i="38"/>
  <c r="U433" i="38"/>
  <c r="S433" i="38"/>
  <c r="Q433" i="38"/>
  <c r="O433" i="38"/>
  <c r="M433" i="38"/>
  <c r="K433" i="38"/>
  <c r="I433" i="38"/>
  <c r="G433" i="38"/>
  <c r="E433" i="38"/>
  <c r="AE427" i="38"/>
  <c r="AD426" i="38"/>
  <c r="AC426" i="38"/>
  <c r="AE426" i="38" s="1"/>
  <c r="AD425" i="38"/>
  <c r="AC425" i="38"/>
  <c r="AD423" i="38"/>
  <c r="AC423" i="38"/>
  <c r="AA422" i="38"/>
  <c r="Y422" i="38"/>
  <c r="W422" i="38"/>
  <c r="U422" i="38"/>
  <c r="S422" i="38"/>
  <c r="Q422" i="38"/>
  <c r="O422" i="38"/>
  <c r="M422" i="38"/>
  <c r="K422" i="38"/>
  <c r="I422" i="38"/>
  <c r="G422" i="38"/>
  <c r="E422" i="38"/>
  <c r="AB417" i="38"/>
  <c r="AB424" i="38" s="1"/>
  <c r="AB428" i="38" s="1"/>
  <c r="AB435" i="38" s="1"/>
  <c r="AA417" i="38"/>
  <c r="AA424" i="38" s="1"/>
  <c r="AA428" i="38" s="1"/>
  <c r="AA435" i="38" s="1"/>
  <c r="Z417" i="38"/>
  <c r="Z424" i="38" s="1"/>
  <c r="Z428" i="38" s="1"/>
  <c r="Z435" i="38" s="1"/>
  <c r="Y417" i="38"/>
  <c r="Y424" i="38" s="1"/>
  <c r="Y428" i="38" s="1"/>
  <c r="Y435" i="38" s="1"/>
  <c r="X417" i="38"/>
  <c r="X424" i="38" s="1"/>
  <c r="X428" i="38" s="1"/>
  <c r="X435" i="38" s="1"/>
  <c r="W417" i="38"/>
  <c r="W424" i="38" s="1"/>
  <c r="W428" i="38" s="1"/>
  <c r="W435" i="38" s="1"/>
  <c r="V417" i="38"/>
  <c r="V424" i="38" s="1"/>
  <c r="V428" i="38" s="1"/>
  <c r="V435" i="38" s="1"/>
  <c r="U417" i="38"/>
  <c r="U424" i="38" s="1"/>
  <c r="U428" i="38" s="1"/>
  <c r="U435" i="38" s="1"/>
  <c r="T417" i="38"/>
  <c r="T424" i="38" s="1"/>
  <c r="T428" i="38" s="1"/>
  <c r="T435" i="38" s="1"/>
  <c r="S417" i="38"/>
  <c r="S424" i="38" s="1"/>
  <c r="S428" i="38" s="1"/>
  <c r="S435" i="38" s="1"/>
  <c r="R417" i="38"/>
  <c r="R424" i="38" s="1"/>
  <c r="R428" i="38" s="1"/>
  <c r="R435" i="38" s="1"/>
  <c r="Q417" i="38"/>
  <c r="Q424" i="38" s="1"/>
  <c r="Q428" i="38" s="1"/>
  <c r="Q435" i="38" s="1"/>
  <c r="P417" i="38"/>
  <c r="P424" i="38" s="1"/>
  <c r="P428" i="38" s="1"/>
  <c r="P435" i="38" s="1"/>
  <c r="O417" i="38"/>
  <c r="O424" i="38" s="1"/>
  <c r="O428" i="38" s="1"/>
  <c r="O435" i="38" s="1"/>
  <c r="N417" i="38"/>
  <c r="N424" i="38" s="1"/>
  <c r="N428" i="38" s="1"/>
  <c r="N435" i="38" s="1"/>
  <c r="M417" i="38"/>
  <c r="M424" i="38" s="1"/>
  <c r="M428" i="38" s="1"/>
  <c r="M435" i="38" s="1"/>
  <c r="L417" i="38"/>
  <c r="L424" i="38" s="1"/>
  <c r="L428" i="38" s="1"/>
  <c r="L435" i="38" s="1"/>
  <c r="K417" i="38"/>
  <c r="K424" i="38" s="1"/>
  <c r="K428" i="38" s="1"/>
  <c r="K435" i="38" s="1"/>
  <c r="J417" i="38"/>
  <c r="J424" i="38" s="1"/>
  <c r="J428" i="38" s="1"/>
  <c r="J435" i="38" s="1"/>
  <c r="I417" i="38"/>
  <c r="I424" i="38" s="1"/>
  <c r="I428" i="38" s="1"/>
  <c r="I435" i="38" s="1"/>
  <c r="H417" i="38"/>
  <c r="H424" i="38" s="1"/>
  <c r="H428" i="38" s="1"/>
  <c r="H435" i="38" s="1"/>
  <c r="G417" i="38"/>
  <c r="G424" i="38" s="1"/>
  <c r="G428" i="38" s="1"/>
  <c r="G435" i="38" s="1"/>
  <c r="F417" i="38"/>
  <c r="F424" i="38" s="1"/>
  <c r="E417" i="38"/>
  <c r="AD416" i="38"/>
  <c r="AC416" i="38"/>
  <c r="AD415" i="38"/>
  <c r="AC415" i="38"/>
  <c r="AD414" i="38"/>
  <c r="AC414" i="38"/>
  <c r="AE414" i="38" s="1"/>
  <c r="AD413" i="38"/>
  <c r="AC413" i="38"/>
  <c r="AE413" i="38" s="1"/>
  <c r="AD412" i="38"/>
  <c r="AC412" i="38"/>
  <c r="AD411" i="38"/>
  <c r="AC411" i="38"/>
  <c r="AE411" i="38" s="1"/>
  <c r="AD410" i="38"/>
  <c r="AC410" i="38"/>
  <c r="AA409" i="38"/>
  <c r="Y409" i="38"/>
  <c r="W409" i="38"/>
  <c r="U409" i="38"/>
  <c r="S409" i="38"/>
  <c r="Q409" i="38"/>
  <c r="O409" i="38"/>
  <c r="M409" i="38"/>
  <c r="K409" i="38"/>
  <c r="I409" i="38"/>
  <c r="G409" i="38"/>
  <c r="E409" i="38"/>
  <c r="AD403" i="38"/>
  <c r="AC403" i="38"/>
  <c r="AB401" i="38"/>
  <c r="AA401" i="38"/>
  <c r="Z401" i="38"/>
  <c r="Y401" i="38"/>
  <c r="X401" i="38"/>
  <c r="W401" i="38"/>
  <c r="V401" i="38"/>
  <c r="U401" i="38"/>
  <c r="T401" i="38"/>
  <c r="S401" i="38"/>
  <c r="R401" i="38"/>
  <c r="Q401" i="38"/>
  <c r="Q470" i="38" s="1"/>
  <c r="P401" i="38"/>
  <c r="O401" i="38"/>
  <c r="N401" i="38"/>
  <c r="M401" i="38"/>
  <c r="L401" i="38"/>
  <c r="K401" i="38"/>
  <c r="J401" i="38"/>
  <c r="I401" i="38"/>
  <c r="H401" i="38"/>
  <c r="G401" i="38"/>
  <c r="F401" i="38"/>
  <c r="E401" i="38"/>
  <c r="E470" i="38" s="1"/>
  <c r="AD400" i="38"/>
  <c r="AC400" i="38"/>
  <c r="AE400" i="38" s="1"/>
  <c r="AD399" i="38"/>
  <c r="AC399" i="38"/>
  <c r="AB398" i="38"/>
  <c r="AA398" i="38"/>
  <c r="Z398" i="38"/>
  <c r="Y398" i="38"/>
  <c r="X398" i="38"/>
  <c r="W398" i="38"/>
  <c r="V398" i="38"/>
  <c r="U398" i="38"/>
  <c r="U467" i="38" s="1"/>
  <c r="T398" i="38"/>
  <c r="S398" i="38"/>
  <c r="R398" i="38"/>
  <c r="Q398" i="38"/>
  <c r="P398" i="38"/>
  <c r="O398" i="38"/>
  <c r="N398" i="38"/>
  <c r="M398" i="38"/>
  <c r="L398" i="38"/>
  <c r="K398" i="38"/>
  <c r="J398" i="38"/>
  <c r="I398" i="38"/>
  <c r="I467" i="38" s="1"/>
  <c r="H398" i="38"/>
  <c r="G398" i="38"/>
  <c r="F398" i="38"/>
  <c r="E398" i="38"/>
  <c r="AD397" i="38"/>
  <c r="AC397" i="38"/>
  <c r="AE397" i="38" s="1"/>
  <c r="AD396" i="38"/>
  <c r="AC396" i="38"/>
  <c r="AD395" i="38"/>
  <c r="AC395" i="38"/>
  <c r="AD393" i="38"/>
  <c r="AC393" i="38"/>
  <c r="AA392" i="38"/>
  <c r="Y392" i="38"/>
  <c r="W392" i="38"/>
  <c r="U392" i="38"/>
  <c r="S392" i="38"/>
  <c r="Q392" i="38"/>
  <c r="O392" i="38"/>
  <c r="M392" i="38"/>
  <c r="K392" i="38"/>
  <c r="I392" i="38"/>
  <c r="G392" i="38"/>
  <c r="E392" i="38"/>
  <c r="AE386" i="38"/>
  <c r="AD385" i="38"/>
  <c r="AC385" i="38"/>
  <c r="AD384" i="38"/>
  <c r="AC384" i="38"/>
  <c r="AE384" i="38" s="1"/>
  <c r="AD382" i="38"/>
  <c r="AC382" i="38"/>
  <c r="AA381" i="38"/>
  <c r="Y381" i="38"/>
  <c r="W381" i="38"/>
  <c r="U381" i="38"/>
  <c r="S381" i="38"/>
  <c r="Q381" i="38"/>
  <c r="O381" i="38"/>
  <c r="M381" i="38"/>
  <c r="K381" i="38"/>
  <c r="I381" i="38"/>
  <c r="G381" i="38"/>
  <c r="E381" i="38"/>
  <c r="AD375" i="38"/>
  <c r="AC375" i="38"/>
  <c r="AE375" i="38" s="1"/>
  <c r="AD374" i="38"/>
  <c r="AC374" i="38"/>
  <c r="AE374" i="38" s="1"/>
  <c r="AD373" i="38"/>
  <c r="AC373" i="38"/>
  <c r="AE373" i="38" s="1"/>
  <c r="AD372" i="38"/>
  <c r="AC372" i="38"/>
  <c r="AE372" i="38" s="1"/>
  <c r="AD371" i="38"/>
  <c r="AC371" i="38"/>
  <c r="AE371" i="38" s="1"/>
  <c r="AD370" i="38"/>
  <c r="AC370" i="38"/>
  <c r="AE370" i="38" s="1"/>
  <c r="AD369" i="38"/>
  <c r="AC369" i="38"/>
  <c r="AE369" i="38" s="1"/>
  <c r="AD368" i="38"/>
  <c r="AC368" i="38"/>
  <c r="AE368" i="38" s="1"/>
  <c r="AD367" i="38"/>
  <c r="AC367" i="38"/>
  <c r="AE367" i="38" s="1"/>
  <c r="AD366" i="38"/>
  <c r="AC366" i="38"/>
  <c r="AE366" i="38" s="1"/>
  <c r="AD365" i="38"/>
  <c r="AC365" i="38"/>
  <c r="AE365" i="38" s="1"/>
  <c r="AD364" i="38"/>
  <c r="AC364" i="38"/>
  <c r="AE364" i="38" s="1"/>
  <c r="AD363" i="38"/>
  <c r="AC363" i="38"/>
  <c r="AE363" i="38" s="1"/>
  <c r="AD362" i="38"/>
  <c r="AC362" i="38"/>
  <c r="AE362" i="38" s="1"/>
  <c r="AD361" i="38"/>
  <c r="AC361" i="38"/>
  <c r="AE361" i="38" s="1"/>
  <c r="AD360" i="38"/>
  <c r="AC360" i="38"/>
  <c r="AE360" i="38" s="1"/>
  <c r="AD359" i="38"/>
  <c r="AC359" i="38"/>
  <c r="AE359" i="38" s="1"/>
  <c r="AB358" i="38"/>
  <c r="AA358" i="38"/>
  <c r="Z358" i="38"/>
  <c r="Y358" i="38"/>
  <c r="X358" i="38"/>
  <c r="W358" i="38"/>
  <c r="V358" i="38"/>
  <c r="U358" i="38"/>
  <c r="T358" i="38"/>
  <c r="S358" i="38"/>
  <c r="R358" i="38"/>
  <c r="Q358" i="38"/>
  <c r="P358" i="38"/>
  <c r="O358" i="38"/>
  <c r="N358" i="38"/>
  <c r="M358" i="38"/>
  <c r="L358" i="38"/>
  <c r="K358" i="38"/>
  <c r="J358" i="38"/>
  <c r="I358" i="38"/>
  <c r="H358" i="38"/>
  <c r="G358" i="38"/>
  <c r="F358" i="38"/>
  <c r="E358" i="38"/>
  <c r="AD357" i="38"/>
  <c r="AC357" i="38"/>
  <c r="AE357" i="38" s="1"/>
  <c r="AD356" i="38"/>
  <c r="AC356" i="38"/>
  <c r="AE356" i="38" s="1"/>
  <c r="AD355" i="38"/>
  <c r="AC355" i="38"/>
  <c r="AE355" i="38" s="1"/>
  <c r="AD354" i="38"/>
  <c r="AC354" i="38"/>
  <c r="AE354" i="38" s="1"/>
  <c r="AD353" i="38"/>
  <c r="AC353" i="38"/>
  <c r="AE353" i="38" s="1"/>
  <c r="AD352" i="38"/>
  <c r="AC352" i="38"/>
  <c r="AE352" i="38" s="1"/>
  <c r="AD351" i="38"/>
  <c r="AC351" i="38"/>
  <c r="AE351" i="38" s="1"/>
  <c r="AD350" i="38"/>
  <c r="AC350" i="38"/>
  <c r="AE350" i="38" s="1"/>
  <c r="AD349" i="38"/>
  <c r="AC349" i="38"/>
  <c r="AE349" i="38" s="1"/>
  <c r="AD348" i="38"/>
  <c r="AC348" i="38"/>
  <c r="AE348" i="38" s="1"/>
  <c r="AD347" i="38"/>
  <c r="AC347" i="38"/>
  <c r="AE347" i="38" s="1"/>
  <c r="AD346" i="38"/>
  <c r="AC346" i="38"/>
  <c r="AD345" i="38"/>
  <c r="AC345" i="38"/>
  <c r="AE345" i="38" s="1"/>
  <c r="AB344" i="38"/>
  <c r="AA344" i="38"/>
  <c r="Z344" i="38"/>
  <c r="Y344" i="38"/>
  <c r="X344" i="38"/>
  <c r="W344" i="38"/>
  <c r="V344" i="38"/>
  <c r="U344" i="38"/>
  <c r="T344" i="38"/>
  <c r="S344" i="38"/>
  <c r="R344" i="38"/>
  <c r="Q344" i="38"/>
  <c r="P344" i="38"/>
  <c r="O344" i="38"/>
  <c r="N344" i="38"/>
  <c r="M344" i="38"/>
  <c r="L344" i="38"/>
  <c r="K344" i="38"/>
  <c r="J344" i="38"/>
  <c r="I344" i="38"/>
  <c r="H344" i="38"/>
  <c r="G344" i="38"/>
  <c r="F344" i="38"/>
  <c r="E344" i="38"/>
  <c r="AD343" i="38"/>
  <c r="AC343" i="38"/>
  <c r="AE343" i="38" s="1"/>
  <c r="AD342" i="38"/>
  <c r="AC342" i="38"/>
  <c r="AE342" i="38" s="1"/>
  <c r="AD341" i="38"/>
  <c r="AC341" i="38"/>
  <c r="AE341" i="38" s="1"/>
  <c r="AD340" i="38"/>
  <c r="AC340" i="38"/>
  <c r="AE340" i="38" s="1"/>
  <c r="AD339" i="38"/>
  <c r="AC339" i="38"/>
  <c r="AE339" i="38" s="1"/>
  <c r="AD338" i="38"/>
  <c r="AC338" i="38"/>
  <c r="AE338" i="38" s="1"/>
  <c r="AD337" i="38"/>
  <c r="AC337" i="38"/>
  <c r="AE337" i="38" s="1"/>
  <c r="AD336" i="38"/>
  <c r="AC336" i="38"/>
  <c r="AE336" i="38" s="1"/>
  <c r="AD335" i="38"/>
  <c r="AC335" i="38"/>
  <c r="AE335" i="38" s="1"/>
  <c r="AD334" i="38"/>
  <c r="AC334" i="38"/>
  <c r="AE334" i="38" s="1"/>
  <c r="AD333" i="38"/>
  <c r="AC333" i="38"/>
  <c r="AE333" i="38" s="1"/>
  <c r="AD332" i="38"/>
  <c r="AC332" i="38"/>
  <c r="AE332" i="38" s="1"/>
  <c r="AD331" i="38"/>
  <c r="AC331" i="38"/>
  <c r="AE331" i="38" s="1"/>
  <c r="AD330" i="38"/>
  <c r="AC330" i="38"/>
  <c r="AE330" i="38" s="1"/>
  <c r="AD329" i="38"/>
  <c r="AC329" i="38"/>
  <c r="AE329" i="38" s="1"/>
  <c r="AD328" i="38"/>
  <c r="AC328" i="38"/>
  <c r="AE328" i="38" s="1"/>
  <c r="AD327" i="38"/>
  <c r="AC327" i="38"/>
  <c r="AD326" i="38"/>
  <c r="AC326" i="38"/>
  <c r="AE326" i="38" s="1"/>
  <c r="AD325" i="38"/>
  <c r="AC325" i="38"/>
  <c r="AE325" i="38" s="1"/>
  <c r="AD324" i="38"/>
  <c r="AC324" i="38"/>
  <c r="AE324" i="38" s="1"/>
  <c r="AD323" i="38"/>
  <c r="AC323" i="38"/>
  <c r="AE323" i="38" s="1"/>
  <c r="AD322" i="38"/>
  <c r="AC322" i="38"/>
  <c r="AE322" i="38" s="1"/>
  <c r="AD321" i="38"/>
  <c r="AC321" i="38"/>
  <c r="AE321" i="38" s="1"/>
  <c r="AD320" i="38"/>
  <c r="AC320" i="38"/>
  <c r="AE320" i="38" s="1"/>
  <c r="AD319" i="38"/>
  <c r="AC319" i="38"/>
  <c r="AE319" i="38" s="1"/>
  <c r="AB318" i="38"/>
  <c r="AA318" i="38"/>
  <c r="Z318" i="38"/>
  <c r="Y318" i="38"/>
  <c r="X318" i="38"/>
  <c r="W318" i="38"/>
  <c r="V318" i="38"/>
  <c r="U318" i="38"/>
  <c r="T318" i="38"/>
  <c r="S318" i="38"/>
  <c r="R318" i="38"/>
  <c r="Q318" i="38"/>
  <c r="P318" i="38"/>
  <c r="O318" i="38"/>
  <c r="N318" i="38"/>
  <c r="M318" i="38"/>
  <c r="L318" i="38"/>
  <c r="K318" i="38"/>
  <c r="J318" i="38"/>
  <c r="I318" i="38"/>
  <c r="H318" i="38"/>
  <c r="G318" i="38"/>
  <c r="F318" i="38"/>
  <c r="E318" i="38"/>
  <c r="AD317" i="38"/>
  <c r="AC317" i="38"/>
  <c r="AE317" i="38" s="1"/>
  <c r="AD316" i="38"/>
  <c r="AC316" i="38"/>
  <c r="AE316" i="38" s="1"/>
  <c r="AD315" i="38"/>
  <c r="AC315" i="38"/>
  <c r="AE315" i="38" s="1"/>
  <c r="AD314" i="38"/>
  <c r="AC314" i="38"/>
  <c r="AE314" i="38" s="1"/>
  <c r="AD313" i="38"/>
  <c r="AC313" i="38"/>
  <c r="AE313" i="38" s="1"/>
  <c r="AD312" i="38"/>
  <c r="AC312" i="38"/>
  <c r="AE312" i="38" s="1"/>
  <c r="AB311" i="38"/>
  <c r="AA311" i="38"/>
  <c r="Z311" i="38"/>
  <c r="Y311" i="38"/>
  <c r="X311" i="38"/>
  <c r="W311" i="38"/>
  <c r="V311" i="38"/>
  <c r="U311" i="38"/>
  <c r="T311" i="38"/>
  <c r="S311" i="38"/>
  <c r="R311" i="38"/>
  <c r="Q311" i="38"/>
  <c r="P311" i="38"/>
  <c r="O311" i="38"/>
  <c r="N311" i="38"/>
  <c r="M311" i="38"/>
  <c r="L311" i="38"/>
  <c r="K311" i="38"/>
  <c r="J311" i="38"/>
  <c r="I311" i="38"/>
  <c r="H311" i="38"/>
  <c r="G311" i="38"/>
  <c r="F311" i="38"/>
  <c r="E311" i="38"/>
  <c r="AD310" i="38"/>
  <c r="AC310" i="38"/>
  <c r="AE310" i="38" s="1"/>
  <c r="AD309" i="38"/>
  <c r="AC309" i="38"/>
  <c r="AE309" i="38" s="1"/>
  <c r="AD308" i="38"/>
  <c r="AC308" i="38"/>
  <c r="AE308" i="38" s="1"/>
  <c r="AD307" i="38"/>
  <c r="AC307" i="38"/>
  <c r="AD306" i="38"/>
  <c r="AC306" i="38"/>
  <c r="AE306" i="38" s="1"/>
  <c r="AD305" i="38"/>
  <c r="AC305" i="38"/>
  <c r="AE305" i="38" s="1"/>
  <c r="AB304" i="38"/>
  <c r="AA304" i="38"/>
  <c r="Z304" i="38"/>
  <c r="Y304" i="38"/>
  <c r="X304" i="38"/>
  <c r="W304" i="38"/>
  <c r="V304" i="38"/>
  <c r="U304" i="38"/>
  <c r="T304" i="38"/>
  <c r="S304" i="38"/>
  <c r="R304" i="38"/>
  <c r="Q304" i="38"/>
  <c r="P304" i="38"/>
  <c r="O304" i="38"/>
  <c r="N304" i="38"/>
  <c r="M304" i="38"/>
  <c r="L304" i="38"/>
  <c r="K304" i="38"/>
  <c r="J304" i="38"/>
  <c r="I304" i="38"/>
  <c r="H304" i="38"/>
  <c r="G304" i="38"/>
  <c r="F304" i="38"/>
  <c r="E304" i="38"/>
  <c r="AD303" i="38"/>
  <c r="AC303" i="38"/>
  <c r="AE303" i="38" s="1"/>
  <c r="AD302" i="38"/>
  <c r="AC302" i="38"/>
  <c r="AE302" i="38" s="1"/>
  <c r="AD301" i="38"/>
  <c r="AC301" i="38"/>
  <c r="AE301" i="38" s="1"/>
  <c r="AD300" i="38"/>
  <c r="AC300" i="38"/>
  <c r="AE300" i="38" s="1"/>
  <c r="AD299" i="38"/>
  <c r="AC299" i="38"/>
  <c r="AE299" i="38" s="1"/>
  <c r="AD298" i="38"/>
  <c r="AC298" i="38"/>
  <c r="AE298" i="38" s="1"/>
  <c r="AD297" i="38"/>
  <c r="AC297" i="38"/>
  <c r="AD296" i="38"/>
  <c r="AC296" i="38"/>
  <c r="AB295" i="38"/>
  <c r="AA295" i="38"/>
  <c r="Z295" i="38"/>
  <c r="Y295" i="38"/>
  <c r="X295" i="38"/>
  <c r="W295" i="38"/>
  <c r="V295" i="38"/>
  <c r="U295" i="38"/>
  <c r="T295" i="38"/>
  <c r="S295" i="38"/>
  <c r="R295" i="38"/>
  <c r="Q295" i="38"/>
  <c r="P295" i="38"/>
  <c r="O295" i="38"/>
  <c r="N295" i="38"/>
  <c r="M295" i="38"/>
  <c r="L295" i="38"/>
  <c r="K295" i="38"/>
  <c r="J295" i="38"/>
  <c r="I295" i="38"/>
  <c r="H295" i="38"/>
  <c r="G295" i="38"/>
  <c r="F295" i="38"/>
  <c r="E295" i="38"/>
  <c r="AD294" i="38"/>
  <c r="AC294" i="38"/>
  <c r="AE294" i="38" s="1"/>
  <c r="AD293" i="38"/>
  <c r="AC293" i="38"/>
  <c r="AE293" i="38" s="1"/>
  <c r="AD292" i="38"/>
  <c r="AC292" i="38"/>
  <c r="AE292" i="38" s="1"/>
  <c r="AD291" i="38"/>
  <c r="AC291" i="38"/>
  <c r="AE291" i="38" s="1"/>
  <c r="AD290" i="38"/>
  <c r="AC290" i="38"/>
  <c r="AE290" i="38" s="1"/>
  <c r="AD289" i="38"/>
  <c r="AC289" i="38"/>
  <c r="AE289" i="38" s="1"/>
  <c r="AD288" i="38"/>
  <c r="AC288" i="38"/>
  <c r="AE288" i="38" s="1"/>
  <c r="AD287" i="38"/>
  <c r="AC287" i="38"/>
  <c r="AE287" i="38" s="1"/>
  <c r="AD286" i="38"/>
  <c r="AC286" i="38"/>
  <c r="AE286" i="38" s="1"/>
  <c r="AD285" i="38"/>
  <c r="AC285" i="38"/>
  <c r="AE285" i="38" s="1"/>
  <c r="AD284" i="38"/>
  <c r="AC284" i="38"/>
  <c r="AE284" i="38" s="1"/>
  <c r="AD283" i="38"/>
  <c r="AC283" i="38"/>
  <c r="AE283" i="38" s="1"/>
  <c r="AD282" i="38"/>
  <c r="AC282" i="38"/>
  <c r="AE282" i="38" s="1"/>
  <c r="AD281" i="38"/>
  <c r="AC281" i="38"/>
  <c r="AE281" i="38" s="1"/>
  <c r="AD280" i="38"/>
  <c r="AC280" i="38"/>
  <c r="AE280" i="38" s="1"/>
  <c r="AD279" i="38"/>
  <c r="AC279" i="38"/>
  <c r="AE279" i="38" s="1"/>
  <c r="AD278" i="38"/>
  <c r="AC278" i="38"/>
  <c r="AE278" i="38" s="1"/>
  <c r="AD277" i="38"/>
  <c r="AC277" i="38"/>
  <c r="AE277" i="38" s="1"/>
  <c r="AB276" i="38"/>
  <c r="AA276" i="38"/>
  <c r="Z276" i="38"/>
  <c r="Y276" i="38"/>
  <c r="X276" i="38"/>
  <c r="W276" i="38"/>
  <c r="V276" i="38"/>
  <c r="U276" i="38"/>
  <c r="T276" i="38"/>
  <c r="S276" i="38"/>
  <c r="R276" i="38"/>
  <c r="Q276" i="38"/>
  <c r="P276" i="38"/>
  <c r="O276" i="38"/>
  <c r="N276" i="38"/>
  <c r="M276" i="38"/>
  <c r="L276" i="38"/>
  <c r="K276" i="38"/>
  <c r="J276" i="38"/>
  <c r="I276" i="38"/>
  <c r="H276" i="38"/>
  <c r="G276" i="38"/>
  <c r="F276" i="38"/>
  <c r="E276" i="38"/>
  <c r="AD275" i="38"/>
  <c r="AC275" i="38"/>
  <c r="AE275" i="38" s="1"/>
  <c r="AD274" i="38"/>
  <c r="AC274" i="38"/>
  <c r="AE274" i="38" s="1"/>
  <c r="AD273" i="38"/>
  <c r="AC273" i="38"/>
  <c r="AE273" i="38" s="1"/>
  <c r="AD272" i="38"/>
  <c r="AC272" i="38"/>
  <c r="AE272" i="38" s="1"/>
  <c r="AD271" i="38"/>
  <c r="AC271" i="38"/>
  <c r="AE271" i="38" s="1"/>
  <c r="AD270" i="38"/>
  <c r="AC270" i="38"/>
  <c r="AE270" i="38" s="1"/>
  <c r="AD269" i="38"/>
  <c r="AC269" i="38"/>
  <c r="AD268" i="38"/>
  <c r="AC268" i="38"/>
  <c r="AD267" i="38"/>
  <c r="AC267" i="38"/>
  <c r="AE267" i="38" s="1"/>
  <c r="AD266" i="38"/>
  <c r="AC266" i="38"/>
  <c r="AE266" i="38" s="1"/>
  <c r="AD265" i="38"/>
  <c r="AC265" i="38"/>
  <c r="AE265" i="38" s="1"/>
  <c r="AD264" i="38"/>
  <c r="AC264" i="38"/>
  <c r="AE264" i="38" s="1"/>
  <c r="AD263" i="38"/>
  <c r="AC263" i="38"/>
  <c r="AD262" i="38"/>
  <c r="AC262" i="38"/>
  <c r="AE262" i="38" s="1"/>
  <c r="AD261" i="38"/>
  <c r="AC261" i="38"/>
  <c r="AD260" i="38"/>
  <c r="AC260" i="38"/>
  <c r="AD259" i="38"/>
  <c r="AC259" i="38"/>
  <c r="AE259" i="38" s="1"/>
  <c r="AD258" i="38"/>
  <c r="AC258" i="38"/>
  <c r="AD257" i="38"/>
  <c r="AC257" i="38"/>
  <c r="AE257" i="38" s="1"/>
  <c r="AD256" i="38"/>
  <c r="AC256" i="38"/>
  <c r="AE256" i="38" s="1"/>
  <c r="AD255" i="38"/>
  <c r="AC255" i="38"/>
  <c r="AE255" i="38" s="1"/>
  <c r="AD254" i="38"/>
  <c r="AC254" i="38"/>
  <c r="AD253" i="38"/>
  <c r="AC253" i="38"/>
  <c r="AE253" i="38" s="1"/>
  <c r="AD252" i="38"/>
  <c r="AC252" i="38"/>
  <c r="AD251" i="38"/>
  <c r="AC251" i="38"/>
  <c r="AE251" i="38" s="1"/>
  <c r="AB250" i="38"/>
  <c r="AA250" i="38"/>
  <c r="Z250" i="38"/>
  <c r="Y250" i="38"/>
  <c r="X250" i="38"/>
  <c r="W250" i="38"/>
  <c r="V250" i="38"/>
  <c r="U250" i="38"/>
  <c r="T250" i="38"/>
  <c r="S250" i="38"/>
  <c r="R250" i="38"/>
  <c r="Q250" i="38"/>
  <c r="P250" i="38"/>
  <c r="O250" i="38"/>
  <c r="N250" i="38"/>
  <c r="M250" i="38"/>
  <c r="L250" i="38"/>
  <c r="K250" i="38"/>
  <c r="J250" i="38"/>
  <c r="I250" i="38"/>
  <c r="H250" i="38"/>
  <c r="G250" i="38"/>
  <c r="F250" i="38"/>
  <c r="E250" i="38"/>
  <c r="AD249" i="38"/>
  <c r="AC249" i="38"/>
  <c r="AE249" i="38" s="1"/>
  <c r="AD248" i="38"/>
  <c r="AC248" i="38"/>
  <c r="AE248" i="38" s="1"/>
  <c r="AD247" i="38"/>
  <c r="AC247" i="38"/>
  <c r="AE247" i="38" s="1"/>
  <c r="AD246" i="38"/>
  <c r="AC246" i="38"/>
  <c r="AE246" i="38" s="1"/>
  <c r="AD245" i="38"/>
  <c r="AC245" i="38"/>
  <c r="AE245" i="38" s="1"/>
  <c r="AD244" i="38"/>
  <c r="AC244" i="38"/>
  <c r="AE244" i="38" s="1"/>
  <c r="AD243" i="38"/>
  <c r="AC243" i="38"/>
  <c r="AE243" i="38" s="1"/>
  <c r="AD242" i="38"/>
  <c r="AC242" i="38"/>
  <c r="AE242" i="38" s="1"/>
  <c r="AD241" i="38"/>
  <c r="AC241" i="38"/>
  <c r="AE241" i="38" s="1"/>
  <c r="AD240" i="38"/>
  <c r="AC240" i="38"/>
  <c r="AE240" i="38" s="1"/>
  <c r="AD239" i="38"/>
  <c r="AC239" i="38"/>
  <c r="AE239" i="38" s="1"/>
  <c r="AD238" i="38"/>
  <c r="AC238" i="38"/>
  <c r="AE238" i="38" s="1"/>
  <c r="AD237" i="38"/>
  <c r="AC237" i="38"/>
  <c r="AE237" i="38" s="1"/>
  <c r="AD236" i="38"/>
  <c r="AC236" i="38"/>
  <c r="AE236" i="38" s="1"/>
  <c r="AD235" i="38"/>
  <c r="AC235" i="38"/>
  <c r="AE235" i="38" s="1"/>
  <c r="AD234" i="38"/>
  <c r="AC234" i="38"/>
  <c r="AE234" i="38" s="1"/>
  <c r="AD233" i="38"/>
  <c r="AC233" i="38"/>
  <c r="AD232" i="38"/>
  <c r="AC232" i="38"/>
  <c r="AE232" i="38" s="1"/>
  <c r="AD231" i="38"/>
  <c r="AC231" i="38"/>
  <c r="AE231" i="38" s="1"/>
  <c r="AD230" i="38"/>
  <c r="AC230" i="38"/>
  <c r="AE230" i="38" s="1"/>
  <c r="AD229" i="38"/>
  <c r="AC229" i="38"/>
  <c r="AE229" i="38" s="1"/>
  <c r="AD228" i="38"/>
  <c r="AC228" i="38"/>
  <c r="AE228" i="38" s="1"/>
  <c r="AD227" i="38"/>
  <c r="AC227" i="38"/>
  <c r="AE227" i="38" s="1"/>
  <c r="AD226" i="38"/>
  <c r="AC226" i="38"/>
  <c r="AE226" i="38" s="1"/>
  <c r="AD225" i="38"/>
  <c r="AC225" i="38"/>
  <c r="AE225" i="38" s="1"/>
  <c r="AD224" i="38"/>
  <c r="AC224" i="38"/>
  <c r="AE224" i="38" s="1"/>
  <c r="AD223" i="38"/>
  <c r="AC223" i="38"/>
  <c r="AE223" i="38" s="1"/>
  <c r="AD222" i="38"/>
  <c r="AC222" i="38"/>
  <c r="AE222" i="38" s="1"/>
  <c r="AD221" i="38"/>
  <c r="AC221" i="38"/>
  <c r="AE221" i="38" s="1"/>
  <c r="AD220" i="38"/>
  <c r="AC220" i="38"/>
  <c r="AE220" i="38" s="1"/>
  <c r="AD219" i="38"/>
  <c r="AC219" i="38"/>
  <c r="AE219" i="38" s="1"/>
  <c r="AD218" i="38"/>
  <c r="AC218" i="38"/>
  <c r="AE218" i="38" s="1"/>
  <c r="AD217" i="38"/>
  <c r="AC217" i="38"/>
  <c r="AE217" i="38" s="1"/>
  <c r="AD216" i="38"/>
  <c r="AC216" i="38"/>
  <c r="AE216" i="38" s="1"/>
  <c r="AD215" i="38"/>
  <c r="AC215" i="38"/>
  <c r="AE215" i="38" s="1"/>
  <c r="AB214" i="38"/>
  <c r="AA214" i="38"/>
  <c r="Z214" i="38"/>
  <c r="Y214" i="38"/>
  <c r="X214" i="38"/>
  <c r="W214" i="38"/>
  <c r="V214" i="38"/>
  <c r="U214" i="38"/>
  <c r="T214" i="38"/>
  <c r="S214" i="38"/>
  <c r="R214" i="38"/>
  <c r="Q214" i="38"/>
  <c r="P214" i="38"/>
  <c r="O214" i="38"/>
  <c r="N214" i="38"/>
  <c r="M214" i="38"/>
  <c r="L214" i="38"/>
  <c r="K214" i="38"/>
  <c r="J214" i="38"/>
  <c r="I214" i="38"/>
  <c r="H214" i="38"/>
  <c r="G214" i="38"/>
  <c r="F214" i="38"/>
  <c r="E214" i="38"/>
  <c r="AD200" i="38"/>
  <c r="AC200" i="38"/>
  <c r="AE200" i="38" s="1"/>
  <c r="AB199" i="38"/>
  <c r="AA199" i="38"/>
  <c r="Z199" i="38"/>
  <c r="Y199" i="38"/>
  <c r="X199" i="38"/>
  <c r="W199" i="38"/>
  <c r="V199" i="38"/>
  <c r="U199" i="38"/>
  <c r="T199" i="38"/>
  <c r="S199" i="38"/>
  <c r="R199" i="38"/>
  <c r="Q199" i="38"/>
  <c r="P199" i="38"/>
  <c r="O199" i="38"/>
  <c r="N199" i="38"/>
  <c r="M199" i="38"/>
  <c r="L199" i="38"/>
  <c r="K199" i="38"/>
  <c r="J199" i="38"/>
  <c r="I199" i="38"/>
  <c r="H199" i="38"/>
  <c r="G199" i="38"/>
  <c r="F199" i="38"/>
  <c r="E199" i="38"/>
  <c r="AD198" i="38"/>
  <c r="AC198" i="38"/>
  <c r="AE198" i="38" s="1"/>
  <c r="AD197" i="38"/>
  <c r="AC197" i="38"/>
  <c r="AE197" i="38" s="1"/>
  <c r="AD196" i="38"/>
  <c r="AC196" i="38"/>
  <c r="AE196" i="38" s="1"/>
  <c r="AD195" i="38"/>
  <c r="AC195" i="38"/>
  <c r="AE195" i="38" s="1"/>
  <c r="AD194" i="38"/>
  <c r="AC194" i="38"/>
  <c r="AE194" i="38" s="1"/>
  <c r="AD193" i="38"/>
  <c r="AC193" i="38"/>
  <c r="AE193" i="38" s="1"/>
  <c r="AD192" i="38"/>
  <c r="AC192" i="38"/>
  <c r="AD191" i="38"/>
  <c r="AC191" i="38"/>
  <c r="AE191" i="38" s="1"/>
  <c r="AD190" i="38"/>
  <c r="AC190" i="38"/>
  <c r="AE190" i="38" s="1"/>
  <c r="AD189" i="38"/>
  <c r="AC189" i="38"/>
  <c r="AE189" i="38" s="1"/>
  <c r="AB188" i="38"/>
  <c r="AA188" i="38"/>
  <c r="Z188" i="38"/>
  <c r="Y188" i="38"/>
  <c r="X188" i="38"/>
  <c r="W188" i="38"/>
  <c r="V188" i="38"/>
  <c r="U188" i="38"/>
  <c r="T188" i="38"/>
  <c r="S188" i="38"/>
  <c r="R188" i="38"/>
  <c r="Q188" i="38"/>
  <c r="P188" i="38"/>
  <c r="O188" i="38"/>
  <c r="N188" i="38"/>
  <c r="M188" i="38"/>
  <c r="L188" i="38"/>
  <c r="K188" i="38"/>
  <c r="J188" i="38"/>
  <c r="I188" i="38"/>
  <c r="H188" i="38"/>
  <c r="G188" i="38"/>
  <c r="F188" i="38"/>
  <c r="E188" i="38"/>
  <c r="AD187" i="38"/>
  <c r="AC187" i="38"/>
  <c r="AE187" i="38" s="1"/>
  <c r="AD186" i="38"/>
  <c r="AC186" i="38"/>
  <c r="AE186" i="38" s="1"/>
  <c r="AD185" i="38"/>
  <c r="AC185" i="38"/>
  <c r="AE185" i="38" s="1"/>
  <c r="AD184" i="38"/>
  <c r="AC184" i="38"/>
  <c r="AE184" i="38" s="1"/>
  <c r="AD183" i="38"/>
  <c r="AC183" i="38"/>
  <c r="AE183" i="38" s="1"/>
  <c r="AD182" i="38"/>
  <c r="AC182" i="38"/>
  <c r="AE182" i="38" s="1"/>
  <c r="AD181" i="38"/>
  <c r="AC181" i="38"/>
  <c r="AE181" i="38" s="1"/>
  <c r="AD180" i="38"/>
  <c r="AC180" i="38"/>
  <c r="AE180" i="38" s="1"/>
  <c r="AD179" i="38"/>
  <c r="AC179" i="38"/>
  <c r="AE179" i="38" s="1"/>
  <c r="AD178" i="38"/>
  <c r="AC178" i="38"/>
  <c r="AE178" i="38" s="1"/>
  <c r="AD177" i="38"/>
  <c r="AC177" i="38"/>
  <c r="AE177" i="38" s="1"/>
  <c r="AD176" i="38"/>
  <c r="AC176" i="38"/>
  <c r="AE176" i="38" s="1"/>
  <c r="AD175" i="38"/>
  <c r="AC175" i="38"/>
  <c r="AD174" i="38"/>
  <c r="AC174" i="38"/>
  <c r="AE174" i="38" s="1"/>
  <c r="AD173" i="38"/>
  <c r="AC173" i="38"/>
  <c r="AE173" i="38" s="1"/>
  <c r="AD172" i="38"/>
  <c r="AC172" i="38"/>
  <c r="AE172" i="38" s="1"/>
  <c r="AD171" i="38"/>
  <c r="AC171" i="38"/>
  <c r="AE171" i="38" s="1"/>
  <c r="AD170" i="38"/>
  <c r="AC170" i="38"/>
  <c r="AE170" i="38" s="1"/>
  <c r="AB169" i="38"/>
  <c r="AA169" i="38"/>
  <c r="Z169" i="38"/>
  <c r="Y169" i="38"/>
  <c r="X169" i="38"/>
  <c r="W169" i="38"/>
  <c r="V169" i="38"/>
  <c r="U169" i="38"/>
  <c r="T169" i="38"/>
  <c r="S169" i="38"/>
  <c r="R169" i="38"/>
  <c r="Q169" i="38"/>
  <c r="P169" i="38"/>
  <c r="O169" i="38"/>
  <c r="N169" i="38"/>
  <c r="M169" i="38"/>
  <c r="L169" i="38"/>
  <c r="K169" i="38"/>
  <c r="J169" i="38"/>
  <c r="I169" i="38"/>
  <c r="H169" i="38"/>
  <c r="G169" i="38"/>
  <c r="F169" i="38"/>
  <c r="E169" i="38"/>
  <c r="AD168" i="38"/>
  <c r="AC168" i="38"/>
  <c r="AE168" i="38" s="1"/>
  <c r="AD166" i="38"/>
  <c r="AC166" i="38"/>
  <c r="AE166" i="38" s="1"/>
  <c r="AD165" i="38"/>
  <c r="AC165" i="38"/>
  <c r="AE165" i="38" s="1"/>
  <c r="AD164" i="38"/>
  <c r="AC164" i="38"/>
  <c r="AE164" i="38" s="1"/>
  <c r="AD163" i="38"/>
  <c r="AC163" i="38"/>
  <c r="AE163" i="38" s="1"/>
  <c r="AD162" i="38"/>
  <c r="AC162" i="38"/>
  <c r="AE162" i="38" s="1"/>
  <c r="AD161" i="38"/>
  <c r="AC161" i="38"/>
  <c r="AE161" i="38" s="1"/>
  <c r="AD160" i="38"/>
  <c r="AC160" i="38"/>
  <c r="AE160" i="38" s="1"/>
  <c r="AD159" i="38"/>
  <c r="AC159" i="38"/>
  <c r="AE159" i="38" s="1"/>
  <c r="AD158" i="38"/>
  <c r="AC158" i="38"/>
  <c r="AE158" i="38" s="1"/>
  <c r="AD157" i="38"/>
  <c r="AC157" i="38"/>
  <c r="AE157" i="38" s="1"/>
  <c r="AD156" i="38"/>
  <c r="AC156" i="38"/>
  <c r="AE156" i="38" s="1"/>
  <c r="AB155" i="38"/>
  <c r="AA155" i="38"/>
  <c r="Z155" i="38"/>
  <c r="Y155" i="38"/>
  <c r="X155" i="38"/>
  <c r="W155" i="38"/>
  <c r="V155" i="38"/>
  <c r="U155" i="38"/>
  <c r="T155" i="38"/>
  <c r="S155" i="38"/>
  <c r="R155" i="38"/>
  <c r="Q155" i="38"/>
  <c r="P155" i="38"/>
  <c r="O155" i="38"/>
  <c r="N155" i="38"/>
  <c r="M155" i="38"/>
  <c r="L155" i="38"/>
  <c r="K155" i="38"/>
  <c r="J155" i="38"/>
  <c r="I155" i="38"/>
  <c r="H155" i="38"/>
  <c r="G155" i="38"/>
  <c r="F155" i="38"/>
  <c r="E155" i="38"/>
  <c r="AD154" i="38"/>
  <c r="AC154" i="38"/>
  <c r="AE154" i="38" s="1"/>
  <c r="AD153" i="38"/>
  <c r="AC153" i="38"/>
  <c r="AE153" i="38" s="1"/>
  <c r="AD152" i="38"/>
  <c r="AC152" i="38"/>
  <c r="AE152" i="38" s="1"/>
  <c r="AD151" i="38"/>
  <c r="AC151" i="38"/>
  <c r="AE151" i="38" s="1"/>
  <c r="AD150" i="38"/>
  <c r="AC150" i="38"/>
  <c r="AE150" i="38" s="1"/>
  <c r="AD149" i="38"/>
  <c r="AC149" i="38"/>
  <c r="AE149" i="38" s="1"/>
  <c r="AD148" i="38"/>
  <c r="AC148" i="38"/>
  <c r="AE148" i="38" s="1"/>
  <c r="AD147" i="38"/>
  <c r="AC147" i="38"/>
  <c r="AE147" i="38" s="1"/>
  <c r="AD146" i="38"/>
  <c r="AC146" i="38"/>
  <c r="AE146" i="38" s="1"/>
  <c r="AD145" i="38"/>
  <c r="AC145" i="38"/>
  <c r="AD144" i="38"/>
  <c r="AC144" i="38"/>
  <c r="AE144" i="38" s="1"/>
  <c r="AD143" i="38"/>
  <c r="AC143" i="38"/>
  <c r="AE143" i="38" s="1"/>
  <c r="AB142" i="38"/>
  <c r="AA142" i="38"/>
  <c r="Z142" i="38"/>
  <c r="Y142" i="38"/>
  <c r="X142" i="38"/>
  <c r="W142" i="38"/>
  <c r="V142" i="38"/>
  <c r="U142" i="38"/>
  <c r="T142" i="38"/>
  <c r="S142" i="38"/>
  <c r="R142" i="38"/>
  <c r="Q142" i="38"/>
  <c r="P142" i="38"/>
  <c r="O142" i="38"/>
  <c r="N142" i="38"/>
  <c r="M142" i="38"/>
  <c r="L142" i="38"/>
  <c r="K142" i="38"/>
  <c r="J142" i="38"/>
  <c r="I142" i="38"/>
  <c r="H142" i="38"/>
  <c r="G142" i="38"/>
  <c r="F142" i="38"/>
  <c r="E142" i="38"/>
  <c r="AD141" i="38"/>
  <c r="AC141" i="38"/>
  <c r="AE141" i="38" s="1"/>
  <c r="AD140" i="38"/>
  <c r="AC140" i="38"/>
  <c r="AE140" i="38" s="1"/>
  <c r="AD139" i="38"/>
  <c r="AC139" i="38"/>
  <c r="AE139" i="38" s="1"/>
  <c r="AD138" i="38"/>
  <c r="AC138" i="38"/>
  <c r="AE138" i="38" s="1"/>
  <c r="AD137" i="38"/>
  <c r="AC137" i="38"/>
  <c r="AE137" i="38" s="1"/>
  <c r="AD136" i="38"/>
  <c r="AC136" i="38"/>
  <c r="AE136" i="38" s="1"/>
  <c r="AD135" i="38"/>
  <c r="AC135" i="38"/>
  <c r="AE135" i="38" s="1"/>
  <c r="AB134" i="38"/>
  <c r="AA134" i="38"/>
  <c r="Z134" i="38"/>
  <c r="Y134" i="38"/>
  <c r="X134" i="38"/>
  <c r="W134" i="38"/>
  <c r="V134" i="38"/>
  <c r="U134" i="38"/>
  <c r="T134" i="38"/>
  <c r="S134" i="38"/>
  <c r="R134" i="38"/>
  <c r="Q134" i="38"/>
  <c r="P134" i="38"/>
  <c r="O134" i="38"/>
  <c r="N134" i="38"/>
  <c r="M134" i="38"/>
  <c r="L134" i="38"/>
  <c r="K134" i="38"/>
  <c r="J134" i="38"/>
  <c r="I134" i="38"/>
  <c r="H134" i="38"/>
  <c r="G134" i="38"/>
  <c r="F134" i="38"/>
  <c r="E134" i="38"/>
  <c r="AD133" i="38"/>
  <c r="AC133" i="38"/>
  <c r="AE133" i="38" s="1"/>
  <c r="AD132" i="38"/>
  <c r="AC132" i="38"/>
  <c r="AE132" i="38" s="1"/>
  <c r="AD131" i="38"/>
  <c r="AC131" i="38"/>
  <c r="AE131" i="38" s="1"/>
  <c r="AD130" i="38"/>
  <c r="AC130" i="38"/>
  <c r="AE130" i="38" s="1"/>
  <c r="AD129" i="38"/>
  <c r="AC129" i="38"/>
  <c r="AE129" i="38" s="1"/>
  <c r="AD128" i="38"/>
  <c r="AC128" i="38"/>
  <c r="AE128" i="38" s="1"/>
  <c r="AD127" i="38"/>
  <c r="AC127" i="38"/>
  <c r="AE127" i="38" s="1"/>
  <c r="AD126" i="38"/>
  <c r="AC126" i="38"/>
  <c r="AE126" i="38" s="1"/>
  <c r="AD125" i="38"/>
  <c r="AC125" i="38"/>
  <c r="AE125" i="38" s="1"/>
  <c r="AD124" i="38"/>
  <c r="AC124" i="38"/>
  <c r="AE124" i="38" s="1"/>
  <c r="AD123" i="38"/>
  <c r="AC123" i="38"/>
  <c r="AE123" i="38" s="1"/>
  <c r="AB122" i="38"/>
  <c r="AA122" i="38"/>
  <c r="Z122" i="38"/>
  <c r="Y122" i="38"/>
  <c r="X122" i="38"/>
  <c r="W122" i="38"/>
  <c r="V122" i="38"/>
  <c r="U122" i="38"/>
  <c r="T122" i="38"/>
  <c r="S122" i="38"/>
  <c r="R122" i="38"/>
  <c r="Q122" i="38"/>
  <c r="P122" i="38"/>
  <c r="O122" i="38"/>
  <c r="N122" i="38"/>
  <c r="M122" i="38"/>
  <c r="L122" i="38"/>
  <c r="K122" i="38"/>
  <c r="J122" i="38"/>
  <c r="I122" i="38"/>
  <c r="H122" i="38"/>
  <c r="G122" i="38"/>
  <c r="F122" i="38"/>
  <c r="E122" i="38"/>
  <c r="AD121" i="38"/>
  <c r="AC121" i="38"/>
  <c r="AE121" i="38" s="1"/>
  <c r="AD120" i="38"/>
  <c r="AC120" i="38"/>
  <c r="AE120" i="38" s="1"/>
  <c r="AD119" i="38"/>
  <c r="AC119" i="38"/>
  <c r="AE119" i="38" s="1"/>
  <c r="AD118" i="38"/>
  <c r="AC118" i="38"/>
  <c r="AE118" i="38" s="1"/>
  <c r="AD117" i="38"/>
  <c r="AC117" i="38"/>
  <c r="AE117" i="38" s="1"/>
  <c r="AD116" i="38"/>
  <c r="AC116" i="38"/>
  <c r="AE116" i="38" s="1"/>
  <c r="AD115" i="38"/>
  <c r="AC115" i="38"/>
  <c r="AE115" i="38" s="1"/>
  <c r="AD114" i="38"/>
  <c r="AC114" i="38"/>
  <c r="AD113" i="38"/>
  <c r="AC113" i="38"/>
  <c r="AE113" i="38" s="1"/>
  <c r="AD112" i="38"/>
  <c r="AC112" i="38"/>
  <c r="AE112" i="38" s="1"/>
  <c r="AD111" i="38"/>
  <c r="AC111" i="38"/>
  <c r="AE111" i="38" s="1"/>
  <c r="AD110" i="38"/>
  <c r="AC110" i="38"/>
  <c r="AE110" i="38" s="1"/>
  <c r="AD109" i="38"/>
  <c r="AC109" i="38"/>
  <c r="AE109" i="38" s="1"/>
  <c r="AD108" i="38"/>
  <c r="AC108" i="38"/>
  <c r="AE108" i="38" s="1"/>
  <c r="AD107" i="38"/>
  <c r="AC107" i="38"/>
  <c r="AE107" i="38" s="1"/>
  <c r="AD106" i="38"/>
  <c r="AC106" i="38"/>
  <c r="AE106" i="38" s="1"/>
  <c r="AD105" i="38"/>
  <c r="AC105" i="38"/>
  <c r="AE105" i="38" s="1"/>
  <c r="AD104" i="38"/>
  <c r="AC104" i="38"/>
  <c r="AB103" i="38"/>
  <c r="AA103" i="38"/>
  <c r="Z103" i="38"/>
  <c r="Y103" i="38"/>
  <c r="X103" i="38"/>
  <c r="W103" i="38"/>
  <c r="V103" i="38"/>
  <c r="U103" i="38"/>
  <c r="T103" i="38"/>
  <c r="S103" i="38"/>
  <c r="R103" i="38"/>
  <c r="Q103" i="38"/>
  <c r="P103" i="38"/>
  <c r="O103" i="38"/>
  <c r="N103" i="38"/>
  <c r="M103" i="38"/>
  <c r="L103" i="38"/>
  <c r="K103" i="38"/>
  <c r="J103" i="38"/>
  <c r="I103" i="38"/>
  <c r="H103" i="38"/>
  <c r="G103" i="38"/>
  <c r="F103" i="38"/>
  <c r="E103" i="38"/>
  <c r="AD102" i="38"/>
  <c r="AC102" i="38"/>
  <c r="AE102" i="38" s="1"/>
  <c r="AD101" i="38"/>
  <c r="AC101" i="38"/>
  <c r="AE101" i="38" s="1"/>
  <c r="AD100" i="38"/>
  <c r="AC100" i="38"/>
  <c r="AE100" i="38" s="1"/>
  <c r="AD99" i="38"/>
  <c r="AC99" i="38"/>
  <c r="AD98" i="38"/>
  <c r="AC98" i="38"/>
  <c r="AD97" i="38"/>
  <c r="AC97" i="38"/>
  <c r="AE97" i="38" s="1"/>
  <c r="AD96" i="38"/>
  <c r="AC96" i="38"/>
  <c r="AE96" i="38" s="1"/>
  <c r="AD95" i="38"/>
  <c r="AC95" i="38"/>
  <c r="AD94" i="38"/>
  <c r="AC94" i="38"/>
  <c r="AD93" i="38"/>
  <c r="AC93" i="38"/>
  <c r="AE93" i="38" s="1"/>
  <c r="AD92" i="38"/>
  <c r="AC92" i="38"/>
  <c r="AE92" i="38" s="1"/>
  <c r="AD91" i="38"/>
  <c r="AC91" i="38"/>
  <c r="AE91" i="38" s="1"/>
  <c r="AD90" i="38"/>
  <c r="AC90" i="38"/>
  <c r="AE90" i="38" s="1"/>
  <c r="AD89" i="38"/>
  <c r="AC89" i="38"/>
  <c r="AE89" i="38" s="1"/>
  <c r="AD88" i="38"/>
  <c r="AC88" i="38"/>
  <c r="AE88" i="38" s="1"/>
  <c r="AD87" i="38"/>
  <c r="AC87" i="38"/>
  <c r="AE87" i="38" s="1"/>
  <c r="AD86" i="38"/>
  <c r="AC86" i="38"/>
  <c r="AE86" i="38" s="1"/>
  <c r="AD85" i="38"/>
  <c r="AC85" i="38"/>
  <c r="AE85" i="38" s="1"/>
  <c r="AD84" i="38"/>
  <c r="AC84" i="38"/>
  <c r="AE84" i="38" s="1"/>
  <c r="AB83" i="38"/>
  <c r="AA83" i="38"/>
  <c r="Z83" i="38"/>
  <c r="Y83" i="38"/>
  <c r="X83" i="38"/>
  <c r="W83" i="38"/>
  <c r="V83" i="38"/>
  <c r="U83" i="38"/>
  <c r="T83" i="38"/>
  <c r="S83" i="38"/>
  <c r="R83" i="38"/>
  <c r="Q83" i="38"/>
  <c r="P83" i="38"/>
  <c r="O83" i="38"/>
  <c r="N83" i="38"/>
  <c r="M83" i="38"/>
  <c r="L83" i="38"/>
  <c r="K83" i="38"/>
  <c r="J83" i="38"/>
  <c r="I83" i="38"/>
  <c r="H83" i="38"/>
  <c r="G83" i="38"/>
  <c r="F83" i="38"/>
  <c r="E83" i="38"/>
  <c r="AD82" i="38"/>
  <c r="AC82" i="38"/>
  <c r="AE82" i="38" s="1"/>
  <c r="AD81" i="38"/>
  <c r="AC81" i="38"/>
  <c r="AE81" i="38" s="1"/>
  <c r="AD80" i="38"/>
  <c r="AC80" i="38"/>
  <c r="AE80" i="38" s="1"/>
  <c r="AD79" i="38"/>
  <c r="AC79" i="38"/>
  <c r="AE79" i="38" s="1"/>
  <c r="AD78" i="38"/>
  <c r="AC78" i="38"/>
  <c r="AE78" i="38" s="1"/>
  <c r="AD77" i="38"/>
  <c r="AC77" i="38"/>
  <c r="AE77" i="38" s="1"/>
  <c r="AD76" i="38"/>
  <c r="AC76" i="38"/>
  <c r="AE76" i="38" s="1"/>
  <c r="AD75" i="38"/>
  <c r="AC75" i="38"/>
  <c r="AE75" i="38" s="1"/>
  <c r="AD74" i="38"/>
  <c r="AC74" i="38"/>
  <c r="AE74" i="38" s="1"/>
  <c r="AD73" i="38"/>
  <c r="AC73" i="38"/>
  <c r="AE73" i="38" s="1"/>
  <c r="AD72" i="38"/>
  <c r="AC72" i="38"/>
  <c r="AE72" i="38" s="1"/>
  <c r="AD71" i="38"/>
  <c r="AC71" i="38"/>
  <c r="AE71" i="38" s="1"/>
  <c r="AD70" i="38"/>
  <c r="AC70" i="38"/>
  <c r="AE70" i="38" s="1"/>
  <c r="AD69" i="38"/>
  <c r="AC69" i="38"/>
  <c r="AE69" i="38" s="1"/>
  <c r="AD68" i="38"/>
  <c r="AC68" i="38"/>
  <c r="AE68" i="38" s="1"/>
  <c r="AD67" i="38"/>
  <c r="AC67" i="38"/>
  <c r="AE67" i="38" s="1"/>
  <c r="AD66" i="38"/>
  <c r="AC66" i="38"/>
  <c r="AE66" i="38" s="1"/>
  <c r="AD65" i="38"/>
  <c r="AC65" i="38"/>
  <c r="AE65" i="38" s="1"/>
  <c r="AD64" i="38"/>
  <c r="AC64" i="38"/>
  <c r="AE64" i="38" s="1"/>
  <c r="AD63" i="38"/>
  <c r="AC63" i="38"/>
  <c r="AE63" i="38" s="1"/>
  <c r="AD62" i="38"/>
  <c r="AC62" i="38"/>
  <c r="AE62" i="38" s="1"/>
  <c r="AD61" i="38"/>
  <c r="AC61" i="38"/>
  <c r="AE61" i="38" s="1"/>
  <c r="AD60" i="38"/>
  <c r="AC60" i="38"/>
  <c r="AE60" i="38" s="1"/>
  <c r="AD59" i="38"/>
  <c r="AC59" i="38"/>
  <c r="AE59" i="38" s="1"/>
  <c r="AD58" i="38"/>
  <c r="AC58" i="38"/>
  <c r="AE58" i="38" s="1"/>
  <c r="AD57" i="38"/>
  <c r="AC57" i="38"/>
  <c r="AE57" i="38" s="1"/>
  <c r="AD56" i="38"/>
  <c r="AC56" i="38"/>
  <c r="AE56" i="38" s="1"/>
  <c r="AD55" i="38"/>
  <c r="AC55" i="38"/>
  <c r="AE55" i="38" s="1"/>
  <c r="AD54" i="38"/>
  <c r="AC54" i="38"/>
  <c r="AE54" i="38" s="1"/>
  <c r="AD53" i="38"/>
  <c r="AC53" i="38"/>
  <c r="AE53" i="38" s="1"/>
  <c r="AB52" i="38"/>
  <c r="AA52" i="38"/>
  <c r="Z52" i="38"/>
  <c r="Y52" i="38"/>
  <c r="X52" i="38"/>
  <c r="W52" i="38"/>
  <c r="V52" i="38"/>
  <c r="U52" i="38"/>
  <c r="T52" i="38"/>
  <c r="S52" i="38"/>
  <c r="R52" i="38"/>
  <c r="Q52" i="38"/>
  <c r="P52" i="38"/>
  <c r="O52" i="38"/>
  <c r="N52" i="38"/>
  <c r="M52" i="38"/>
  <c r="L52" i="38"/>
  <c r="K52" i="38"/>
  <c r="J52" i="38"/>
  <c r="I52" i="38"/>
  <c r="H52" i="38"/>
  <c r="G52" i="38"/>
  <c r="F52" i="38"/>
  <c r="E52" i="38"/>
  <c r="AD51" i="38"/>
  <c r="AC51" i="38"/>
  <c r="AE51" i="38" s="1"/>
  <c r="AD50" i="38"/>
  <c r="AC50" i="38"/>
  <c r="AE50" i="38" s="1"/>
  <c r="AD49" i="38"/>
  <c r="AC49" i="38"/>
  <c r="AE49" i="38" s="1"/>
  <c r="AD48" i="38"/>
  <c r="AC48" i="38"/>
  <c r="AE48" i="38" s="1"/>
  <c r="AD47" i="38"/>
  <c r="AC47" i="38"/>
  <c r="AE47" i="38" s="1"/>
  <c r="AD46" i="38"/>
  <c r="AC46" i="38"/>
  <c r="AE46" i="38" s="1"/>
  <c r="AD45" i="38"/>
  <c r="AC45" i="38"/>
  <c r="AE45" i="38" s="1"/>
  <c r="AD44" i="38"/>
  <c r="AC44" i="38"/>
  <c r="AE44" i="38" s="1"/>
  <c r="AD43" i="38"/>
  <c r="AC43" i="38"/>
  <c r="AE43" i="38" s="1"/>
  <c r="AD42" i="38"/>
  <c r="AC42" i="38"/>
  <c r="AE42" i="38" s="1"/>
  <c r="AD41" i="38"/>
  <c r="AC41" i="38"/>
  <c r="AE41" i="38" s="1"/>
  <c r="AD40" i="38"/>
  <c r="AC40" i="38"/>
  <c r="AE40" i="38" s="1"/>
  <c r="AD39" i="38"/>
  <c r="AC39" i="38"/>
  <c r="AE39" i="38" s="1"/>
  <c r="AD38" i="38"/>
  <c r="AC38" i="38"/>
  <c r="AE38" i="38" s="1"/>
  <c r="AD37" i="38"/>
  <c r="AC37" i="38"/>
  <c r="AE37" i="38" s="1"/>
  <c r="AD36" i="38"/>
  <c r="AC36" i="38"/>
  <c r="AE36" i="38" s="1"/>
  <c r="AD35" i="38"/>
  <c r="AC35" i="38"/>
  <c r="AE35" i="38" s="1"/>
  <c r="AD34" i="38"/>
  <c r="AC34" i="38"/>
  <c r="AE34" i="38" s="1"/>
  <c r="AD33" i="38"/>
  <c r="AC33" i="38"/>
  <c r="AE33" i="38" s="1"/>
  <c r="AD32" i="38"/>
  <c r="AC32" i="38"/>
  <c r="AE32" i="38" s="1"/>
  <c r="AD31" i="38"/>
  <c r="AC31" i="38"/>
  <c r="AE31" i="38" s="1"/>
  <c r="AD30" i="38"/>
  <c r="AC30" i="38"/>
  <c r="AE30" i="38" s="1"/>
  <c r="AD29" i="38"/>
  <c r="AC29" i="38"/>
  <c r="AE29" i="38" s="1"/>
  <c r="AD28" i="38"/>
  <c r="AC28" i="38"/>
  <c r="AE28" i="38" s="1"/>
  <c r="AD27" i="38"/>
  <c r="AC27" i="38"/>
  <c r="AE27" i="38" s="1"/>
  <c r="AD26" i="38"/>
  <c r="AC26" i="38"/>
  <c r="AE26" i="38" s="1"/>
  <c r="AD25" i="38"/>
  <c r="AC25" i="38"/>
  <c r="AE25" i="38" s="1"/>
  <c r="AD24" i="38"/>
  <c r="AC24" i="38"/>
  <c r="AE24" i="38" s="1"/>
  <c r="AB23" i="38"/>
  <c r="AA23" i="38"/>
  <c r="Z23" i="38"/>
  <c r="Y23" i="38"/>
  <c r="X23" i="38"/>
  <c r="W23" i="38"/>
  <c r="V23" i="38"/>
  <c r="U23" i="38"/>
  <c r="T23" i="38"/>
  <c r="S23" i="38"/>
  <c r="R23" i="38"/>
  <c r="Q23" i="38"/>
  <c r="P23" i="38"/>
  <c r="O23" i="38"/>
  <c r="N23" i="38"/>
  <c r="M23" i="38"/>
  <c r="L23" i="38"/>
  <c r="K23" i="38"/>
  <c r="J23" i="38"/>
  <c r="I23" i="38"/>
  <c r="H23" i="38"/>
  <c r="G23" i="38"/>
  <c r="F23" i="38"/>
  <c r="E23" i="38"/>
  <c r="AD22" i="38"/>
  <c r="AC22" i="38"/>
  <c r="AB22" i="38"/>
  <c r="AA22" i="38"/>
  <c r="Z22" i="38"/>
  <c r="Y22" i="38"/>
  <c r="X22" i="38"/>
  <c r="W22" i="38"/>
  <c r="V22" i="38"/>
  <c r="U22" i="38"/>
  <c r="T22" i="38"/>
  <c r="S22" i="38"/>
  <c r="R22" i="38"/>
  <c r="Q22" i="38"/>
  <c r="P22" i="38"/>
  <c r="O22" i="38"/>
  <c r="N22" i="38"/>
  <c r="M22" i="38"/>
  <c r="L22" i="38"/>
  <c r="K22" i="38"/>
  <c r="J22" i="38"/>
  <c r="I22" i="38"/>
  <c r="H22" i="38"/>
  <c r="G22" i="38"/>
  <c r="F22" i="38"/>
  <c r="E22" i="38"/>
  <c r="AD17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J17" i="38"/>
  <c r="I17" i="38"/>
  <c r="H17" i="38"/>
  <c r="G17" i="38"/>
  <c r="F17" i="38"/>
  <c r="E17" i="38"/>
  <c r="AF16" i="38"/>
  <c r="AE16" i="38"/>
  <c r="AF15" i="38"/>
  <c r="AE15" i="38"/>
  <c r="AF14" i="38"/>
  <c r="AE14" i="38"/>
  <c r="AF13" i="38"/>
  <c r="AE13" i="38"/>
  <c r="AF12" i="38"/>
  <c r="AE12" i="38"/>
  <c r="AF11" i="38"/>
  <c r="AE11" i="38"/>
  <c r="AF10" i="38"/>
  <c r="AE10" i="38"/>
  <c r="AF9" i="38"/>
  <c r="AE9" i="38"/>
  <c r="AF8" i="38"/>
  <c r="AE8" i="38"/>
  <c r="AD8" i="38"/>
  <c r="AC8" i="38"/>
  <c r="AB8" i="38"/>
  <c r="AA8" i="38"/>
  <c r="Z8" i="38"/>
  <c r="Y8" i="38"/>
  <c r="X8" i="38"/>
  <c r="W8" i="38"/>
  <c r="V8" i="38"/>
  <c r="U8" i="38"/>
  <c r="T8" i="38"/>
  <c r="S8" i="38"/>
  <c r="R8" i="38"/>
  <c r="Q8" i="38"/>
  <c r="P8" i="38"/>
  <c r="O8" i="38"/>
  <c r="N8" i="38"/>
  <c r="M8" i="38"/>
  <c r="L8" i="38"/>
  <c r="K8" i="38"/>
  <c r="J8" i="38"/>
  <c r="I8" i="38"/>
  <c r="H8" i="38"/>
  <c r="G8" i="38"/>
  <c r="F8" i="38"/>
  <c r="E8" i="38"/>
  <c r="AA582" i="37"/>
  <c r="X582" i="37"/>
  <c r="R582" i="37"/>
  <c r="O582" i="37"/>
  <c r="AD581" i="37"/>
  <c r="U581" i="37"/>
  <c r="AD580" i="37"/>
  <c r="U580" i="37"/>
  <c r="AD579" i="37"/>
  <c r="U579" i="37"/>
  <c r="AD578" i="37"/>
  <c r="U578" i="37"/>
  <c r="AD577" i="37"/>
  <c r="U577" i="37"/>
  <c r="AD576" i="37"/>
  <c r="U576" i="37"/>
  <c r="AD575" i="37"/>
  <c r="U575" i="37"/>
  <c r="AD574" i="37"/>
  <c r="U574" i="37"/>
  <c r="AD573" i="37"/>
  <c r="U573" i="37"/>
  <c r="AD572" i="37"/>
  <c r="U572" i="37"/>
  <c r="AD571" i="37"/>
  <c r="U571" i="37"/>
  <c r="AD570" i="37"/>
  <c r="U570" i="37"/>
  <c r="AD569" i="37"/>
  <c r="U569" i="37"/>
  <c r="AA568" i="37"/>
  <c r="X568" i="37"/>
  <c r="R568" i="37"/>
  <c r="O568" i="37"/>
  <c r="AE548" i="37"/>
  <c r="AE547" i="37"/>
  <c r="AA546" i="37"/>
  <c r="Y546" i="37"/>
  <c r="W546" i="37"/>
  <c r="U546" i="37"/>
  <c r="S546" i="37"/>
  <c r="Q546" i="37"/>
  <c r="O546" i="37"/>
  <c r="M546" i="37"/>
  <c r="K546" i="37"/>
  <c r="I546" i="37"/>
  <c r="G546" i="37"/>
  <c r="E546" i="37"/>
  <c r="AD545" i="37"/>
  <c r="AC545" i="37"/>
  <c r="AB543" i="37"/>
  <c r="AA543" i="37"/>
  <c r="AA544" i="37" s="1"/>
  <c r="Z543" i="37"/>
  <c r="Y543" i="37"/>
  <c r="Y544" i="37" s="1"/>
  <c r="X543" i="37"/>
  <c r="W543" i="37"/>
  <c r="W544" i="37" s="1"/>
  <c r="V543" i="37"/>
  <c r="U543" i="37"/>
  <c r="U544" i="37" s="1"/>
  <c r="T543" i="37"/>
  <c r="S543" i="37"/>
  <c r="R543" i="37"/>
  <c r="Q543" i="37"/>
  <c r="Q544" i="37" s="1"/>
  <c r="P543" i="37"/>
  <c r="O543" i="37"/>
  <c r="O544" i="37" s="1"/>
  <c r="N543" i="37"/>
  <c r="M543" i="37"/>
  <c r="L543" i="37"/>
  <c r="K543" i="37"/>
  <c r="J543" i="37"/>
  <c r="I543" i="37"/>
  <c r="H543" i="37"/>
  <c r="G543" i="37"/>
  <c r="F543" i="37"/>
  <c r="E543" i="37"/>
  <c r="AD542" i="37"/>
  <c r="AC542" i="37"/>
  <c r="AD541" i="37"/>
  <c r="AC541" i="37"/>
  <c r="AD540" i="37"/>
  <c r="AC540" i="37"/>
  <c r="AE540" i="37" s="1"/>
  <c r="AD539" i="37"/>
  <c r="AC539" i="37"/>
  <c r="AA538" i="37"/>
  <c r="Y538" i="37"/>
  <c r="W538" i="37"/>
  <c r="U538" i="37"/>
  <c r="S538" i="37"/>
  <c r="Q538" i="37"/>
  <c r="O538" i="37"/>
  <c r="M538" i="37"/>
  <c r="K538" i="37"/>
  <c r="I538" i="37"/>
  <c r="G538" i="37"/>
  <c r="E538" i="37"/>
  <c r="AA533" i="37"/>
  <c r="Y533" i="37"/>
  <c r="W533" i="37"/>
  <c r="U533" i="37"/>
  <c r="S533" i="37"/>
  <c r="Q533" i="37"/>
  <c r="O533" i="37"/>
  <c r="M533" i="37"/>
  <c r="K533" i="37"/>
  <c r="I533" i="37"/>
  <c r="G533" i="37"/>
  <c r="E533" i="37"/>
  <c r="AD532" i="37"/>
  <c r="AC532" i="37"/>
  <c r="AC533" i="37" s="1"/>
  <c r="AA531" i="37"/>
  <c r="Y531" i="37"/>
  <c r="W531" i="37"/>
  <c r="U531" i="37"/>
  <c r="S531" i="37"/>
  <c r="Q531" i="37"/>
  <c r="O531" i="37"/>
  <c r="M531" i="37"/>
  <c r="K531" i="37"/>
  <c r="I531" i="37"/>
  <c r="G531" i="37"/>
  <c r="E531" i="37"/>
  <c r="AB530" i="37"/>
  <c r="AA530" i="37"/>
  <c r="Z530" i="37"/>
  <c r="Y530" i="37"/>
  <c r="X530" i="37"/>
  <c r="W530" i="37"/>
  <c r="V530" i="37"/>
  <c r="U530" i="37"/>
  <c r="T530" i="37"/>
  <c r="S530" i="37"/>
  <c r="R530" i="37"/>
  <c r="Q530" i="37"/>
  <c r="P530" i="37"/>
  <c r="O530" i="37"/>
  <c r="N530" i="37"/>
  <c r="M530" i="37"/>
  <c r="L530" i="37"/>
  <c r="K530" i="37"/>
  <c r="J530" i="37"/>
  <c r="I530" i="37"/>
  <c r="H530" i="37"/>
  <c r="G530" i="37"/>
  <c r="F530" i="37"/>
  <c r="E530" i="37"/>
  <c r="AB529" i="37"/>
  <c r="AA529" i="37"/>
  <c r="Z529" i="37"/>
  <c r="Y529" i="37"/>
  <c r="X529" i="37"/>
  <c r="W529" i="37"/>
  <c r="V529" i="37"/>
  <c r="U529" i="37"/>
  <c r="T529" i="37"/>
  <c r="S529" i="37"/>
  <c r="R529" i="37"/>
  <c r="Q529" i="37"/>
  <c r="P529" i="37"/>
  <c r="O529" i="37"/>
  <c r="N529" i="37"/>
  <c r="M529" i="37"/>
  <c r="L529" i="37"/>
  <c r="K529" i="37"/>
  <c r="J529" i="37"/>
  <c r="I529" i="37"/>
  <c r="H529" i="37"/>
  <c r="G529" i="37"/>
  <c r="F529" i="37"/>
  <c r="E529" i="37"/>
  <c r="AD528" i="37"/>
  <c r="AC528" i="37"/>
  <c r="AE528" i="37" s="1"/>
  <c r="AD527" i="37"/>
  <c r="AC527" i="37"/>
  <c r="AC531" i="37" s="1"/>
  <c r="AD526" i="37"/>
  <c r="AC526" i="37"/>
  <c r="AD525" i="37"/>
  <c r="AC525" i="37"/>
  <c r="AD524" i="37"/>
  <c r="AC524" i="37"/>
  <c r="AA523" i="37"/>
  <c r="Y523" i="37"/>
  <c r="W523" i="37"/>
  <c r="U523" i="37"/>
  <c r="S523" i="37"/>
  <c r="Q523" i="37"/>
  <c r="O523" i="37"/>
  <c r="M523" i="37"/>
  <c r="K523" i="37"/>
  <c r="I523" i="37"/>
  <c r="G523" i="37"/>
  <c r="E523" i="37"/>
  <c r="AD518" i="37"/>
  <c r="AC518" i="37"/>
  <c r="AE518" i="37" s="1"/>
  <c r="AB517" i="37"/>
  <c r="AA517" i="37"/>
  <c r="Z517" i="37"/>
  <c r="Y517" i="37"/>
  <c r="X517" i="37"/>
  <c r="W517" i="37"/>
  <c r="V517" i="37"/>
  <c r="U517" i="37"/>
  <c r="T517" i="37"/>
  <c r="S517" i="37"/>
  <c r="R517" i="37"/>
  <c r="Q517" i="37"/>
  <c r="P517" i="37"/>
  <c r="O517" i="37"/>
  <c r="N517" i="37"/>
  <c r="M517" i="37"/>
  <c r="L517" i="37"/>
  <c r="K517" i="37"/>
  <c r="J517" i="37"/>
  <c r="I517" i="37"/>
  <c r="H517" i="37"/>
  <c r="G517" i="37"/>
  <c r="F517" i="37"/>
  <c r="E517" i="37"/>
  <c r="AD516" i="37"/>
  <c r="AC516" i="37"/>
  <c r="AE516" i="37" s="1"/>
  <c r="AD515" i="37"/>
  <c r="AC515" i="37"/>
  <c r="AE515" i="37" s="1"/>
  <c r="AD513" i="37"/>
  <c r="AC513" i="37"/>
  <c r="AA512" i="37"/>
  <c r="Y512" i="37"/>
  <c r="W512" i="37"/>
  <c r="U512" i="37"/>
  <c r="S512" i="37"/>
  <c r="Q512" i="37"/>
  <c r="O512" i="37"/>
  <c r="M512" i="37"/>
  <c r="K512" i="37"/>
  <c r="I512" i="37"/>
  <c r="G512" i="37"/>
  <c r="E512" i="37"/>
  <c r="AD507" i="37"/>
  <c r="AC507" i="37"/>
  <c r="AD506" i="37"/>
  <c r="AC506" i="37"/>
  <c r="AD505" i="37"/>
  <c r="AC505" i="37"/>
  <c r="AD504" i="37"/>
  <c r="AC504" i="37"/>
  <c r="AD503" i="37"/>
  <c r="AC503" i="37"/>
  <c r="AD502" i="37"/>
  <c r="AC502" i="37"/>
  <c r="AD501" i="37"/>
  <c r="AC501" i="37"/>
  <c r="AE501" i="37" s="1"/>
  <c r="AD500" i="37"/>
  <c r="AC500" i="37"/>
  <c r="AD499" i="37"/>
  <c r="AC499" i="37"/>
  <c r="AE499" i="37" s="1"/>
  <c r="AD498" i="37"/>
  <c r="AC498" i="37"/>
  <c r="AE498" i="37" s="1"/>
  <c r="AD497" i="37"/>
  <c r="AC497" i="37"/>
  <c r="AE497" i="37" s="1"/>
  <c r="AD496" i="37"/>
  <c r="AC496" i="37"/>
  <c r="AE495" i="37"/>
  <c r="AE494" i="37"/>
  <c r="AD493" i="37"/>
  <c r="AC493" i="37"/>
  <c r="AA492" i="37"/>
  <c r="Y492" i="37"/>
  <c r="W492" i="37"/>
  <c r="U492" i="37"/>
  <c r="S492" i="37"/>
  <c r="Q492" i="37"/>
  <c r="O492" i="37"/>
  <c r="M492" i="37"/>
  <c r="K492" i="37"/>
  <c r="I492" i="37"/>
  <c r="G492" i="37"/>
  <c r="E492" i="37"/>
  <c r="AD487" i="37"/>
  <c r="AB486" i="37"/>
  <c r="AA486" i="37"/>
  <c r="Z486" i="37"/>
  <c r="Y486" i="37"/>
  <c r="X486" i="37"/>
  <c r="W486" i="37"/>
  <c r="V486" i="37"/>
  <c r="U486" i="37"/>
  <c r="T486" i="37"/>
  <c r="S486" i="37"/>
  <c r="R486" i="37"/>
  <c r="Q486" i="37"/>
  <c r="P486" i="37"/>
  <c r="O486" i="37"/>
  <c r="N486" i="37"/>
  <c r="M486" i="37"/>
  <c r="L486" i="37"/>
  <c r="K486" i="37"/>
  <c r="J486" i="37"/>
  <c r="I486" i="37"/>
  <c r="H486" i="37"/>
  <c r="G486" i="37"/>
  <c r="F486" i="37"/>
  <c r="E486" i="37"/>
  <c r="AB485" i="37"/>
  <c r="AA485" i="37"/>
  <c r="Z485" i="37"/>
  <c r="Y485" i="37"/>
  <c r="X485" i="37"/>
  <c r="W485" i="37"/>
  <c r="V485" i="37"/>
  <c r="U485" i="37"/>
  <c r="T485" i="37"/>
  <c r="S485" i="37"/>
  <c r="R485" i="37"/>
  <c r="Q485" i="37"/>
  <c r="P485" i="37"/>
  <c r="O485" i="37"/>
  <c r="N485" i="37"/>
  <c r="M485" i="37"/>
  <c r="L485" i="37"/>
  <c r="K485" i="37"/>
  <c r="J485" i="37"/>
  <c r="I485" i="37"/>
  <c r="H485" i="37"/>
  <c r="G485" i="37"/>
  <c r="F485" i="37"/>
  <c r="E485" i="37"/>
  <c r="AB484" i="37"/>
  <c r="AA484" i="37"/>
  <c r="Z484" i="37"/>
  <c r="Y484" i="37"/>
  <c r="X484" i="37"/>
  <c r="W484" i="37"/>
  <c r="V484" i="37"/>
  <c r="U484" i="37"/>
  <c r="T484" i="37"/>
  <c r="S484" i="37"/>
  <c r="R484" i="37"/>
  <c r="Q484" i="37"/>
  <c r="P484" i="37"/>
  <c r="O484" i="37"/>
  <c r="N484" i="37"/>
  <c r="M484" i="37"/>
  <c r="L484" i="37"/>
  <c r="K484" i="37"/>
  <c r="J484" i="37"/>
  <c r="I484" i="37"/>
  <c r="H484" i="37"/>
  <c r="G484" i="37"/>
  <c r="F484" i="37"/>
  <c r="E484" i="37"/>
  <c r="AB483" i="37"/>
  <c r="AA483" i="37"/>
  <c r="Z483" i="37"/>
  <c r="Y483" i="37"/>
  <c r="X483" i="37"/>
  <c r="W483" i="37"/>
  <c r="V483" i="37"/>
  <c r="U483" i="37"/>
  <c r="T483" i="37"/>
  <c r="S483" i="37"/>
  <c r="R483" i="37"/>
  <c r="Q483" i="37"/>
  <c r="P483" i="37"/>
  <c r="O483" i="37"/>
  <c r="N483" i="37"/>
  <c r="M483" i="37"/>
  <c r="L483" i="37"/>
  <c r="K483" i="37"/>
  <c r="J483" i="37"/>
  <c r="I483" i="37"/>
  <c r="H483" i="37"/>
  <c r="G483" i="37"/>
  <c r="F483" i="37"/>
  <c r="E483" i="37"/>
  <c r="AB482" i="37"/>
  <c r="AA482" i="37"/>
  <c r="Z482" i="37"/>
  <c r="Y482" i="37"/>
  <c r="X482" i="37"/>
  <c r="W482" i="37"/>
  <c r="V482" i="37"/>
  <c r="U482" i="37"/>
  <c r="T482" i="37"/>
  <c r="S482" i="37"/>
  <c r="R482" i="37"/>
  <c r="Q482" i="37"/>
  <c r="P482" i="37"/>
  <c r="O482" i="37"/>
  <c r="N482" i="37"/>
  <c r="M482" i="37"/>
  <c r="L482" i="37"/>
  <c r="K482" i="37"/>
  <c r="J482" i="37"/>
  <c r="I482" i="37"/>
  <c r="H482" i="37"/>
  <c r="G482" i="37"/>
  <c r="F482" i="37"/>
  <c r="E482" i="37"/>
  <c r="AB481" i="37"/>
  <c r="AA481" i="37"/>
  <c r="Z481" i="37"/>
  <c r="Y481" i="37"/>
  <c r="X481" i="37"/>
  <c r="W481" i="37"/>
  <c r="V481" i="37"/>
  <c r="U481" i="37"/>
  <c r="T481" i="37"/>
  <c r="S481" i="37"/>
  <c r="R481" i="37"/>
  <c r="Q481" i="37"/>
  <c r="P481" i="37"/>
  <c r="O481" i="37"/>
  <c r="N481" i="37"/>
  <c r="L481" i="37"/>
  <c r="K481" i="37"/>
  <c r="J481" i="37"/>
  <c r="I481" i="37"/>
  <c r="H481" i="37"/>
  <c r="G481" i="37"/>
  <c r="F481" i="37"/>
  <c r="E481" i="37"/>
  <c r="AB480" i="37"/>
  <c r="AA480" i="37"/>
  <c r="Z480" i="37"/>
  <c r="Y480" i="37"/>
  <c r="X480" i="37"/>
  <c r="W480" i="37"/>
  <c r="V480" i="37"/>
  <c r="U480" i="37"/>
  <c r="T480" i="37"/>
  <c r="S480" i="37"/>
  <c r="R480" i="37"/>
  <c r="Q480" i="37"/>
  <c r="P480" i="37"/>
  <c r="O480" i="37"/>
  <c r="N480" i="37"/>
  <c r="M480" i="37"/>
  <c r="L480" i="37"/>
  <c r="K480" i="37"/>
  <c r="J480" i="37"/>
  <c r="I480" i="37"/>
  <c r="H480" i="37"/>
  <c r="G480" i="37"/>
  <c r="F480" i="37"/>
  <c r="E480" i="37"/>
  <c r="AD479" i="37"/>
  <c r="AC479" i="37"/>
  <c r="AA478" i="37"/>
  <c r="Y478" i="37"/>
  <c r="W478" i="37"/>
  <c r="U478" i="37"/>
  <c r="S478" i="37"/>
  <c r="Q478" i="37"/>
  <c r="O478" i="37"/>
  <c r="M478" i="37"/>
  <c r="K478" i="37"/>
  <c r="I478" i="37"/>
  <c r="G478" i="37"/>
  <c r="E478" i="37"/>
  <c r="AB472" i="37"/>
  <c r="AA472" i="37"/>
  <c r="Z472" i="37"/>
  <c r="Y472" i="37"/>
  <c r="X472" i="37"/>
  <c r="W472" i="37"/>
  <c r="V472" i="37"/>
  <c r="U472" i="37"/>
  <c r="T472" i="37"/>
  <c r="S472" i="37"/>
  <c r="R472" i="37"/>
  <c r="Q472" i="37"/>
  <c r="P472" i="37"/>
  <c r="O472" i="37"/>
  <c r="N472" i="37"/>
  <c r="M472" i="37"/>
  <c r="L472" i="37"/>
  <c r="K472" i="37"/>
  <c r="J472" i="37"/>
  <c r="I472" i="37"/>
  <c r="H472" i="37"/>
  <c r="G472" i="37"/>
  <c r="F472" i="37"/>
  <c r="E472" i="37"/>
  <c r="AB469" i="37"/>
  <c r="AA469" i="37"/>
  <c r="Z469" i="37"/>
  <c r="Y469" i="37"/>
  <c r="X469" i="37"/>
  <c r="W469" i="37"/>
  <c r="V469" i="37"/>
  <c r="U469" i="37"/>
  <c r="T469" i="37"/>
  <c r="S469" i="37"/>
  <c r="R469" i="37"/>
  <c r="Q469" i="37"/>
  <c r="P469" i="37"/>
  <c r="O469" i="37"/>
  <c r="N469" i="37"/>
  <c r="M469" i="37"/>
  <c r="L469" i="37"/>
  <c r="K469" i="37"/>
  <c r="J469" i="37"/>
  <c r="I469" i="37"/>
  <c r="H469" i="37"/>
  <c r="G469" i="37"/>
  <c r="F469" i="37"/>
  <c r="E469" i="37"/>
  <c r="AB468" i="37"/>
  <c r="AA468" i="37"/>
  <c r="Z468" i="37"/>
  <c r="Y468" i="37"/>
  <c r="X468" i="37"/>
  <c r="W468" i="37"/>
  <c r="V468" i="37"/>
  <c r="U468" i="37"/>
  <c r="T468" i="37"/>
  <c r="S468" i="37"/>
  <c r="R468" i="37"/>
  <c r="Q468" i="37"/>
  <c r="P468" i="37"/>
  <c r="O468" i="37"/>
  <c r="N468" i="37"/>
  <c r="M468" i="37"/>
  <c r="L468" i="37"/>
  <c r="K468" i="37"/>
  <c r="J468" i="37"/>
  <c r="I468" i="37"/>
  <c r="H468" i="37"/>
  <c r="G468" i="37"/>
  <c r="F468" i="37"/>
  <c r="E468" i="37"/>
  <c r="AB466" i="37"/>
  <c r="AA466" i="37"/>
  <c r="Z466" i="37"/>
  <c r="Y466" i="37"/>
  <c r="X466" i="37"/>
  <c r="W466" i="37"/>
  <c r="V466" i="37"/>
  <c r="U466" i="37"/>
  <c r="T466" i="37"/>
  <c r="S466" i="37"/>
  <c r="R466" i="37"/>
  <c r="Q466" i="37"/>
  <c r="P466" i="37"/>
  <c r="O466" i="37"/>
  <c r="N466" i="37"/>
  <c r="M466" i="37"/>
  <c r="L466" i="37"/>
  <c r="K466" i="37"/>
  <c r="J466" i="37"/>
  <c r="I466" i="37"/>
  <c r="H466" i="37"/>
  <c r="G466" i="37"/>
  <c r="F466" i="37"/>
  <c r="E466" i="37"/>
  <c r="AB465" i="37"/>
  <c r="AA465" i="37"/>
  <c r="Z465" i="37"/>
  <c r="Y465" i="37"/>
  <c r="X465" i="37"/>
  <c r="W465" i="37"/>
  <c r="V465" i="37"/>
  <c r="U465" i="37"/>
  <c r="T465" i="37"/>
  <c r="S465" i="37"/>
  <c r="R465" i="37"/>
  <c r="Q465" i="37"/>
  <c r="P465" i="37"/>
  <c r="O465" i="37"/>
  <c r="N465" i="37"/>
  <c r="M465" i="37"/>
  <c r="L465" i="37"/>
  <c r="K465" i="37"/>
  <c r="J465" i="37"/>
  <c r="I465" i="37"/>
  <c r="H465" i="37"/>
  <c r="G465" i="37"/>
  <c r="F465" i="37"/>
  <c r="E465" i="37"/>
  <c r="AB464" i="37"/>
  <c r="AA464" i="37"/>
  <c r="Z464" i="37"/>
  <c r="Y464" i="37"/>
  <c r="X464" i="37"/>
  <c r="W464" i="37"/>
  <c r="V464" i="37"/>
  <c r="U464" i="37"/>
  <c r="T464" i="37"/>
  <c r="S464" i="37"/>
  <c r="R464" i="37"/>
  <c r="Q464" i="37"/>
  <c r="P464" i="37"/>
  <c r="O464" i="37"/>
  <c r="N464" i="37"/>
  <c r="M464" i="37"/>
  <c r="L464" i="37"/>
  <c r="K464" i="37"/>
  <c r="J464" i="37"/>
  <c r="I464" i="37"/>
  <c r="H464" i="37"/>
  <c r="G464" i="37"/>
  <c r="F464" i="37"/>
  <c r="E464" i="37"/>
  <c r="AD462" i="37"/>
  <c r="AC462" i="37"/>
  <c r="AA461" i="37"/>
  <c r="Y461" i="37"/>
  <c r="W461" i="37"/>
  <c r="U461" i="37"/>
  <c r="S461" i="37"/>
  <c r="Q461" i="37"/>
  <c r="O461" i="37"/>
  <c r="M461" i="37"/>
  <c r="K461" i="37"/>
  <c r="I461" i="37"/>
  <c r="G461" i="37"/>
  <c r="E461" i="37"/>
  <c r="AB455" i="37"/>
  <c r="AA455" i="37"/>
  <c r="Z455" i="37"/>
  <c r="Y455" i="37"/>
  <c r="X455" i="37"/>
  <c r="W455" i="37"/>
  <c r="V455" i="37"/>
  <c r="U455" i="37"/>
  <c r="T455" i="37"/>
  <c r="S455" i="37"/>
  <c r="R455" i="37"/>
  <c r="Q455" i="37"/>
  <c r="P455" i="37"/>
  <c r="O455" i="37"/>
  <c r="N455" i="37"/>
  <c r="M455" i="37"/>
  <c r="L455" i="37"/>
  <c r="K455" i="37"/>
  <c r="J455" i="37"/>
  <c r="I455" i="37"/>
  <c r="H455" i="37"/>
  <c r="G455" i="37"/>
  <c r="F455" i="37"/>
  <c r="E455" i="37"/>
  <c r="AB454" i="37"/>
  <c r="AA454" i="37"/>
  <c r="Z454" i="37"/>
  <c r="Y454" i="37"/>
  <c r="X454" i="37"/>
  <c r="W454" i="37"/>
  <c r="V454" i="37"/>
  <c r="U454" i="37"/>
  <c r="T454" i="37"/>
  <c r="S454" i="37"/>
  <c r="R454" i="37"/>
  <c r="Q454" i="37"/>
  <c r="P454" i="37"/>
  <c r="O454" i="37"/>
  <c r="N454" i="37"/>
  <c r="M454" i="37"/>
  <c r="L454" i="37"/>
  <c r="K454" i="37"/>
  <c r="J454" i="37"/>
  <c r="I454" i="37"/>
  <c r="H454" i="37"/>
  <c r="G454" i="37"/>
  <c r="F454" i="37"/>
  <c r="E454" i="37"/>
  <c r="AB453" i="37"/>
  <c r="AA453" i="37"/>
  <c r="Z453" i="37"/>
  <c r="Y453" i="37"/>
  <c r="X453" i="37"/>
  <c r="W453" i="37"/>
  <c r="V453" i="37"/>
  <c r="U453" i="37"/>
  <c r="T453" i="37"/>
  <c r="S453" i="37"/>
  <c r="R453" i="37"/>
  <c r="Q453" i="37"/>
  <c r="P453" i="37"/>
  <c r="O453" i="37"/>
  <c r="N453" i="37"/>
  <c r="M453" i="37"/>
  <c r="L453" i="37"/>
  <c r="K453" i="37"/>
  <c r="J453" i="37"/>
  <c r="I453" i="37"/>
  <c r="H453" i="37"/>
  <c r="G453" i="37"/>
  <c r="F453" i="37"/>
  <c r="E453" i="37"/>
  <c r="AD451" i="37"/>
  <c r="AC451" i="37"/>
  <c r="AA450" i="37"/>
  <c r="Y450" i="37"/>
  <c r="W450" i="37"/>
  <c r="U450" i="37"/>
  <c r="S450" i="37"/>
  <c r="Q450" i="37"/>
  <c r="O450" i="37"/>
  <c r="M450" i="37"/>
  <c r="K450" i="37"/>
  <c r="I450" i="37"/>
  <c r="G450" i="37"/>
  <c r="E450" i="37"/>
  <c r="AD444" i="37"/>
  <c r="AC444" i="37"/>
  <c r="AB442" i="37"/>
  <c r="AA442" i="37"/>
  <c r="Z442" i="37"/>
  <c r="Y442" i="37"/>
  <c r="X442" i="37"/>
  <c r="W442" i="37"/>
  <c r="V442" i="37"/>
  <c r="U442" i="37"/>
  <c r="T442" i="37"/>
  <c r="S442" i="37"/>
  <c r="R442" i="37"/>
  <c r="Q442" i="37"/>
  <c r="P442" i="37"/>
  <c r="O442" i="37"/>
  <c r="N442" i="37"/>
  <c r="M442" i="37"/>
  <c r="L442" i="37"/>
  <c r="K442" i="37"/>
  <c r="J442" i="37"/>
  <c r="I442" i="37"/>
  <c r="H442" i="37"/>
  <c r="G442" i="37"/>
  <c r="F442" i="37"/>
  <c r="E442" i="37"/>
  <c r="AD441" i="37"/>
  <c r="AC441" i="37"/>
  <c r="AE441" i="37" s="1"/>
  <c r="AD440" i="37"/>
  <c r="AC440" i="37"/>
  <c r="AB439" i="37"/>
  <c r="AB445" i="37" s="1"/>
  <c r="AA439" i="37"/>
  <c r="AA445" i="37" s="1"/>
  <c r="Z439" i="37"/>
  <c r="Z445" i="37" s="1"/>
  <c r="Y439" i="37"/>
  <c r="Y445" i="37" s="1"/>
  <c r="X439" i="37"/>
  <c r="X445" i="37" s="1"/>
  <c r="W439" i="37"/>
  <c r="W445" i="37" s="1"/>
  <c r="V439" i="37"/>
  <c r="V445" i="37" s="1"/>
  <c r="U439" i="37"/>
  <c r="U445" i="37" s="1"/>
  <c r="T439" i="37"/>
  <c r="T445" i="37" s="1"/>
  <c r="S439" i="37"/>
  <c r="S445" i="37" s="1"/>
  <c r="R439" i="37"/>
  <c r="R445" i="37" s="1"/>
  <c r="Q439" i="37"/>
  <c r="Q445" i="37" s="1"/>
  <c r="P439" i="37"/>
  <c r="P445" i="37" s="1"/>
  <c r="O439" i="37"/>
  <c r="O445" i="37" s="1"/>
  <c r="N439" i="37"/>
  <c r="N445" i="37" s="1"/>
  <c r="M439" i="37"/>
  <c r="M445" i="37" s="1"/>
  <c r="L439" i="37"/>
  <c r="L445" i="37" s="1"/>
  <c r="K439" i="37"/>
  <c r="K445" i="37" s="1"/>
  <c r="J439" i="37"/>
  <c r="J445" i="37" s="1"/>
  <c r="I439" i="37"/>
  <c r="I445" i="37" s="1"/>
  <c r="H439" i="37"/>
  <c r="H445" i="37" s="1"/>
  <c r="G439" i="37"/>
  <c r="G445" i="37" s="1"/>
  <c r="F439" i="37"/>
  <c r="F445" i="37" s="1"/>
  <c r="E439" i="37"/>
  <c r="E445" i="37" s="1"/>
  <c r="AD438" i="37"/>
  <c r="AC438" i="37"/>
  <c r="AD437" i="37"/>
  <c r="AC437" i="37"/>
  <c r="AE437" i="37" s="1"/>
  <c r="AD436" i="37"/>
  <c r="AC436" i="37"/>
  <c r="AD434" i="37"/>
  <c r="AC434" i="37"/>
  <c r="AA433" i="37"/>
  <c r="Y433" i="37"/>
  <c r="W433" i="37"/>
  <c r="U433" i="37"/>
  <c r="S433" i="37"/>
  <c r="Q433" i="37"/>
  <c r="O433" i="37"/>
  <c r="M433" i="37"/>
  <c r="K433" i="37"/>
  <c r="I433" i="37"/>
  <c r="G433" i="37"/>
  <c r="E433" i="37"/>
  <c r="AE427" i="37"/>
  <c r="AD426" i="37"/>
  <c r="AC426" i="37"/>
  <c r="AE426" i="37" s="1"/>
  <c r="AD425" i="37"/>
  <c r="AC425" i="37"/>
  <c r="AD423" i="37"/>
  <c r="AC423" i="37"/>
  <c r="AA422" i="37"/>
  <c r="Y422" i="37"/>
  <c r="W422" i="37"/>
  <c r="U422" i="37"/>
  <c r="S422" i="37"/>
  <c r="Q422" i="37"/>
  <c r="O422" i="37"/>
  <c r="M422" i="37"/>
  <c r="K422" i="37"/>
  <c r="I422" i="37"/>
  <c r="G422" i="37"/>
  <c r="E422" i="37"/>
  <c r="AB417" i="37"/>
  <c r="AB424" i="37" s="1"/>
  <c r="AB428" i="37" s="1"/>
  <c r="AB435" i="37" s="1"/>
  <c r="AA417" i="37"/>
  <c r="AA424" i="37" s="1"/>
  <c r="AA428" i="37" s="1"/>
  <c r="AA435" i="37" s="1"/>
  <c r="Z417" i="37"/>
  <c r="Z424" i="37" s="1"/>
  <c r="Z428" i="37" s="1"/>
  <c r="Z435" i="37" s="1"/>
  <c r="Y417" i="37"/>
  <c r="Y424" i="37" s="1"/>
  <c r="Y428" i="37" s="1"/>
  <c r="Y435" i="37" s="1"/>
  <c r="X417" i="37"/>
  <c r="X424" i="37" s="1"/>
  <c r="X428" i="37" s="1"/>
  <c r="X435" i="37" s="1"/>
  <c r="W417" i="37"/>
  <c r="W424" i="37" s="1"/>
  <c r="W428" i="37" s="1"/>
  <c r="W435" i="37" s="1"/>
  <c r="V417" i="37"/>
  <c r="V424" i="37" s="1"/>
  <c r="V428" i="37" s="1"/>
  <c r="V435" i="37" s="1"/>
  <c r="U417" i="37"/>
  <c r="U424" i="37" s="1"/>
  <c r="U428" i="37" s="1"/>
  <c r="U435" i="37" s="1"/>
  <c r="T417" i="37"/>
  <c r="T424" i="37" s="1"/>
  <c r="T428" i="37" s="1"/>
  <c r="T435" i="37" s="1"/>
  <c r="S417" i="37"/>
  <c r="S424" i="37" s="1"/>
  <c r="S428" i="37" s="1"/>
  <c r="S435" i="37" s="1"/>
  <c r="R417" i="37"/>
  <c r="R424" i="37" s="1"/>
  <c r="R428" i="37" s="1"/>
  <c r="R435" i="37" s="1"/>
  <c r="Q417" i="37"/>
  <c r="Q424" i="37" s="1"/>
  <c r="Q428" i="37" s="1"/>
  <c r="Q435" i="37" s="1"/>
  <c r="P417" i="37"/>
  <c r="P424" i="37" s="1"/>
  <c r="P428" i="37" s="1"/>
  <c r="P435" i="37" s="1"/>
  <c r="O417" i="37"/>
  <c r="O424" i="37" s="1"/>
  <c r="O428" i="37" s="1"/>
  <c r="O435" i="37" s="1"/>
  <c r="N417" i="37"/>
  <c r="N428" i="37" s="1"/>
  <c r="N435" i="37" s="1"/>
  <c r="M417" i="37"/>
  <c r="M424" i="37" s="1"/>
  <c r="M428" i="37" s="1"/>
  <c r="M435" i="37" s="1"/>
  <c r="L417" i="37"/>
  <c r="L424" i="37" s="1"/>
  <c r="L428" i="37" s="1"/>
  <c r="L435" i="37" s="1"/>
  <c r="K417" i="37"/>
  <c r="K424" i="37" s="1"/>
  <c r="K428" i="37" s="1"/>
  <c r="K435" i="37" s="1"/>
  <c r="J417" i="37"/>
  <c r="J424" i="37" s="1"/>
  <c r="J428" i="37" s="1"/>
  <c r="J435" i="37" s="1"/>
  <c r="I417" i="37"/>
  <c r="I424" i="37" s="1"/>
  <c r="I428" i="37" s="1"/>
  <c r="I435" i="37" s="1"/>
  <c r="H417" i="37"/>
  <c r="H424" i="37" s="1"/>
  <c r="H428" i="37" s="1"/>
  <c r="H435" i="37" s="1"/>
  <c r="G417" i="37"/>
  <c r="G424" i="37" s="1"/>
  <c r="G428" i="37" s="1"/>
  <c r="G435" i="37" s="1"/>
  <c r="F417" i="37"/>
  <c r="F424" i="37" s="1"/>
  <c r="E417" i="37"/>
  <c r="AD416" i="37"/>
  <c r="AC416" i="37"/>
  <c r="AD415" i="37"/>
  <c r="AC415" i="37"/>
  <c r="AD414" i="37"/>
  <c r="AC414" i="37"/>
  <c r="AE414" i="37" s="1"/>
  <c r="AD413" i="37"/>
  <c r="AC413" i="37"/>
  <c r="AE413" i="37" s="1"/>
  <c r="AD412" i="37"/>
  <c r="AC412" i="37"/>
  <c r="AD411" i="37"/>
  <c r="AC411" i="37"/>
  <c r="AE411" i="37" s="1"/>
  <c r="AD410" i="37"/>
  <c r="AC410" i="37"/>
  <c r="AA409" i="37"/>
  <c r="Y409" i="37"/>
  <c r="W409" i="37"/>
  <c r="U409" i="37"/>
  <c r="S409" i="37"/>
  <c r="Q409" i="37"/>
  <c r="O409" i="37"/>
  <c r="M409" i="37"/>
  <c r="K409" i="37"/>
  <c r="I409" i="37"/>
  <c r="G409" i="37"/>
  <c r="E409" i="37"/>
  <c r="AD403" i="37"/>
  <c r="AC403" i="37"/>
  <c r="AE403" i="37" s="1"/>
  <c r="AB401" i="37"/>
  <c r="AA401" i="37"/>
  <c r="Z401" i="37"/>
  <c r="Y401" i="37"/>
  <c r="Y470" i="37" s="1"/>
  <c r="X401" i="37"/>
  <c r="W401" i="37"/>
  <c r="V401" i="37"/>
  <c r="V470" i="37" s="1"/>
  <c r="U401" i="37"/>
  <c r="T401" i="37"/>
  <c r="S401" i="37"/>
  <c r="R401" i="37"/>
  <c r="Q401" i="37"/>
  <c r="P401" i="37"/>
  <c r="O401" i="37"/>
  <c r="N401" i="37"/>
  <c r="M401" i="37"/>
  <c r="L401" i="37"/>
  <c r="K401" i="37"/>
  <c r="J401" i="37"/>
  <c r="J470" i="37" s="1"/>
  <c r="I401" i="37"/>
  <c r="H401" i="37"/>
  <c r="G401" i="37"/>
  <c r="F401" i="37"/>
  <c r="E401" i="37"/>
  <c r="AD400" i="37"/>
  <c r="AC400" i="37"/>
  <c r="AE400" i="37" s="1"/>
  <c r="AD399" i="37"/>
  <c r="AC399" i="37"/>
  <c r="AE399" i="37" s="1"/>
  <c r="AB398" i="37"/>
  <c r="AA398" i="37"/>
  <c r="Z398" i="37"/>
  <c r="Y398" i="37"/>
  <c r="Y467" i="37" s="1"/>
  <c r="X398" i="37"/>
  <c r="W398" i="37"/>
  <c r="V398" i="37"/>
  <c r="U398" i="37"/>
  <c r="U467" i="37" s="1"/>
  <c r="T398" i="37"/>
  <c r="S398" i="37"/>
  <c r="R398" i="37"/>
  <c r="Q398" i="37"/>
  <c r="Q467" i="37" s="1"/>
  <c r="P398" i="37"/>
  <c r="O398" i="37"/>
  <c r="N398" i="37"/>
  <c r="M398" i="37"/>
  <c r="M467" i="37" s="1"/>
  <c r="L398" i="37"/>
  <c r="K398" i="37"/>
  <c r="J398" i="37"/>
  <c r="I398" i="37"/>
  <c r="I467" i="37" s="1"/>
  <c r="H398" i="37"/>
  <c r="G398" i="37"/>
  <c r="F398" i="37"/>
  <c r="E398" i="37"/>
  <c r="E467" i="37" s="1"/>
  <c r="AD397" i="37"/>
  <c r="AC397" i="37"/>
  <c r="AD396" i="37"/>
  <c r="AC396" i="37"/>
  <c r="AE396" i="37" s="1"/>
  <c r="AD395" i="37"/>
  <c r="AC395" i="37"/>
  <c r="AD393" i="37"/>
  <c r="AC393" i="37"/>
  <c r="AA392" i="37"/>
  <c r="Y392" i="37"/>
  <c r="W392" i="37"/>
  <c r="U392" i="37"/>
  <c r="S392" i="37"/>
  <c r="Q392" i="37"/>
  <c r="O392" i="37"/>
  <c r="M392" i="37"/>
  <c r="K392" i="37"/>
  <c r="I392" i="37"/>
  <c r="G392" i="37"/>
  <c r="E392" i="37"/>
  <c r="AE386" i="37"/>
  <c r="AD385" i="37"/>
  <c r="AC385" i="37"/>
  <c r="AE385" i="37" s="1"/>
  <c r="AD384" i="37"/>
  <c r="AC384" i="37"/>
  <c r="AD382" i="37"/>
  <c r="AC382" i="37"/>
  <c r="AA381" i="37"/>
  <c r="Y381" i="37"/>
  <c r="W381" i="37"/>
  <c r="U381" i="37"/>
  <c r="S381" i="37"/>
  <c r="Q381" i="37"/>
  <c r="O381" i="37"/>
  <c r="M381" i="37"/>
  <c r="K381" i="37"/>
  <c r="I381" i="37"/>
  <c r="G381" i="37"/>
  <c r="E381" i="37"/>
  <c r="AD375" i="37"/>
  <c r="AC375" i="37"/>
  <c r="AE375" i="37" s="1"/>
  <c r="AD374" i="37"/>
  <c r="AC374" i="37"/>
  <c r="AE374" i="37" s="1"/>
  <c r="AD373" i="37"/>
  <c r="AC373" i="37"/>
  <c r="AE373" i="37" s="1"/>
  <c r="AD372" i="37"/>
  <c r="AC372" i="37"/>
  <c r="AE372" i="37" s="1"/>
  <c r="AD371" i="37"/>
  <c r="AC371" i="37"/>
  <c r="AE371" i="37" s="1"/>
  <c r="AD370" i="37"/>
  <c r="AC370" i="37"/>
  <c r="AE370" i="37" s="1"/>
  <c r="AD369" i="37"/>
  <c r="AC369" i="37"/>
  <c r="AE369" i="37" s="1"/>
  <c r="AD368" i="37"/>
  <c r="AC368" i="37"/>
  <c r="AE368" i="37" s="1"/>
  <c r="AD367" i="37"/>
  <c r="AC367" i="37"/>
  <c r="AE367" i="37" s="1"/>
  <c r="AD366" i="37"/>
  <c r="AC366" i="37"/>
  <c r="AE366" i="37" s="1"/>
  <c r="AD365" i="37"/>
  <c r="AC365" i="37"/>
  <c r="AE365" i="37" s="1"/>
  <c r="AD364" i="37"/>
  <c r="AC364" i="37"/>
  <c r="AE364" i="37" s="1"/>
  <c r="AD363" i="37"/>
  <c r="AC363" i="37"/>
  <c r="AE363" i="37" s="1"/>
  <c r="AD362" i="37"/>
  <c r="AC362" i="37"/>
  <c r="AE362" i="37" s="1"/>
  <c r="AD361" i="37"/>
  <c r="AC361" i="37"/>
  <c r="AE361" i="37" s="1"/>
  <c r="AD360" i="37"/>
  <c r="AC360" i="37"/>
  <c r="AE360" i="37" s="1"/>
  <c r="AD359" i="37"/>
  <c r="AC359" i="37"/>
  <c r="AE359" i="37" s="1"/>
  <c r="AB358" i="37"/>
  <c r="AA358" i="37"/>
  <c r="Z358" i="37"/>
  <c r="Y358" i="37"/>
  <c r="X358" i="37"/>
  <c r="W358" i="37"/>
  <c r="V358" i="37"/>
  <c r="U358" i="37"/>
  <c r="T358" i="37"/>
  <c r="S358" i="37"/>
  <c r="R358" i="37"/>
  <c r="Q358" i="37"/>
  <c r="P358" i="37"/>
  <c r="O358" i="37"/>
  <c r="N358" i="37"/>
  <c r="M358" i="37"/>
  <c r="L358" i="37"/>
  <c r="K358" i="37"/>
  <c r="J358" i="37"/>
  <c r="I358" i="37"/>
  <c r="H358" i="37"/>
  <c r="G358" i="37"/>
  <c r="F358" i="37"/>
  <c r="E358" i="37"/>
  <c r="AD357" i="37"/>
  <c r="AC357" i="37"/>
  <c r="AE357" i="37" s="1"/>
  <c r="AD356" i="37"/>
  <c r="AC356" i="37"/>
  <c r="AE356" i="37" s="1"/>
  <c r="AD355" i="37"/>
  <c r="AC355" i="37"/>
  <c r="AE355" i="37" s="1"/>
  <c r="AD354" i="37"/>
  <c r="AC354" i="37"/>
  <c r="AD353" i="37"/>
  <c r="AC353" i="37"/>
  <c r="AE353" i="37" s="1"/>
  <c r="AD352" i="37"/>
  <c r="AC352" i="37"/>
  <c r="AE352" i="37" s="1"/>
  <c r="AD351" i="37"/>
  <c r="AC351" i="37"/>
  <c r="AE351" i="37" s="1"/>
  <c r="AD350" i="37"/>
  <c r="AC350" i="37"/>
  <c r="AE350" i="37" s="1"/>
  <c r="AD349" i="37"/>
  <c r="AC349" i="37"/>
  <c r="AE349" i="37" s="1"/>
  <c r="AD348" i="37"/>
  <c r="AC348" i="37"/>
  <c r="AE348" i="37" s="1"/>
  <c r="AD347" i="37"/>
  <c r="AC347" i="37"/>
  <c r="AE347" i="37" s="1"/>
  <c r="AD346" i="37"/>
  <c r="AC346" i="37"/>
  <c r="AD345" i="37"/>
  <c r="AC345" i="37"/>
  <c r="AE345" i="37" s="1"/>
  <c r="AB344" i="37"/>
  <c r="AA344" i="37"/>
  <c r="Z344" i="37"/>
  <c r="Y344" i="37"/>
  <c r="X344" i="37"/>
  <c r="W344" i="37"/>
  <c r="V344" i="37"/>
  <c r="U344" i="37"/>
  <c r="T344" i="37"/>
  <c r="S344" i="37"/>
  <c r="R344" i="37"/>
  <c r="Q344" i="37"/>
  <c r="P344" i="37"/>
  <c r="O344" i="37"/>
  <c r="N344" i="37"/>
  <c r="M344" i="37"/>
  <c r="L344" i="37"/>
  <c r="K344" i="37"/>
  <c r="J344" i="37"/>
  <c r="I344" i="37"/>
  <c r="H344" i="37"/>
  <c r="G344" i="37"/>
  <c r="F344" i="37"/>
  <c r="E344" i="37"/>
  <c r="AD343" i="37"/>
  <c r="AC343" i="37"/>
  <c r="AE343" i="37" s="1"/>
  <c r="AD342" i="37"/>
  <c r="AC342" i="37"/>
  <c r="AE342" i="37" s="1"/>
  <c r="AD341" i="37"/>
  <c r="AC341" i="37"/>
  <c r="AE341" i="37" s="1"/>
  <c r="AD340" i="37"/>
  <c r="AC340" i="37"/>
  <c r="AE340" i="37" s="1"/>
  <c r="AD339" i="37"/>
  <c r="AC339" i="37"/>
  <c r="AE339" i="37" s="1"/>
  <c r="AD338" i="37"/>
  <c r="AC338" i="37"/>
  <c r="AE338" i="37" s="1"/>
  <c r="AD337" i="37"/>
  <c r="AC337" i="37"/>
  <c r="AE337" i="37" s="1"/>
  <c r="AD336" i="37"/>
  <c r="AC336" i="37"/>
  <c r="AE336" i="37" s="1"/>
  <c r="AD335" i="37"/>
  <c r="AC335" i="37"/>
  <c r="AE335" i="37" s="1"/>
  <c r="AD334" i="37"/>
  <c r="AC334" i="37"/>
  <c r="AE334" i="37" s="1"/>
  <c r="AD333" i="37"/>
  <c r="AC333" i="37"/>
  <c r="AE333" i="37" s="1"/>
  <c r="AD332" i="37"/>
  <c r="AC332" i="37"/>
  <c r="AE332" i="37" s="1"/>
  <c r="AD331" i="37"/>
  <c r="AC331" i="37"/>
  <c r="AE331" i="37" s="1"/>
  <c r="AD330" i="37"/>
  <c r="AC330" i="37"/>
  <c r="AE330" i="37" s="1"/>
  <c r="AD329" i="37"/>
  <c r="AC329" i="37"/>
  <c r="AE329" i="37" s="1"/>
  <c r="AD328" i="37"/>
  <c r="AC328" i="37"/>
  <c r="AE328" i="37" s="1"/>
  <c r="AD327" i="37"/>
  <c r="AC327" i="37"/>
  <c r="AE327" i="37" s="1"/>
  <c r="AD326" i="37"/>
  <c r="AC326" i="37"/>
  <c r="AE326" i="37" s="1"/>
  <c r="AD325" i="37"/>
  <c r="AC325" i="37"/>
  <c r="AE325" i="37" s="1"/>
  <c r="AD324" i="37"/>
  <c r="AC324" i="37"/>
  <c r="AE324" i="37" s="1"/>
  <c r="AD323" i="37"/>
  <c r="AC323" i="37"/>
  <c r="AE323" i="37" s="1"/>
  <c r="AD322" i="37"/>
  <c r="AC322" i="37"/>
  <c r="AE322" i="37" s="1"/>
  <c r="AD321" i="37"/>
  <c r="AC321" i="37"/>
  <c r="AE321" i="37" s="1"/>
  <c r="AD320" i="37"/>
  <c r="AC320" i="37"/>
  <c r="AE320" i="37" s="1"/>
  <c r="AD319" i="37"/>
  <c r="AC319" i="37"/>
  <c r="AE319" i="37" s="1"/>
  <c r="AB318" i="37"/>
  <c r="AA318" i="37"/>
  <c r="Z318" i="37"/>
  <c r="Y318" i="37"/>
  <c r="X318" i="37"/>
  <c r="W318" i="37"/>
  <c r="V318" i="37"/>
  <c r="U318" i="37"/>
  <c r="T318" i="37"/>
  <c r="S318" i="37"/>
  <c r="R318" i="37"/>
  <c r="Q318" i="37"/>
  <c r="P318" i="37"/>
  <c r="O318" i="37"/>
  <c r="N318" i="37"/>
  <c r="M318" i="37"/>
  <c r="L318" i="37"/>
  <c r="K318" i="37"/>
  <c r="J318" i="37"/>
  <c r="I318" i="37"/>
  <c r="H318" i="37"/>
  <c r="G318" i="37"/>
  <c r="F318" i="37"/>
  <c r="E318" i="37"/>
  <c r="AD317" i="37"/>
  <c r="AC317" i="37"/>
  <c r="AE317" i="37" s="1"/>
  <c r="AD316" i="37"/>
  <c r="AC316" i="37"/>
  <c r="AE316" i="37" s="1"/>
  <c r="AD315" i="37"/>
  <c r="AC315" i="37"/>
  <c r="AE315" i="37" s="1"/>
  <c r="AD314" i="37"/>
  <c r="AC314" i="37"/>
  <c r="AE314" i="37" s="1"/>
  <c r="AD313" i="37"/>
  <c r="AC313" i="37"/>
  <c r="AE313" i="37" s="1"/>
  <c r="AD312" i="37"/>
  <c r="AC312" i="37"/>
  <c r="AE312" i="37" s="1"/>
  <c r="AB311" i="37"/>
  <c r="AA311" i="37"/>
  <c r="Z311" i="37"/>
  <c r="Y311" i="37"/>
  <c r="X311" i="37"/>
  <c r="W311" i="37"/>
  <c r="V311" i="37"/>
  <c r="U311" i="37"/>
  <c r="T311" i="37"/>
  <c r="S311" i="37"/>
  <c r="R311" i="37"/>
  <c r="Q311" i="37"/>
  <c r="P311" i="37"/>
  <c r="O311" i="37"/>
  <c r="N311" i="37"/>
  <c r="M311" i="37"/>
  <c r="L311" i="37"/>
  <c r="K311" i="37"/>
  <c r="J311" i="37"/>
  <c r="I311" i="37"/>
  <c r="H311" i="37"/>
  <c r="G311" i="37"/>
  <c r="F311" i="37"/>
  <c r="E311" i="37"/>
  <c r="AD310" i="37"/>
  <c r="AC310" i="37"/>
  <c r="AE310" i="37" s="1"/>
  <c r="AD309" i="37"/>
  <c r="AC309" i="37"/>
  <c r="AE309" i="37" s="1"/>
  <c r="AD308" i="37"/>
  <c r="AC308" i="37"/>
  <c r="AE308" i="37" s="1"/>
  <c r="AD307" i="37"/>
  <c r="AC307" i="37"/>
  <c r="AD306" i="37"/>
  <c r="AC306" i="37"/>
  <c r="AE306" i="37" s="1"/>
  <c r="AD305" i="37"/>
  <c r="AC305" i="37"/>
  <c r="AE305" i="37" s="1"/>
  <c r="AB304" i="37"/>
  <c r="AA304" i="37"/>
  <c r="Z304" i="37"/>
  <c r="Y304" i="37"/>
  <c r="X304" i="37"/>
  <c r="W304" i="37"/>
  <c r="V304" i="37"/>
  <c r="U304" i="37"/>
  <c r="T304" i="37"/>
  <c r="S304" i="37"/>
  <c r="R304" i="37"/>
  <c r="Q304" i="37"/>
  <c r="P304" i="37"/>
  <c r="O304" i="37"/>
  <c r="N304" i="37"/>
  <c r="M304" i="37"/>
  <c r="L304" i="37"/>
  <c r="K304" i="37"/>
  <c r="J304" i="37"/>
  <c r="I304" i="37"/>
  <c r="H304" i="37"/>
  <c r="G304" i="37"/>
  <c r="F304" i="37"/>
  <c r="E304" i="37"/>
  <c r="AD303" i="37"/>
  <c r="AC303" i="37"/>
  <c r="AE303" i="37" s="1"/>
  <c r="AD302" i="37"/>
  <c r="AC302" i="37"/>
  <c r="AE302" i="37" s="1"/>
  <c r="AD301" i="37"/>
  <c r="AC301" i="37"/>
  <c r="AE301" i="37" s="1"/>
  <c r="AD300" i="37"/>
  <c r="AC300" i="37"/>
  <c r="AE300" i="37" s="1"/>
  <c r="AD299" i="37"/>
  <c r="AC299" i="37"/>
  <c r="AE299" i="37" s="1"/>
  <c r="AD298" i="37"/>
  <c r="AC298" i="37"/>
  <c r="AE298" i="37" s="1"/>
  <c r="AD297" i="37"/>
  <c r="AC297" i="37"/>
  <c r="AE297" i="37" s="1"/>
  <c r="AD296" i="37"/>
  <c r="AC296" i="37"/>
  <c r="AB295" i="37"/>
  <c r="AA295" i="37"/>
  <c r="Z295" i="37"/>
  <c r="Y295" i="37"/>
  <c r="X295" i="37"/>
  <c r="W295" i="37"/>
  <c r="V295" i="37"/>
  <c r="U295" i="37"/>
  <c r="T295" i="37"/>
  <c r="S295" i="37"/>
  <c r="R295" i="37"/>
  <c r="Q295" i="37"/>
  <c r="P295" i="37"/>
  <c r="O295" i="37"/>
  <c r="N295" i="37"/>
  <c r="M295" i="37"/>
  <c r="L295" i="37"/>
  <c r="K295" i="37"/>
  <c r="J295" i="37"/>
  <c r="I295" i="37"/>
  <c r="H295" i="37"/>
  <c r="G295" i="37"/>
  <c r="F295" i="37"/>
  <c r="E295" i="37"/>
  <c r="AD294" i="37"/>
  <c r="AC294" i="37"/>
  <c r="AE294" i="37" s="1"/>
  <c r="AD293" i="37"/>
  <c r="AC293" i="37"/>
  <c r="AE293" i="37" s="1"/>
  <c r="AD292" i="37"/>
  <c r="AC292" i="37"/>
  <c r="AE292" i="37" s="1"/>
  <c r="AD291" i="37"/>
  <c r="AC291" i="37"/>
  <c r="AE291" i="37" s="1"/>
  <c r="AD290" i="37"/>
  <c r="AC290" i="37"/>
  <c r="AE290" i="37" s="1"/>
  <c r="AD289" i="37"/>
  <c r="AC289" i="37"/>
  <c r="AE289" i="37" s="1"/>
  <c r="AD288" i="37"/>
  <c r="AC288" i="37"/>
  <c r="AD287" i="37"/>
  <c r="AC287" i="37"/>
  <c r="AE287" i="37" s="1"/>
  <c r="AD286" i="37"/>
  <c r="AC286" i="37"/>
  <c r="AE286" i="37" s="1"/>
  <c r="AD285" i="37"/>
  <c r="AC285" i="37"/>
  <c r="AE285" i="37" s="1"/>
  <c r="AD284" i="37"/>
  <c r="AC284" i="37"/>
  <c r="AE284" i="37" s="1"/>
  <c r="AD283" i="37"/>
  <c r="AC283" i="37"/>
  <c r="AE283" i="37" s="1"/>
  <c r="AD282" i="37"/>
  <c r="AC282" i="37"/>
  <c r="AE282" i="37" s="1"/>
  <c r="AD281" i="37"/>
  <c r="AC281" i="37"/>
  <c r="AE281" i="37" s="1"/>
  <c r="AD280" i="37"/>
  <c r="AC280" i="37"/>
  <c r="AE280" i="37" s="1"/>
  <c r="AD279" i="37"/>
  <c r="AC279" i="37"/>
  <c r="AE279" i="37" s="1"/>
  <c r="AD278" i="37"/>
  <c r="AC278" i="37"/>
  <c r="AE278" i="37" s="1"/>
  <c r="AD277" i="37"/>
  <c r="AC277" i="37"/>
  <c r="AE277" i="37" s="1"/>
  <c r="AB276" i="37"/>
  <c r="AA276" i="37"/>
  <c r="Z276" i="37"/>
  <c r="Y276" i="37"/>
  <c r="X276" i="37"/>
  <c r="W276" i="37"/>
  <c r="V276" i="37"/>
  <c r="U276" i="37"/>
  <c r="T276" i="37"/>
  <c r="S276" i="37"/>
  <c r="R276" i="37"/>
  <c r="Q276" i="37"/>
  <c r="P276" i="37"/>
  <c r="O276" i="37"/>
  <c r="N276" i="37"/>
  <c r="M276" i="37"/>
  <c r="L276" i="37"/>
  <c r="K276" i="37"/>
  <c r="J276" i="37"/>
  <c r="I276" i="37"/>
  <c r="H276" i="37"/>
  <c r="G276" i="37"/>
  <c r="F276" i="37"/>
  <c r="E276" i="37"/>
  <c r="AD275" i="37"/>
  <c r="AC275" i="37"/>
  <c r="AE275" i="37" s="1"/>
  <c r="AD274" i="37"/>
  <c r="AC274" i="37"/>
  <c r="AE274" i="37" s="1"/>
  <c r="AD273" i="37"/>
  <c r="AC273" i="37"/>
  <c r="AE273" i="37" s="1"/>
  <c r="AD272" i="37"/>
  <c r="AC272" i="37"/>
  <c r="AE272" i="37" s="1"/>
  <c r="AD271" i="37"/>
  <c r="AC271" i="37"/>
  <c r="AE271" i="37" s="1"/>
  <c r="AD270" i="37"/>
  <c r="AC270" i="37"/>
  <c r="AE270" i="37" s="1"/>
  <c r="AD269" i="37"/>
  <c r="AC269" i="37"/>
  <c r="AD268" i="37"/>
  <c r="AC268" i="37"/>
  <c r="AE268" i="37" s="1"/>
  <c r="AD267" i="37"/>
  <c r="AC267" i="37"/>
  <c r="AE267" i="37" s="1"/>
  <c r="AD266" i="37"/>
  <c r="AC266" i="37"/>
  <c r="AE266" i="37" s="1"/>
  <c r="AD265" i="37"/>
  <c r="AC265" i="37"/>
  <c r="AE265" i="37" s="1"/>
  <c r="AD264" i="37"/>
  <c r="AC264" i="37"/>
  <c r="AE264" i="37" s="1"/>
  <c r="AD263" i="37"/>
  <c r="AC263" i="37"/>
  <c r="AE263" i="37" s="1"/>
  <c r="AD262" i="37"/>
  <c r="AC262" i="37"/>
  <c r="AE262" i="37" s="1"/>
  <c r="AD261" i="37"/>
  <c r="AC261" i="37"/>
  <c r="AE261" i="37" s="1"/>
  <c r="AD260" i="37"/>
  <c r="AC260" i="37"/>
  <c r="AE260" i="37" s="1"/>
  <c r="AD259" i="37"/>
  <c r="AC259" i="37"/>
  <c r="AE259" i="37" s="1"/>
  <c r="AD258" i="37"/>
  <c r="AC258" i="37"/>
  <c r="AD257" i="37"/>
  <c r="AC257" i="37"/>
  <c r="AE257" i="37" s="1"/>
  <c r="AD256" i="37"/>
  <c r="AC256" i="37"/>
  <c r="AE256" i="37" s="1"/>
  <c r="AD255" i="37"/>
  <c r="AC255" i="37"/>
  <c r="AE255" i="37" s="1"/>
  <c r="AD254" i="37"/>
  <c r="AC254" i="37"/>
  <c r="AD253" i="37"/>
  <c r="AC253" i="37"/>
  <c r="AE253" i="37" s="1"/>
  <c r="AD252" i="37"/>
  <c r="AC252" i="37"/>
  <c r="AD251" i="37"/>
  <c r="AC251" i="37"/>
  <c r="AE251" i="37" s="1"/>
  <c r="AB250" i="37"/>
  <c r="AA250" i="37"/>
  <c r="Z250" i="37"/>
  <c r="Y250" i="37"/>
  <c r="X250" i="37"/>
  <c r="W250" i="37"/>
  <c r="V250" i="37"/>
  <c r="U250" i="37"/>
  <c r="T250" i="37"/>
  <c r="S250" i="37"/>
  <c r="R250" i="37"/>
  <c r="Q250" i="37"/>
  <c r="P250" i="37"/>
  <c r="O250" i="37"/>
  <c r="N250" i="37"/>
  <c r="M250" i="37"/>
  <c r="L250" i="37"/>
  <c r="K250" i="37"/>
  <c r="J250" i="37"/>
  <c r="I250" i="37"/>
  <c r="H250" i="37"/>
  <c r="G250" i="37"/>
  <c r="F250" i="37"/>
  <c r="E250" i="37"/>
  <c r="AD249" i="37"/>
  <c r="AC249" i="37"/>
  <c r="AE249" i="37" s="1"/>
  <c r="AD248" i="37"/>
  <c r="AC248" i="37"/>
  <c r="AE248" i="37" s="1"/>
  <c r="AD247" i="37"/>
  <c r="AC247" i="37"/>
  <c r="AE247" i="37" s="1"/>
  <c r="AD246" i="37"/>
  <c r="AC246" i="37"/>
  <c r="AE246" i="37" s="1"/>
  <c r="AD245" i="37"/>
  <c r="AC245" i="37"/>
  <c r="AE245" i="37" s="1"/>
  <c r="AD244" i="37"/>
  <c r="AC244" i="37"/>
  <c r="AE244" i="37" s="1"/>
  <c r="AD243" i="37"/>
  <c r="AC243" i="37"/>
  <c r="AE243" i="37" s="1"/>
  <c r="AD242" i="37"/>
  <c r="AC242" i="37"/>
  <c r="AE242" i="37" s="1"/>
  <c r="AD241" i="37"/>
  <c r="AC241" i="37"/>
  <c r="AE241" i="37" s="1"/>
  <c r="AD240" i="37"/>
  <c r="AC240" i="37"/>
  <c r="AE240" i="37" s="1"/>
  <c r="AD239" i="37"/>
  <c r="AC239" i="37"/>
  <c r="AE239" i="37" s="1"/>
  <c r="AD238" i="37"/>
  <c r="AC238" i="37"/>
  <c r="AE238" i="37" s="1"/>
  <c r="AD237" i="37"/>
  <c r="AC237" i="37"/>
  <c r="AE237" i="37" s="1"/>
  <c r="AD236" i="37"/>
  <c r="AC236" i="37"/>
  <c r="AE236" i="37" s="1"/>
  <c r="AD235" i="37"/>
  <c r="AC235" i="37"/>
  <c r="AE235" i="37" s="1"/>
  <c r="AD234" i="37"/>
  <c r="AC234" i="37"/>
  <c r="AE234" i="37" s="1"/>
  <c r="AD233" i="37"/>
  <c r="AC233" i="37"/>
  <c r="AD232" i="37"/>
  <c r="AC232" i="37"/>
  <c r="AE232" i="37" s="1"/>
  <c r="AD231" i="37"/>
  <c r="AC231" i="37"/>
  <c r="AE231" i="37" s="1"/>
  <c r="AD230" i="37"/>
  <c r="AC230" i="37"/>
  <c r="AE230" i="37" s="1"/>
  <c r="AD229" i="37"/>
  <c r="AC229" i="37"/>
  <c r="AE229" i="37" s="1"/>
  <c r="AD228" i="37"/>
  <c r="AC228" i="37"/>
  <c r="AE228" i="37" s="1"/>
  <c r="AD227" i="37"/>
  <c r="AC227" i="37"/>
  <c r="AE227" i="37" s="1"/>
  <c r="AD226" i="37"/>
  <c r="AC226" i="37"/>
  <c r="AE226" i="37" s="1"/>
  <c r="AD225" i="37"/>
  <c r="AC225" i="37"/>
  <c r="AE225" i="37" s="1"/>
  <c r="AD224" i="37"/>
  <c r="AC224" i="37"/>
  <c r="AE224" i="37" s="1"/>
  <c r="AD223" i="37"/>
  <c r="AC223" i="37"/>
  <c r="AE223" i="37" s="1"/>
  <c r="AD222" i="37"/>
  <c r="AC222" i="37"/>
  <c r="AE222" i="37" s="1"/>
  <c r="AD221" i="37"/>
  <c r="AC221" i="37"/>
  <c r="AE221" i="37" s="1"/>
  <c r="AD220" i="37"/>
  <c r="AC220" i="37"/>
  <c r="AE220" i="37" s="1"/>
  <c r="AD219" i="37"/>
  <c r="AC219" i="37"/>
  <c r="AE219" i="37" s="1"/>
  <c r="AD218" i="37"/>
  <c r="AC218" i="37"/>
  <c r="AE218" i="37" s="1"/>
  <c r="AD217" i="37"/>
  <c r="AC217" i="37"/>
  <c r="AE217" i="37" s="1"/>
  <c r="AD216" i="37"/>
  <c r="AC216" i="37"/>
  <c r="AE216" i="37" s="1"/>
  <c r="AD215" i="37"/>
  <c r="AC215" i="37"/>
  <c r="AE215" i="37" s="1"/>
  <c r="AB214" i="37"/>
  <c r="AA214" i="37"/>
  <c r="Z214" i="37"/>
  <c r="Y214" i="37"/>
  <c r="X214" i="37"/>
  <c r="W214" i="37"/>
  <c r="V214" i="37"/>
  <c r="U214" i="37"/>
  <c r="T214" i="37"/>
  <c r="S214" i="37"/>
  <c r="R214" i="37"/>
  <c r="Q214" i="37"/>
  <c r="P214" i="37"/>
  <c r="O214" i="37"/>
  <c r="N214" i="37"/>
  <c r="M214" i="37"/>
  <c r="L214" i="37"/>
  <c r="K214" i="37"/>
  <c r="J214" i="37"/>
  <c r="I214" i="37"/>
  <c r="H214" i="37"/>
  <c r="G214" i="37"/>
  <c r="F214" i="37"/>
  <c r="E214" i="37"/>
  <c r="AD200" i="37"/>
  <c r="AC200" i="37"/>
  <c r="AE200" i="37" s="1"/>
  <c r="AB199" i="37"/>
  <c r="AA199" i="37"/>
  <c r="Z199" i="37"/>
  <c r="Y199" i="37"/>
  <c r="X199" i="37"/>
  <c r="W199" i="37"/>
  <c r="V199" i="37"/>
  <c r="U199" i="37"/>
  <c r="T199" i="37"/>
  <c r="S199" i="37"/>
  <c r="R199" i="37"/>
  <c r="Q199" i="37"/>
  <c r="P199" i="37"/>
  <c r="O199" i="37"/>
  <c r="N199" i="37"/>
  <c r="M199" i="37"/>
  <c r="L199" i="37"/>
  <c r="K199" i="37"/>
  <c r="J199" i="37"/>
  <c r="I199" i="37"/>
  <c r="H199" i="37"/>
  <c r="G199" i="37"/>
  <c r="F199" i="37"/>
  <c r="E199" i="37"/>
  <c r="AD198" i="37"/>
  <c r="AC198" i="37"/>
  <c r="AE198" i="37" s="1"/>
  <c r="AD197" i="37"/>
  <c r="AC197" i="37"/>
  <c r="AE197" i="37" s="1"/>
  <c r="AD196" i="37"/>
  <c r="AC196" i="37"/>
  <c r="AE196" i="37" s="1"/>
  <c r="AD195" i="37"/>
  <c r="AC195" i="37"/>
  <c r="AE195" i="37" s="1"/>
  <c r="AD194" i="37"/>
  <c r="AC194" i="37"/>
  <c r="AE194" i="37" s="1"/>
  <c r="AD193" i="37"/>
  <c r="AC193" i="37"/>
  <c r="AE193" i="37" s="1"/>
  <c r="AD192" i="37"/>
  <c r="AC192" i="37"/>
  <c r="AE192" i="37" s="1"/>
  <c r="AD191" i="37"/>
  <c r="AC191" i="37"/>
  <c r="AE191" i="37" s="1"/>
  <c r="AD190" i="37"/>
  <c r="AC190" i="37"/>
  <c r="AE190" i="37" s="1"/>
  <c r="AD189" i="37"/>
  <c r="AC189" i="37"/>
  <c r="AE189" i="37" s="1"/>
  <c r="AB188" i="37"/>
  <c r="AA188" i="37"/>
  <c r="Z188" i="37"/>
  <c r="Y188" i="37"/>
  <c r="X188" i="37"/>
  <c r="W188" i="37"/>
  <c r="V188" i="37"/>
  <c r="U188" i="37"/>
  <c r="T188" i="37"/>
  <c r="S188" i="37"/>
  <c r="R188" i="37"/>
  <c r="Q188" i="37"/>
  <c r="P188" i="37"/>
  <c r="O188" i="37"/>
  <c r="N188" i="37"/>
  <c r="M188" i="37"/>
  <c r="L188" i="37"/>
  <c r="K188" i="37"/>
  <c r="J188" i="37"/>
  <c r="I188" i="37"/>
  <c r="H188" i="37"/>
  <c r="G188" i="37"/>
  <c r="F188" i="37"/>
  <c r="E188" i="37"/>
  <c r="AD187" i="37"/>
  <c r="AC187" i="37"/>
  <c r="AE187" i="37" s="1"/>
  <c r="AD186" i="37"/>
  <c r="AC186" i="37"/>
  <c r="AE186" i="37" s="1"/>
  <c r="AD185" i="37"/>
  <c r="AC185" i="37"/>
  <c r="AE185" i="37" s="1"/>
  <c r="AD184" i="37"/>
  <c r="AC184" i="37"/>
  <c r="AE184" i="37" s="1"/>
  <c r="AD183" i="37"/>
  <c r="AC183" i="37"/>
  <c r="AE183" i="37" s="1"/>
  <c r="AD182" i="37"/>
  <c r="AC182" i="37"/>
  <c r="AE182" i="37" s="1"/>
  <c r="AD181" i="37"/>
  <c r="AC181" i="37"/>
  <c r="AE181" i="37" s="1"/>
  <c r="AD180" i="37"/>
  <c r="AC180" i="37"/>
  <c r="AE180" i="37" s="1"/>
  <c r="AD179" i="37"/>
  <c r="AC179" i="37"/>
  <c r="AE179" i="37" s="1"/>
  <c r="AD178" i="37"/>
  <c r="AC178" i="37"/>
  <c r="AE178" i="37" s="1"/>
  <c r="AD177" i="37"/>
  <c r="AC177" i="37"/>
  <c r="AE177" i="37" s="1"/>
  <c r="AD176" i="37"/>
  <c r="AC176" i="37"/>
  <c r="AE176" i="37" s="1"/>
  <c r="AD175" i="37"/>
  <c r="AC175" i="37"/>
  <c r="AE175" i="37" s="1"/>
  <c r="AD174" i="37"/>
  <c r="AC174" i="37"/>
  <c r="AE174" i="37" s="1"/>
  <c r="AD173" i="37"/>
  <c r="AC173" i="37"/>
  <c r="AE173" i="37" s="1"/>
  <c r="AD172" i="37"/>
  <c r="AC172" i="37"/>
  <c r="AE172" i="37" s="1"/>
  <c r="AD171" i="37"/>
  <c r="AC171" i="37"/>
  <c r="AE171" i="37" s="1"/>
  <c r="AD170" i="37"/>
  <c r="AC170" i="37"/>
  <c r="AE170" i="37" s="1"/>
  <c r="AB169" i="37"/>
  <c r="AA169" i="37"/>
  <c r="Z169" i="37"/>
  <c r="Y169" i="37"/>
  <c r="X169" i="37"/>
  <c r="W169" i="37"/>
  <c r="V169" i="37"/>
  <c r="U169" i="37"/>
  <c r="T169" i="37"/>
  <c r="S169" i="37"/>
  <c r="R169" i="37"/>
  <c r="Q169" i="37"/>
  <c r="P169" i="37"/>
  <c r="O169" i="37"/>
  <c r="N169" i="37"/>
  <c r="M169" i="37"/>
  <c r="L169" i="37"/>
  <c r="K169" i="37"/>
  <c r="J169" i="37"/>
  <c r="I169" i="37"/>
  <c r="H169" i="37"/>
  <c r="G169" i="37"/>
  <c r="F169" i="37"/>
  <c r="E169" i="37"/>
  <c r="AD168" i="37"/>
  <c r="AC168" i="37"/>
  <c r="AE168" i="37" s="1"/>
  <c r="AD166" i="37"/>
  <c r="AC166" i="37"/>
  <c r="AE166" i="37" s="1"/>
  <c r="AD165" i="37"/>
  <c r="AC165" i="37"/>
  <c r="AE165" i="37" s="1"/>
  <c r="AD164" i="37"/>
  <c r="AC164" i="37"/>
  <c r="AE164" i="37" s="1"/>
  <c r="AD163" i="37"/>
  <c r="AC163" i="37"/>
  <c r="AE163" i="37" s="1"/>
  <c r="AD162" i="37"/>
  <c r="AC162" i="37"/>
  <c r="AE162" i="37" s="1"/>
  <c r="AD161" i="37"/>
  <c r="AC161" i="37"/>
  <c r="AE161" i="37" s="1"/>
  <c r="AD160" i="37"/>
  <c r="AC160" i="37"/>
  <c r="AE160" i="37" s="1"/>
  <c r="AD159" i="37"/>
  <c r="AC159" i="37"/>
  <c r="AE159" i="37" s="1"/>
  <c r="AD158" i="37"/>
  <c r="AC158" i="37"/>
  <c r="AE158" i="37" s="1"/>
  <c r="AD157" i="37"/>
  <c r="AC157" i="37"/>
  <c r="AE157" i="37" s="1"/>
  <c r="AD156" i="37"/>
  <c r="AC156" i="37"/>
  <c r="AE156" i="37" s="1"/>
  <c r="AB155" i="37"/>
  <c r="AA155" i="37"/>
  <c r="Z155" i="37"/>
  <c r="Y155" i="37"/>
  <c r="X155" i="37"/>
  <c r="W155" i="37"/>
  <c r="V155" i="37"/>
  <c r="U155" i="37"/>
  <c r="T155" i="37"/>
  <c r="S155" i="37"/>
  <c r="R155" i="37"/>
  <c r="Q155" i="37"/>
  <c r="P155" i="37"/>
  <c r="O155" i="37"/>
  <c r="N155" i="37"/>
  <c r="M155" i="37"/>
  <c r="L155" i="37"/>
  <c r="K155" i="37"/>
  <c r="J155" i="37"/>
  <c r="I155" i="37"/>
  <c r="H155" i="37"/>
  <c r="G155" i="37"/>
  <c r="F155" i="37"/>
  <c r="E155" i="37"/>
  <c r="AD154" i="37"/>
  <c r="AC154" i="37"/>
  <c r="AE154" i="37" s="1"/>
  <c r="AD153" i="37"/>
  <c r="AC153" i="37"/>
  <c r="AE153" i="37" s="1"/>
  <c r="AD152" i="37"/>
  <c r="AC152" i="37"/>
  <c r="AE152" i="37" s="1"/>
  <c r="AD151" i="37"/>
  <c r="AC151" i="37"/>
  <c r="AE151" i="37" s="1"/>
  <c r="AD150" i="37"/>
  <c r="AC150" i="37"/>
  <c r="AE150" i="37" s="1"/>
  <c r="AD149" i="37"/>
  <c r="AC149" i="37"/>
  <c r="AE149" i="37" s="1"/>
  <c r="AD148" i="37"/>
  <c r="AC148" i="37"/>
  <c r="AE148" i="37" s="1"/>
  <c r="AD147" i="37"/>
  <c r="AC147" i="37"/>
  <c r="AE147" i="37" s="1"/>
  <c r="AD146" i="37"/>
  <c r="AC146" i="37"/>
  <c r="AE146" i="37" s="1"/>
  <c r="AD145" i="37"/>
  <c r="AC145" i="37"/>
  <c r="AE145" i="37" s="1"/>
  <c r="AD144" i="37"/>
  <c r="AC144" i="37"/>
  <c r="AE144" i="37" s="1"/>
  <c r="AD143" i="37"/>
  <c r="AC143" i="37"/>
  <c r="AE143" i="37" s="1"/>
  <c r="AB142" i="37"/>
  <c r="AA142" i="37"/>
  <c r="Z142" i="37"/>
  <c r="Y142" i="37"/>
  <c r="X142" i="37"/>
  <c r="W142" i="37"/>
  <c r="V142" i="37"/>
  <c r="U142" i="37"/>
  <c r="T142" i="37"/>
  <c r="S142" i="37"/>
  <c r="R142" i="37"/>
  <c r="Q142" i="37"/>
  <c r="P142" i="37"/>
  <c r="O142" i="37"/>
  <c r="N142" i="37"/>
  <c r="M142" i="37"/>
  <c r="L142" i="37"/>
  <c r="K142" i="37"/>
  <c r="J142" i="37"/>
  <c r="I142" i="37"/>
  <c r="H142" i="37"/>
  <c r="G142" i="37"/>
  <c r="F142" i="37"/>
  <c r="E142" i="37"/>
  <c r="AD141" i="37"/>
  <c r="AC141" i="37"/>
  <c r="AE141" i="37" s="1"/>
  <c r="AD140" i="37"/>
  <c r="AC140" i="37"/>
  <c r="AE140" i="37" s="1"/>
  <c r="AD139" i="37"/>
  <c r="AC139" i="37"/>
  <c r="AE139" i="37" s="1"/>
  <c r="AD138" i="37"/>
  <c r="AC138" i="37"/>
  <c r="AE138" i="37" s="1"/>
  <c r="AD137" i="37"/>
  <c r="AC137" i="37"/>
  <c r="AE137" i="37" s="1"/>
  <c r="AD136" i="37"/>
  <c r="AC136" i="37"/>
  <c r="AE136" i="37" s="1"/>
  <c r="AD135" i="37"/>
  <c r="AC135" i="37"/>
  <c r="AE135" i="37" s="1"/>
  <c r="AB134" i="37"/>
  <c r="AA134" i="37"/>
  <c r="Z134" i="37"/>
  <c r="Y134" i="37"/>
  <c r="X134" i="37"/>
  <c r="W134" i="37"/>
  <c r="V134" i="37"/>
  <c r="U134" i="37"/>
  <c r="T134" i="37"/>
  <c r="S134" i="37"/>
  <c r="R134" i="37"/>
  <c r="Q134" i="37"/>
  <c r="P134" i="37"/>
  <c r="O134" i="37"/>
  <c r="N134" i="37"/>
  <c r="M134" i="37"/>
  <c r="L134" i="37"/>
  <c r="K134" i="37"/>
  <c r="J134" i="37"/>
  <c r="I134" i="37"/>
  <c r="H134" i="37"/>
  <c r="G134" i="37"/>
  <c r="F134" i="37"/>
  <c r="E134" i="37"/>
  <c r="AD133" i="37"/>
  <c r="AC133" i="37"/>
  <c r="AE133" i="37" s="1"/>
  <c r="AD132" i="37"/>
  <c r="AC132" i="37"/>
  <c r="AE132" i="37" s="1"/>
  <c r="AD131" i="37"/>
  <c r="AC131" i="37"/>
  <c r="AE131" i="37" s="1"/>
  <c r="AD130" i="37"/>
  <c r="AC130" i="37"/>
  <c r="AE130" i="37" s="1"/>
  <c r="AD129" i="37"/>
  <c r="AC129" i="37"/>
  <c r="AE129" i="37" s="1"/>
  <c r="AD128" i="37"/>
  <c r="AC128" i="37"/>
  <c r="AE128" i="37" s="1"/>
  <c r="AD127" i="37"/>
  <c r="AC127" i="37"/>
  <c r="AE127" i="37" s="1"/>
  <c r="AD126" i="37"/>
  <c r="AC126" i="37"/>
  <c r="AE126" i="37" s="1"/>
  <c r="AD125" i="37"/>
  <c r="AC125" i="37"/>
  <c r="AE125" i="37" s="1"/>
  <c r="AD124" i="37"/>
  <c r="AC124" i="37"/>
  <c r="AE124" i="37" s="1"/>
  <c r="AD123" i="37"/>
  <c r="AC123" i="37"/>
  <c r="AE123" i="37" s="1"/>
  <c r="AB122" i="37"/>
  <c r="AA122" i="37"/>
  <c r="Z122" i="37"/>
  <c r="Y122" i="37"/>
  <c r="X122" i="37"/>
  <c r="W122" i="37"/>
  <c r="V122" i="37"/>
  <c r="U122" i="37"/>
  <c r="T122" i="37"/>
  <c r="S122" i="37"/>
  <c r="R122" i="37"/>
  <c r="Q122" i="37"/>
  <c r="P122" i="37"/>
  <c r="O122" i="37"/>
  <c r="N122" i="37"/>
  <c r="M122" i="37"/>
  <c r="L122" i="37"/>
  <c r="K122" i="37"/>
  <c r="J122" i="37"/>
  <c r="I122" i="37"/>
  <c r="H122" i="37"/>
  <c r="G122" i="37"/>
  <c r="F122" i="37"/>
  <c r="E122" i="37"/>
  <c r="AD121" i="37"/>
  <c r="AC121" i="37"/>
  <c r="AE121" i="37" s="1"/>
  <c r="AD120" i="37"/>
  <c r="AC120" i="37"/>
  <c r="AE120" i="37" s="1"/>
  <c r="AD119" i="37"/>
  <c r="AC119" i="37"/>
  <c r="AE119" i="37" s="1"/>
  <c r="AD118" i="37"/>
  <c r="AC118" i="37"/>
  <c r="AE118" i="37" s="1"/>
  <c r="AD117" i="37"/>
  <c r="AC117" i="37"/>
  <c r="AE117" i="37" s="1"/>
  <c r="AD116" i="37"/>
  <c r="AC116" i="37"/>
  <c r="AE116" i="37" s="1"/>
  <c r="AD115" i="37"/>
  <c r="AC115" i="37"/>
  <c r="AE115" i="37" s="1"/>
  <c r="AD114" i="37"/>
  <c r="AC114" i="37"/>
  <c r="AE114" i="37" s="1"/>
  <c r="AD113" i="37"/>
  <c r="AC113" i="37"/>
  <c r="AE113" i="37" s="1"/>
  <c r="AD112" i="37"/>
  <c r="AC112" i="37"/>
  <c r="AE112" i="37" s="1"/>
  <c r="AD111" i="37"/>
  <c r="AC111" i="37"/>
  <c r="AE111" i="37" s="1"/>
  <c r="AD110" i="37"/>
  <c r="AC110" i="37"/>
  <c r="AE110" i="37" s="1"/>
  <c r="AD109" i="37"/>
  <c r="AC109" i="37"/>
  <c r="AE109" i="37" s="1"/>
  <c r="AD108" i="37"/>
  <c r="AC108" i="37"/>
  <c r="AE108" i="37" s="1"/>
  <c r="AD107" i="37"/>
  <c r="AC107" i="37"/>
  <c r="AE107" i="37" s="1"/>
  <c r="AD106" i="37"/>
  <c r="AC106" i="37"/>
  <c r="AE106" i="37" s="1"/>
  <c r="AD105" i="37"/>
  <c r="AC105" i="37"/>
  <c r="AE105" i="37" s="1"/>
  <c r="AD104" i="37"/>
  <c r="AC104" i="37"/>
  <c r="AE104" i="37" s="1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AD102" i="37"/>
  <c r="AC102" i="37"/>
  <c r="AE102" i="37" s="1"/>
  <c r="AD101" i="37"/>
  <c r="AC101" i="37"/>
  <c r="AE101" i="37" s="1"/>
  <c r="AD100" i="37"/>
  <c r="AC100" i="37"/>
  <c r="AE100" i="37" s="1"/>
  <c r="AD99" i="37"/>
  <c r="AC99" i="37"/>
  <c r="AD98" i="37"/>
  <c r="AC98" i="37"/>
  <c r="AD97" i="37"/>
  <c r="AC97" i="37"/>
  <c r="AD96" i="37"/>
  <c r="AC96" i="37"/>
  <c r="AE96" i="37" s="1"/>
  <c r="AD95" i="37"/>
  <c r="AC95" i="37"/>
  <c r="AE95" i="37" s="1"/>
  <c r="AD94" i="37"/>
  <c r="AC94" i="37"/>
  <c r="AD93" i="37"/>
  <c r="AC93" i="37"/>
  <c r="AE93" i="37" s="1"/>
  <c r="AD92" i="37"/>
  <c r="AC92" i="37"/>
  <c r="AE92" i="37" s="1"/>
  <c r="AD91" i="37"/>
  <c r="AC91" i="37"/>
  <c r="AE91" i="37" s="1"/>
  <c r="AD90" i="37"/>
  <c r="AC90" i="37"/>
  <c r="AD89" i="37"/>
  <c r="AC89" i="37"/>
  <c r="AE89" i="37" s="1"/>
  <c r="AD88" i="37"/>
  <c r="AC88" i="37"/>
  <c r="AE88" i="37" s="1"/>
  <c r="AD87" i="37"/>
  <c r="AC87" i="37"/>
  <c r="AE87" i="37" s="1"/>
  <c r="AD86" i="37"/>
  <c r="AC86" i="37"/>
  <c r="AE86" i="37" s="1"/>
  <c r="AD85" i="37"/>
  <c r="AC85" i="37"/>
  <c r="AD84" i="37"/>
  <c r="AC84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AD82" i="37"/>
  <c r="AC82" i="37"/>
  <c r="AE82" i="37" s="1"/>
  <c r="AD81" i="37"/>
  <c r="AC81" i="37"/>
  <c r="AE81" i="37" s="1"/>
  <c r="AD80" i="37"/>
  <c r="AC80" i="37"/>
  <c r="AE80" i="37" s="1"/>
  <c r="AD79" i="37"/>
  <c r="AC79" i="37"/>
  <c r="AE79" i="37" s="1"/>
  <c r="AD78" i="37"/>
  <c r="AC78" i="37"/>
  <c r="AE78" i="37" s="1"/>
  <c r="AD77" i="37"/>
  <c r="AC77" i="37"/>
  <c r="AE77" i="37" s="1"/>
  <c r="AD76" i="37"/>
  <c r="AC76" i="37"/>
  <c r="AE76" i="37" s="1"/>
  <c r="AD75" i="37"/>
  <c r="AC75" i="37"/>
  <c r="AE75" i="37" s="1"/>
  <c r="AD74" i="37"/>
  <c r="AC74" i="37"/>
  <c r="AE74" i="37" s="1"/>
  <c r="AD73" i="37"/>
  <c r="AC73" i="37"/>
  <c r="AE73" i="37" s="1"/>
  <c r="AD72" i="37"/>
  <c r="AC72" i="37"/>
  <c r="AE72" i="37" s="1"/>
  <c r="AD71" i="37"/>
  <c r="AC71" i="37"/>
  <c r="AE71" i="37" s="1"/>
  <c r="AD70" i="37"/>
  <c r="AC70" i="37"/>
  <c r="AE70" i="37" s="1"/>
  <c r="AD69" i="37"/>
  <c r="AC69" i="37"/>
  <c r="AE69" i="37" s="1"/>
  <c r="AD68" i="37"/>
  <c r="AC68" i="37"/>
  <c r="AE68" i="37" s="1"/>
  <c r="AD67" i="37"/>
  <c r="AC67" i="37"/>
  <c r="AE67" i="37" s="1"/>
  <c r="AD66" i="37"/>
  <c r="AC66" i="37"/>
  <c r="AE66" i="37" s="1"/>
  <c r="AD65" i="37"/>
  <c r="AC65" i="37"/>
  <c r="AE65" i="37" s="1"/>
  <c r="AD64" i="37"/>
  <c r="AC64" i="37"/>
  <c r="AE64" i="37" s="1"/>
  <c r="AD63" i="37"/>
  <c r="AC63" i="37"/>
  <c r="AE63" i="37" s="1"/>
  <c r="AD62" i="37"/>
  <c r="AC62" i="37"/>
  <c r="AE62" i="37" s="1"/>
  <c r="AD61" i="37"/>
  <c r="AC61" i="37"/>
  <c r="AE61" i="37" s="1"/>
  <c r="AD60" i="37"/>
  <c r="AC60" i="37"/>
  <c r="AE60" i="37" s="1"/>
  <c r="AD59" i="37"/>
  <c r="AC59" i="37"/>
  <c r="AE59" i="37" s="1"/>
  <c r="AD58" i="37"/>
  <c r="AC58" i="37"/>
  <c r="AE58" i="37" s="1"/>
  <c r="AD57" i="37"/>
  <c r="AC57" i="37"/>
  <c r="AE57" i="37" s="1"/>
  <c r="AD56" i="37"/>
  <c r="AC56" i="37"/>
  <c r="AE56" i="37" s="1"/>
  <c r="AD55" i="37"/>
  <c r="AC55" i="37"/>
  <c r="AE55" i="37" s="1"/>
  <c r="AD54" i="37"/>
  <c r="AC54" i="37"/>
  <c r="AE54" i="37" s="1"/>
  <c r="AD53" i="37"/>
  <c r="AC53" i="37"/>
  <c r="AE53" i="37" s="1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AD51" i="37"/>
  <c r="AC51" i="37"/>
  <c r="AE51" i="37" s="1"/>
  <c r="AD50" i="37"/>
  <c r="AC50" i="37"/>
  <c r="AE50" i="37" s="1"/>
  <c r="AD49" i="37"/>
  <c r="AC49" i="37"/>
  <c r="AE49" i="37" s="1"/>
  <c r="AD48" i="37"/>
  <c r="AC48" i="37"/>
  <c r="AE48" i="37" s="1"/>
  <c r="AD47" i="37"/>
  <c r="AC47" i="37"/>
  <c r="AE47" i="37" s="1"/>
  <c r="AD46" i="37"/>
  <c r="AC46" i="37"/>
  <c r="AE46" i="37" s="1"/>
  <c r="AD45" i="37"/>
  <c r="AC45" i="37"/>
  <c r="AE45" i="37" s="1"/>
  <c r="AD44" i="37"/>
  <c r="AC44" i="37"/>
  <c r="AE44" i="37" s="1"/>
  <c r="AD43" i="37"/>
  <c r="AC43" i="37"/>
  <c r="AE43" i="37" s="1"/>
  <c r="AD42" i="37"/>
  <c r="AC42" i="37"/>
  <c r="AE42" i="37" s="1"/>
  <c r="AD41" i="37"/>
  <c r="AC41" i="37"/>
  <c r="AE41" i="37" s="1"/>
  <c r="AD40" i="37"/>
  <c r="AC40" i="37"/>
  <c r="AE40" i="37" s="1"/>
  <c r="AD39" i="37"/>
  <c r="AC39" i="37"/>
  <c r="AE39" i="37" s="1"/>
  <c r="AD38" i="37"/>
  <c r="AC38" i="37"/>
  <c r="AE38" i="37" s="1"/>
  <c r="AD37" i="37"/>
  <c r="AC37" i="37"/>
  <c r="AE37" i="37" s="1"/>
  <c r="AD36" i="37"/>
  <c r="AC36" i="37"/>
  <c r="AE36" i="37" s="1"/>
  <c r="AD35" i="37"/>
  <c r="AC35" i="37"/>
  <c r="AE35" i="37" s="1"/>
  <c r="AD34" i="37"/>
  <c r="AC34" i="37"/>
  <c r="AE34" i="37" s="1"/>
  <c r="AD33" i="37"/>
  <c r="AC33" i="37"/>
  <c r="AE33" i="37" s="1"/>
  <c r="AD32" i="37"/>
  <c r="AC32" i="37"/>
  <c r="AE32" i="37" s="1"/>
  <c r="AD31" i="37"/>
  <c r="AC31" i="37"/>
  <c r="AE31" i="37" s="1"/>
  <c r="AD30" i="37"/>
  <c r="AC30" i="37"/>
  <c r="AE30" i="37" s="1"/>
  <c r="AD29" i="37"/>
  <c r="AC29" i="37"/>
  <c r="AE29" i="37" s="1"/>
  <c r="AD28" i="37"/>
  <c r="AC28" i="37"/>
  <c r="AE28" i="37" s="1"/>
  <c r="AD27" i="37"/>
  <c r="AC27" i="37"/>
  <c r="AE27" i="37" s="1"/>
  <c r="AD26" i="37"/>
  <c r="AC26" i="37"/>
  <c r="AE26" i="37" s="1"/>
  <c r="AD25" i="37"/>
  <c r="AC25" i="37"/>
  <c r="AE25" i="37" s="1"/>
  <c r="AD24" i="37"/>
  <c r="AC24" i="37"/>
  <c r="AE24" i="37" s="1"/>
  <c r="AB23" i="37"/>
  <c r="AB376" i="37" s="1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AD22" i="37"/>
  <c r="AC22" i="37"/>
  <c r="AB22" i="37"/>
  <c r="AB393" i="37" s="1"/>
  <c r="AA22" i="37"/>
  <c r="Z22" i="37"/>
  <c r="Z434" i="37" s="1"/>
  <c r="Y22" i="37"/>
  <c r="X22" i="37"/>
  <c r="X393" i="37" s="1"/>
  <c r="W22" i="37"/>
  <c r="V22" i="37"/>
  <c r="U22" i="37"/>
  <c r="T22" i="37"/>
  <c r="T393" i="37" s="1"/>
  <c r="S22" i="37"/>
  <c r="R22" i="37"/>
  <c r="Q22" i="37"/>
  <c r="P22" i="37"/>
  <c r="O22" i="37"/>
  <c r="N22" i="37"/>
  <c r="M22" i="37"/>
  <c r="L22" i="37"/>
  <c r="L393" i="37" s="1"/>
  <c r="K22" i="37"/>
  <c r="J22" i="37"/>
  <c r="I22" i="37"/>
  <c r="H22" i="37"/>
  <c r="H462" i="37" s="1"/>
  <c r="G22" i="37"/>
  <c r="G410" i="37" s="1"/>
  <c r="F22" i="37"/>
  <c r="E22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AF16" i="37"/>
  <c r="AE16" i="37"/>
  <c r="AF15" i="37"/>
  <c r="AE15" i="37"/>
  <c r="AF14" i="37"/>
  <c r="AE14" i="37"/>
  <c r="AF13" i="37"/>
  <c r="AE13" i="37"/>
  <c r="AG13" i="37" s="1"/>
  <c r="AF12" i="37"/>
  <c r="AE12" i="37"/>
  <c r="AF11" i="37"/>
  <c r="AE11" i="37"/>
  <c r="AG11" i="37" s="1"/>
  <c r="AF10" i="37"/>
  <c r="AE10" i="37"/>
  <c r="AG10" i="37" s="1"/>
  <c r="AF9" i="37"/>
  <c r="AE9" i="37"/>
  <c r="AG9" i="37" s="1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AA582" i="36"/>
  <c r="X582" i="36"/>
  <c r="R582" i="36"/>
  <c r="O582" i="36"/>
  <c r="AD581" i="36"/>
  <c r="U581" i="36"/>
  <c r="AD580" i="36"/>
  <c r="U580" i="36"/>
  <c r="AD579" i="36"/>
  <c r="U579" i="36"/>
  <c r="AD578" i="36"/>
  <c r="U578" i="36"/>
  <c r="AD577" i="36"/>
  <c r="U577" i="36"/>
  <c r="AD576" i="36"/>
  <c r="U576" i="36"/>
  <c r="AD575" i="36"/>
  <c r="U575" i="36"/>
  <c r="AD574" i="36"/>
  <c r="U574" i="36"/>
  <c r="AD573" i="36"/>
  <c r="U573" i="36"/>
  <c r="AD572" i="36"/>
  <c r="U572" i="36"/>
  <c r="AD571" i="36"/>
  <c r="U571" i="36"/>
  <c r="AD570" i="36"/>
  <c r="U570" i="36"/>
  <c r="AD569" i="36"/>
  <c r="U569" i="36"/>
  <c r="AA568" i="36"/>
  <c r="X568" i="36"/>
  <c r="R568" i="36"/>
  <c r="O568" i="36"/>
  <c r="AE548" i="36"/>
  <c r="AE547" i="36"/>
  <c r="AA546" i="36"/>
  <c r="Y546" i="36"/>
  <c r="W546" i="36"/>
  <c r="U546" i="36"/>
  <c r="S546" i="36"/>
  <c r="Q546" i="36"/>
  <c r="O546" i="36"/>
  <c r="M546" i="36"/>
  <c r="K546" i="36"/>
  <c r="I546" i="36"/>
  <c r="G546" i="36"/>
  <c r="E546" i="36"/>
  <c r="AD545" i="36"/>
  <c r="AC545" i="36"/>
  <c r="AB543" i="36"/>
  <c r="AA543" i="36"/>
  <c r="AA544" i="36" s="1"/>
  <c r="Z543" i="36"/>
  <c r="Y543" i="36"/>
  <c r="Y544" i="36" s="1"/>
  <c r="X543" i="36"/>
  <c r="W543" i="36"/>
  <c r="W544" i="36" s="1"/>
  <c r="V543" i="36"/>
  <c r="U543" i="36"/>
  <c r="U544" i="36" s="1"/>
  <c r="T543" i="36"/>
  <c r="S543" i="36"/>
  <c r="R543" i="36"/>
  <c r="Q543" i="36"/>
  <c r="Q544" i="36" s="1"/>
  <c r="P543" i="36"/>
  <c r="O543" i="36"/>
  <c r="O544" i="36" s="1"/>
  <c r="N543" i="36"/>
  <c r="M543" i="36"/>
  <c r="M544" i="36" s="1"/>
  <c r="L543" i="36"/>
  <c r="K543" i="36"/>
  <c r="K544" i="36" s="1"/>
  <c r="J543" i="36"/>
  <c r="I543" i="36"/>
  <c r="H543" i="36"/>
  <c r="G543" i="36"/>
  <c r="F543" i="36"/>
  <c r="E543" i="36"/>
  <c r="AD542" i="36"/>
  <c r="AC542" i="36"/>
  <c r="AE542" i="36" s="1"/>
  <c r="AD541" i="36"/>
  <c r="AC541" i="36"/>
  <c r="AE541" i="36" s="1"/>
  <c r="AD540" i="36"/>
  <c r="AC540" i="36"/>
  <c r="AE540" i="36" s="1"/>
  <c r="AD539" i="36"/>
  <c r="AC539" i="36"/>
  <c r="AA538" i="36"/>
  <c r="Y538" i="36"/>
  <c r="W538" i="36"/>
  <c r="U538" i="36"/>
  <c r="S538" i="36"/>
  <c r="Q538" i="36"/>
  <c r="O538" i="36"/>
  <c r="M538" i="36"/>
  <c r="K538" i="36"/>
  <c r="I538" i="36"/>
  <c r="G538" i="36"/>
  <c r="E538" i="36"/>
  <c r="AA533" i="36"/>
  <c r="Y533" i="36"/>
  <c r="W533" i="36"/>
  <c r="U533" i="36"/>
  <c r="S533" i="36"/>
  <c r="Q533" i="36"/>
  <c r="O533" i="36"/>
  <c r="M533" i="36"/>
  <c r="K533" i="36"/>
  <c r="I533" i="36"/>
  <c r="G533" i="36"/>
  <c r="E533" i="36"/>
  <c r="AD532" i="36"/>
  <c r="AC532" i="36"/>
  <c r="AC533" i="36" s="1"/>
  <c r="AA531" i="36"/>
  <c r="Y531" i="36"/>
  <c r="W531" i="36"/>
  <c r="U531" i="36"/>
  <c r="S531" i="36"/>
  <c r="Q531" i="36"/>
  <c r="O531" i="36"/>
  <c r="M531" i="36"/>
  <c r="K531" i="36"/>
  <c r="I531" i="36"/>
  <c r="G531" i="36"/>
  <c r="E531" i="36"/>
  <c r="AB530" i="36"/>
  <c r="AA530" i="36"/>
  <c r="Z530" i="36"/>
  <c r="Y530" i="36"/>
  <c r="X530" i="36"/>
  <c r="W530" i="36"/>
  <c r="V530" i="36"/>
  <c r="U530" i="36"/>
  <c r="T530" i="36"/>
  <c r="S530" i="36"/>
  <c r="R530" i="36"/>
  <c r="Q530" i="36"/>
  <c r="P530" i="36"/>
  <c r="O530" i="36"/>
  <c r="N530" i="36"/>
  <c r="M530" i="36"/>
  <c r="L530" i="36"/>
  <c r="K530" i="36"/>
  <c r="J530" i="36"/>
  <c r="I530" i="36"/>
  <c r="H530" i="36"/>
  <c r="G530" i="36"/>
  <c r="F530" i="36"/>
  <c r="E530" i="36"/>
  <c r="AB529" i="36"/>
  <c r="AA529" i="36"/>
  <c r="Z529" i="36"/>
  <c r="Y529" i="36"/>
  <c r="X529" i="36"/>
  <c r="W529" i="36"/>
  <c r="V529" i="36"/>
  <c r="U529" i="36"/>
  <c r="T529" i="36"/>
  <c r="S529" i="36"/>
  <c r="R529" i="36"/>
  <c r="Q529" i="36"/>
  <c r="P529" i="36"/>
  <c r="O529" i="36"/>
  <c r="N529" i="36"/>
  <c r="M529" i="36"/>
  <c r="L529" i="36"/>
  <c r="K529" i="36"/>
  <c r="J529" i="36"/>
  <c r="I529" i="36"/>
  <c r="H529" i="36"/>
  <c r="G529" i="36"/>
  <c r="F529" i="36"/>
  <c r="E529" i="36"/>
  <c r="AD528" i="36"/>
  <c r="AC528" i="36"/>
  <c r="AD527" i="36"/>
  <c r="AC527" i="36"/>
  <c r="AD526" i="36"/>
  <c r="AC526" i="36"/>
  <c r="AE526" i="36" s="1"/>
  <c r="AD525" i="36"/>
  <c r="AC525" i="36"/>
  <c r="AD524" i="36"/>
  <c r="AC524" i="36"/>
  <c r="AA523" i="36"/>
  <c r="Y523" i="36"/>
  <c r="W523" i="36"/>
  <c r="U523" i="36"/>
  <c r="S523" i="36"/>
  <c r="Q523" i="36"/>
  <c r="O523" i="36"/>
  <c r="M523" i="36"/>
  <c r="K523" i="36"/>
  <c r="I523" i="36"/>
  <c r="G523" i="36"/>
  <c r="E523" i="36"/>
  <c r="AD518" i="36"/>
  <c r="AC518" i="36"/>
  <c r="AB517" i="36"/>
  <c r="AA517" i="36"/>
  <c r="Z517" i="36"/>
  <c r="Y517" i="36"/>
  <c r="X517" i="36"/>
  <c r="W517" i="36"/>
  <c r="V517" i="36"/>
  <c r="U517" i="36"/>
  <c r="T517" i="36"/>
  <c r="S517" i="36"/>
  <c r="R517" i="36"/>
  <c r="Q517" i="36"/>
  <c r="P517" i="36"/>
  <c r="O517" i="36"/>
  <c r="M517" i="36"/>
  <c r="L517" i="36"/>
  <c r="K517" i="36"/>
  <c r="J517" i="36"/>
  <c r="I517" i="36"/>
  <c r="H517" i="36"/>
  <c r="G517" i="36"/>
  <c r="F517" i="36"/>
  <c r="E517" i="36"/>
  <c r="AD516" i="36"/>
  <c r="AC516" i="36"/>
  <c r="AE516" i="36" s="1"/>
  <c r="AD515" i="36"/>
  <c r="AC515" i="36"/>
  <c r="AD513" i="36"/>
  <c r="AC513" i="36"/>
  <c r="AA512" i="36"/>
  <c r="Y512" i="36"/>
  <c r="W512" i="36"/>
  <c r="U512" i="36"/>
  <c r="S512" i="36"/>
  <c r="Q512" i="36"/>
  <c r="O512" i="36"/>
  <c r="M512" i="36"/>
  <c r="K512" i="36"/>
  <c r="I512" i="36"/>
  <c r="G512" i="36"/>
  <c r="E512" i="36"/>
  <c r="AD507" i="36"/>
  <c r="AC507" i="36"/>
  <c r="AD506" i="36"/>
  <c r="AC506" i="36"/>
  <c r="AD505" i="36"/>
  <c r="AC505" i="36"/>
  <c r="AD504" i="36"/>
  <c r="AC504" i="36"/>
  <c r="AD503" i="36"/>
  <c r="AC503" i="36"/>
  <c r="AD502" i="36"/>
  <c r="AC502" i="36"/>
  <c r="AD501" i="36"/>
  <c r="AC501" i="36"/>
  <c r="AE501" i="36" s="1"/>
  <c r="AD500" i="36"/>
  <c r="AC500" i="36"/>
  <c r="AD499" i="36"/>
  <c r="AC499" i="36"/>
  <c r="AD498" i="36"/>
  <c r="AC498" i="36"/>
  <c r="AD497" i="36"/>
  <c r="AC497" i="36"/>
  <c r="AE497" i="36" s="1"/>
  <c r="AD496" i="36"/>
  <c r="AC496" i="36"/>
  <c r="AE495" i="36"/>
  <c r="AE494" i="36"/>
  <c r="AD493" i="36"/>
  <c r="AC493" i="36"/>
  <c r="AA492" i="36"/>
  <c r="Y492" i="36"/>
  <c r="W492" i="36"/>
  <c r="U492" i="36"/>
  <c r="S492" i="36"/>
  <c r="Q492" i="36"/>
  <c r="O492" i="36"/>
  <c r="M492" i="36"/>
  <c r="K492" i="36"/>
  <c r="I492" i="36"/>
  <c r="G492" i="36"/>
  <c r="E492" i="36"/>
  <c r="AC487" i="36"/>
  <c r="AB486" i="36"/>
  <c r="AA486" i="36"/>
  <c r="Z486" i="36"/>
  <c r="Y486" i="36"/>
  <c r="X486" i="36"/>
  <c r="W486" i="36"/>
  <c r="V486" i="36"/>
  <c r="U486" i="36"/>
  <c r="T486" i="36"/>
  <c r="S486" i="36"/>
  <c r="R486" i="36"/>
  <c r="Q486" i="36"/>
  <c r="P486" i="36"/>
  <c r="O486" i="36"/>
  <c r="N486" i="36"/>
  <c r="M486" i="36"/>
  <c r="L486" i="36"/>
  <c r="K486" i="36"/>
  <c r="J486" i="36"/>
  <c r="I486" i="36"/>
  <c r="H486" i="36"/>
  <c r="G486" i="36"/>
  <c r="F486" i="36"/>
  <c r="E486" i="36"/>
  <c r="AB485" i="36"/>
  <c r="AA485" i="36"/>
  <c r="Z485" i="36"/>
  <c r="Y485" i="36"/>
  <c r="X485" i="36"/>
  <c r="W485" i="36"/>
  <c r="V485" i="36"/>
  <c r="U485" i="36"/>
  <c r="T485" i="36"/>
  <c r="S485" i="36"/>
  <c r="R485" i="36"/>
  <c r="Q485" i="36"/>
  <c r="P485" i="36"/>
  <c r="O485" i="36"/>
  <c r="N485" i="36"/>
  <c r="M485" i="36"/>
  <c r="L485" i="36"/>
  <c r="K485" i="36"/>
  <c r="J485" i="36"/>
  <c r="I485" i="36"/>
  <c r="H485" i="36"/>
  <c r="G485" i="36"/>
  <c r="F485" i="36"/>
  <c r="E485" i="36"/>
  <c r="AB484" i="36"/>
  <c r="AA484" i="36"/>
  <c r="Z484" i="36"/>
  <c r="Y484" i="36"/>
  <c r="X484" i="36"/>
  <c r="W484" i="36"/>
  <c r="V484" i="36"/>
  <c r="U484" i="36"/>
  <c r="T484" i="36"/>
  <c r="S484" i="36"/>
  <c r="R484" i="36"/>
  <c r="Q484" i="36"/>
  <c r="P484" i="36"/>
  <c r="O484" i="36"/>
  <c r="N484" i="36"/>
  <c r="M484" i="36"/>
  <c r="L484" i="36"/>
  <c r="K484" i="36"/>
  <c r="J484" i="36"/>
  <c r="I484" i="36"/>
  <c r="H484" i="36"/>
  <c r="G484" i="36"/>
  <c r="F484" i="36"/>
  <c r="E484" i="36"/>
  <c r="AB483" i="36"/>
  <c r="AA483" i="36"/>
  <c r="Z483" i="36"/>
  <c r="Y483" i="36"/>
  <c r="X483" i="36"/>
  <c r="W483" i="36"/>
  <c r="V483" i="36"/>
  <c r="U483" i="36"/>
  <c r="T483" i="36"/>
  <c r="S483" i="36"/>
  <c r="R483" i="36"/>
  <c r="Q483" i="36"/>
  <c r="P483" i="36"/>
  <c r="O483" i="36"/>
  <c r="N483" i="36"/>
  <c r="M483" i="36"/>
  <c r="L483" i="36"/>
  <c r="K483" i="36"/>
  <c r="J483" i="36"/>
  <c r="I483" i="36"/>
  <c r="H483" i="36"/>
  <c r="G483" i="36"/>
  <c r="F483" i="36"/>
  <c r="E483" i="36"/>
  <c r="AB482" i="36"/>
  <c r="AA482" i="36"/>
  <c r="Z482" i="36"/>
  <c r="Y482" i="36"/>
  <c r="X482" i="36"/>
  <c r="W482" i="36"/>
  <c r="V482" i="36"/>
  <c r="U482" i="36"/>
  <c r="T482" i="36"/>
  <c r="S482" i="36"/>
  <c r="R482" i="36"/>
  <c r="Q482" i="36"/>
  <c r="P482" i="36"/>
  <c r="O482" i="36"/>
  <c r="N482" i="36"/>
  <c r="M482" i="36"/>
  <c r="L482" i="36"/>
  <c r="K482" i="36"/>
  <c r="J482" i="36"/>
  <c r="I482" i="36"/>
  <c r="H482" i="36"/>
  <c r="G482" i="36"/>
  <c r="F482" i="36"/>
  <c r="E482" i="36"/>
  <c r="AB481" i="36"/>
  <c r="AA481" i="36"/>
  <c r="Z481" i="36"/>
  <c r="Y481" i="36"/>
  <c r="X481" i="36"/>
  <c r="W481" i="36"/>
  <c r="V481" i="36"/>
  <c r="U481" i="36"/>
  <c r="T481" i="36"/>
  <c r="S481" i="36"/>
  <c r="R481" i="36"/>
  <c r="Q481" i="36"/>
  <c r="P481" i="36"/>
  <c r="O481" i="36"/>
  <c r="N481" i="36"/>
  <c r="M481" i="36"/>
  <c r="L481" i="36"/>
  <c r="K481" i="36"/>
  <c r="J481" i="36"/>
  <c r="I481" i="36"/>
  <c r="H481" i="36"/>
  <c r="G481" i="36"/>
  <c r="F481" i="36"/>
  <c r="E481" i="36"/>
  <c r="AB480" i="36"/>
  <c r="AA480" i="36"/>
  <c r="Z480" i="36"/>
  <c r="Y480" i="36"/>
  <c r="X480" i="36"/>
  <c r="W480" i="36"/>
  <c r="V480" i="36"/>
  <c r="U480" i="36"/>
  <c r="T480" i="36"/>
  <c r="S480" i="36"/>
  <c r="R480" i="36"/>
  <c r="Q480" i="36"/>
  <c r="P480" i="36"/>
  <c r="O480" i="36"/>
  <c r="N480" i="36"/>
  <c r="M480" i="36"/>
  <c r="L480" i="36"/>
  <c r="K480" i="36"/>
  <c r="J480" i="36"/>
  <c r="I480" i="36"/>
  <c r="H480" i="36"/>
  <c r="G480" i="36"/>
  <c r="F480" i="36"/>
  <c r="E480" i="36"/>
  <c r="AD479" i="36"/>
  <c r="AC479" i="36"/>
  <c r="AA478" i="36"/>
  <c r="Y478" i="36"/>
  <c r="W478" i="36"/>
  <c r="U478" i="36"/>
  <c r="S478" i="36"/>
  <c r="Q478" i="36"/>
  <c r="O478" i="36"/>
  <c r="M478" i="36"/>
  <c r="K478" i="36"/>
  <c r="I478" i="36"/>
  <c r="G478" i="36"/>
  <c r="E478" i="36"/>
  <c r="AB472" i="36"/>
  <c r="AA472" i="36"/>
  <c r="Z472" i="36"/>
  <c r="Y472" i="36"/>
  <c r="X472" i="36"/>
  <c r="W472" i="36"/>
  <c r="V472" i="36"/>
  <c r="U472" i="36"/>
  <c r="T472" i="36"/>
  <c r="S472" i="36"/>
  <c r="R472" i="36"/>
  <c r="Q472" i="36"/>
  <c r="P472" i="36"/>
  <c r="O472" i="36"/>
  <c r="N472" i="36"/>
  <c r="M472" i="36"/>
  <c r="L472" i="36"/>
  <c r="K472" i="36"/>
  <c r="J472" i="36"/>
  <c r="I472" i="36"/>
  <c r="H472" i="36"/>
  <c r="G472" i="36"/>
  <c r="F472" i="36"/>
  <c r="E472" i="36"/>
  <c r="AB469" i="36"/>
  <c r="AA469" i="36"/>
  <c r="Z469" i="36"/>
  <c r="Y469" i="36"/>
  <c r="X469" i="36"/>
  <c r="W469" i="36"/>
  <c r="V469" i="36"/>
  <c r="U469" i="36"/>
  <c r="T469" i="36"/>
  <c r="S469" i="36"/>
  <c r="R469" i="36"/>
  <c r="Q469" i="36"/>
  <c r="P469" i="36"/>
  <c r="O469" i="36"/>
  <c r="N469" i="36"/>
  <c r="M469" i="36"/>
  <c r="L469" i="36"/>
  <c r="K469" i="36"/>
  <c r="J469" i="36"/>
  <c r="I469" i="36"/>
  <c r="H469" i="36"/>
  <c r="G469" i="36"/>
  <c r="F469" i="36"/>
  <c r="E469" i="36"/>
  <c r="AB468" i="36"/>
  <c r="AA468" i="36"/>
  <c r="Z468" i="36"/>
  <c r="Y468" i="36"/>
  <c r="X468" i="36"/>
  <c r="W468" i="36"/>
  <c r="V468" i="36"/>
  <c r="U468" i="36"/>
  <c r="T468" i="36"/>
  <c r="S468" i="36"/>
  <c r="R468" i="36"/>
  <c r="Q468" i="36"/>
  <c r="P468" i="36"/>
  <c r="O468" i="36"/>
  <c r="N468" i="36"/>
  <c r="M468" i="36"/>
  <c r="L468" i="36"/>
  <c r="K468" i="36"/>
  <c r="J468" i="36"/>
  <c r="I468" i="36"/>
  <c r="H468" i="36"/>
  <c r="G468" i="36"/>
  <c r="F468" i="36"/>
  <c r="E468" i="36"/>
  <c r="AB466" i="36"/>
  <c r="AA466" i="36"/>
  <c r="Z466" i="36"/>
  <c r="Y466" i="36"/>
  <c r="X466" i="36"/>
  <c r="W466" i="36"/>
  <c r="V466" i="36"/>
  <c r="U466" i="36"/>
  <c r="T466" i="36"/>
  <c r="S466" i="36"/>
  <c r="R466" i="36"/>
  <c r="Q466" i="36"/>
  <c r="P466" i="36"/>
  <c r="O466" i="36"/>
  <c r="N466" i="36"/>
  <c r="M466" i="36"/>
  <c r="L466" i="36"/>
  <c r="K466" i="36"/>
  <c r="J466" i="36"/>
  <c r="I466" i="36"/>
  <c r="H466" i="36"/>
  <c r="G466" i="36"/>
  <c r="F466" i="36"/>
  <c r="E466" i="36"/>
  <c r="AB465" i="36"/>
  <c r="AA465" i="36"/>
  <c r="Z465" i="36"/>
  <c r="Y465" i="36"/>
  <c r="X465" i="36"/>
  <c r="W465" i="36"/>
  <c r="V465" i="36"/>
  <c r="U465" i="36"/>
  <c r="T465" i="36"/>
  <c r="S465" i="36"/>
  <c r="R465" i="36"/>
  <c r="Q465" i="36"/>
  <c r="P465" i="36"/>
  <c r="O465" i="36"/>
  <c r="N465" i="36"/>
  <c r="M465" i="36"/>
  <c r="L465" i="36"/>
  <c r="K465" i="36"/>
  <c r="J465" i="36"/>
  <c r="I465" i="36"/>
  <c r="H465" i="36"/>
  <c r="G465" i="36"/>
  <c r="F465" i="36"/>
  <c r="E465" i="36"/>
  <c r="AB464" i="36"/>
  <c r="AA464" i="36"/>
  <c r="Z464" i="36"/>
  <c r="Y464" i="36"/>
  <c r="X464" i="36"/>
  <c r="W464" i="36"/>
  <c r="V464" i="36"/>
  <c r="U464" i="36"/>
  <c r="T464" i="36"/>
  <c r="S464" i="36"/>
  <c r="R464" i="36"/>
  <c r="Q464" i="36"/>
  <c r="P464" i="36"/>
  <c r="O464" i="36"/>
  <c r="N464" i="36"/>
  <c r="M464" i="36"/>
  <c r="L464" i="36"/>
  <c r="K464" i="36"/>
  <c r="J464" i="36"/>
  <c r="I464" i="36"/>
  <c r="H464" i="36"/>
  <c r="G464" i="36"/>
  <c r="F464" i="36"/>
  <c r="E464" i="36"/>
  <c r="AD462" i="36"/>
  <c r="AC462" i="36"/>
  <c r="AA461" i="36"/>
  <c r="Y461" i="36"/>
  <c r="W461" i="36"/>
  <c r="U461" i="36"/>
  <c r="S461" i="36"/>
  <c r="Q461" i="36"/>
  <c r="O461" i="36"/>
  <c r="M461" i="36"/>
  <c r="K461" i="36"/>
  <c r="I461" i="36"/>
  <c r="G461" i="36"/>
  <c r="E461" i="36"/>
  <c r="AB455" i="36"/>
  <c r="AA455" i="36"/>
  <c r="Z455" i="36"/>
  <c r="Y455" i="36"/>
  <c r="X455" i="36"/>
  <c r="W455" i="36"/>
  <c r="V455" i="36"/>
  <c r="U455" i="36"/>
  <c r="T455" i="36"/>
  <c r="S455" i="36"/>
  <c r="R455" i="36"/>
  <c r="Q455" i="36"/>
  <c r="P455" i="36"/>
  <c r="O455" i="36"/>
  <c r="N455" i="36"/>
  <c r="M455" i="36"/>
  <c r="L455" i="36"/>
  <c r="K455" i="36"/>
  <c r="J455" i="36"/>
  <c r="I455" i="36"/>
  <c r="H455" i="36"/>
  <c r="G455" i="36"/>
  <c r="F455" i="36"/>
  <c r="E455" i="36"/>
  <c r="AB454" i="36"/>
  <c r="AA454" i="36"/>
  <c r="Z454" i="36"/>
  <c r="Y454" i="36"/>
  <c r="X454" i="36"/>
  <c r="W454" i="36"/>
  <c r="V454" i="36"/>
  <c r="U454" i="36"/>
  <c r="T454" i="36"/>
  <c r="S454" i="36"/>
  <c r="R454" i="36"/>
  <c r="Q454" i="36"/>
  <c r="P454" i="36"/>
  <c r="O454" i="36"/>
  <c r="N454" i="36"/>
  <c r="M454" i="36"/>
  <c r="L454" i="36"/>
  <c r="K454" i="36"/>
  <c r="J454" i="36"/>
  <c r="I454" i="36"/>
  <c r="H454" i="36"/>
  <c r="G454" i="36"/>
  <c r="F454" i="36"/>
  <c r="E454" i="36"/>
  <c r="AB453" i="36"/>
  <c r="AA453" i="36"/>
  <c r="Z453" i="36"/>
  <c r="Y453" i="36"/>
  <c r="X453" i="36"/>
  <c r="W453" i="36"/>
  <c r="V453" i="36"/>
  <c r="U453" i="36"/>
  <c r="T453" i="36"/>
  <c r="S453" i="36"/>
  <c r="R453" i="36"/>
  <c r="Q453" i="36"/>
  <c r="P453" i="36"/>
  <c r="O453" i="36"/>
  <c r="M453" i="36"/>
  <c r="L453" i="36"/>
  <c r="K453" i="36"/>
  <c r="J453" i="36"/>
  <c r="I453" i="36"/>
  <c r="H453" i="36"/>
  <c r="G453" i="36"/>
  <c r="F453" i="36"/>
  <c r="E453" i="36"/>
  <c r="AD451" i="36"/>
  <c r="AC451" i="36"/>
  <c r="AA450" i="36"/>
  <c r="Y450" i="36"/>
  <c r="W450" i="36"/>
  <c r="U450" i="36"/>
  <c r="S450" i="36"/>
  <c r="Q450" i="36"/>
  <c r="O450" i="36"/>
  <c r="M450" i="36"/>
  <c r="K450" i="36"/>
  <c r="I450" i="36"/>
  <c r="G450" i="36"/>
  <c r="E450" i="36"/>
  <c r="AD444" i="36"/>
  <c r="AC444" i="36"/>
  <c r="AE444" i="36" s="1"/>
  <c r="AB442" i="36"/>
  <c r="AA442" i="36"/>
  <c r="Z442" i="36"/>
  <c r="Y442" i="36"/>
  <c r="X442" i="36"/>
  <c r="W442" i="36"/>
  <c r="V442" i="36"/>
  <c r="U442" i="36"/>
  <c r="T442" i="36"/>
  <c r="S442" i="36"/>
  <c r="R442" i="36"/>
  <c r="Q442" i="36"/>
  <c r="P442" i="36"/>
  <c r="O442" i="36"/>
  <c r="N442" i="36"/>
  <c r="M442" i="36"/>
  <c r="L442" i="36"/>
  <c r="K442" i="36"/>
  <c r="J442" i="36"/>
  <c r="I442" i="36"/>
  <c r="H442" i="36"/>
  <c r="G442" i="36"/>
  <c r="F442" i="36"/>
  <c r="E442" i="36"/>
  <c r="AD441" i="36"/>
  <c r="AC441" i="36"/>
  <c r="AE441" i="36" s="1"/>
  <c r="AD440" i="36"/>
  <c r="AC440" i="36"/>
  <c r="AB439" i="36"/>
  <c r="AB445" i="36" s="1"/>
  <c r="AA439" i="36"/>
  <c r="AA445" i="36" s="1"/>
  <c r="Z439" i="36"/>
  <c r="Z445" i="36" s="1"/>
  <c r="Y439" i="36"/>
  <c r="X439" i="36"/>
  <c r="X445" i="36" s="1"/>
  <c r="W439" i="36"/>
  <c r="W445" i="36" s="1"/>
  <c r="V439" i="36"/>
  <c r="V445" i="36" s="1"/>
  <c r="U439" i="36"/>
  <c r="T439" i="36"/>
  <c r="T445" i="36" s="1"/>
  <c r="S439" i="36"/>
  <c r="S445" i="36" s="1"/>
  <c r="R439" i="36"/>
  <c r="R445" i="36" s="1"/>
  <c r="Q439" i="36"/>
  <c r="P439" i="36"/>
  <c r="P445" i="36" s="1"/>
  <c r="O439" i="36"/>
  <c r="O445" i="36" s="1"/>
  <c r="N439" i="36"/>
  <c r="N445" i="36" s="1"/>
  <c r="M439" i="36"/>
  <c r="L439" i="36"/>
  <c r="L445" i="36" s="1"/>
  <c r="K439" i="36"/>
  <c r="K445" i="36" s="1"/>
  <c r="J439" i="36"/>
  <c r="J445" i="36" s="1"/>
  <c r="I439" i="36"/>
  <c r="H439" i="36"/>
  <c r="H445" i="36" s="1"/>
  <c r="G439" i="36"/>
  <c r="G445" i="36" s="1"/>
  <c r="F439" i="36"/>
  <c r="F445" i="36" s="1"/>
  <c r="E439" i="36"/>
  <c r="AD438" i="36"/>
  <c r="AC438" i="36"/>
  <c r="AE438" i="36" s="1"/>
  <c r="AD437" i="36"/>
  <c r="AC437" i="36"/>
  <c r="AD436" i="36"/>
  <c r="AC436" i="36"/>
  <c r="AE436" i="36" s="1"/>
  <c r="AD434" i="36"/>
  <c r="AC434" i="36"/>
  <c r="AA433" i="36"/>
  <c r="Y433" i="36"/>
  <c r="W433" i="36"/>
  <c r="U433" i="36"/>
  <c r="S433" i="36"/>
  <c r="Q433" i="36"/>
  <c r="O433" i="36"/>
  <c r="M433" i="36"/>
  <c r="K433" i="36"/>
  <c r="I433" i="36"/>
  <c r="G433" i="36"/>
  <c r="E433" i="36"/>
  <c r="AE427" i="36"/>
  <c r="AD426" i="36"/>
  <c r="AC426" i="36"/>
  <c r="AE426" i="36" s="1"/>
  <c r="AD425" i="36"/>
  <c r="AC425" i="36"/>
  <c r="AD423" i="36"/>
  <c r="AC423" i="36"/>
  <c r="AA422" i="36"/>
  <c r="Y422" i="36"/>
  <c r="W422" i="36"/>
  <c r="U422" i="36"/>
  <c r="S422" i="36"/>
  <c r="Q422" i="36"/>
  <c r="O422" i="36"/>
  <c r="M422" i="36"/>
  <c r="K422" i="36"/>
  <c r="I422" i="36"/>
  <c r="G422" i="36"/>
  <c r="E422" i="36"/>
  <c r="AB417" i="36"/>
  <c r="AB424" i="36" s="1"/>
  <c r="AB428" i="36" s="1"/>
  <c r="AB435" i="36" s="1"/>
  <c r="AA417" i="36"/>
  <c r="AA424" i="36" s="1"/>
  <c r="AA428" i="36" s="1"/>
  <c r="AA435" i="36" s="1"/>
  <c r="Z417" i="36"/>
  <c r="Z424" i="36" s="1"/>
  <c r="Z428" i="36" s="1"/>
  <c r="Z435" i="36" s="1"/>
  <c r="Y417" i="36"/>
  <c r="Y424" i="36" s="1"/>
  <c r="Y428" i="36" s="1"/>
  <c r="Y435" i="36" s="1"/>
  <c r="X417" i="36"/>
  <c r="X424" i="36" s="1"/>
  <c r="X428" i="36" s="1"/>
  <c r="X435" i="36" s="1"/>
  <c r="W417" i="36"/>
  <c r="W424" i="36" s="1"/>
  <c r="W428" i="36" s="1"/>
  <c r="W435" i="36" s="1"/>
  <c r="V417" i="36"/>
  <c r="V424" i="36" s="1"/>
  <c r="V428" i="36" s="1"/>
  <c r="V435" i="36" s="1"/>
  <c r="U417" i="36"/>
  <c r="U424" i="36" s="1"/>
  <c r="U428" i="36" s="1"/>
  <c r="U435" i="36" s="1"/>
  <c r="T417" i="36"/>
  <c r="T424" i="36" s="1"/>
  <c r="T428" i="36" s="1"/>
  <c r="T435" i="36" s="1"/>
  <c r="S417" i="36"/>
  <c r="S424" i="36" s="1"/>
  <c r="S428" i="36" s="1"/>
  <c r="S435" i="36" s="1"/>
  <c r="R417" i="36"/>
  <c r="R424" i="36" s="1"/>
  <c r="R428" i="36" s="1"/>
  <c r="R435" i="36" s="1"/>
  <c r="Q417" i="36"/>
  <c r="Q424" i="36" s="1"/>
  <c r="Q428" i="36" s="1"/>
  <c r="Q435" i="36" s="1"/>
  <c r="P417" i="36"/>
  <c r="P424" i="36" s="1"/>
  <c r="P428" i="36" s="1"/>
  <c r="P435" i="36" s="1"/>
  <c r="O417" i="36"/>
  <c r="O424" i="36" s="1"/>
  <c r="O428" i="36" s="1"/>
  <c r="O435" i="36" s="1"/>
  <c r="N417" i="36"/>
  <c r="N424" i="36" s="1"/>
  <c r="N428" i="36" s="1"/>
  <c r="N435" i="36" s="1"/>
  <c r="M417" i="36"/>
  <c r="M424" i="36" s="1"/>
  <c r="M428" i="36" s="1"/>
  <c r="M435" i="36" s="1"/>
  <c r="L417" i="36"/>
  <c r="L424" i="36" s="1"/>
  <c r="L428" i="36" s="1"/>
  <c r="L435" i="36" s="1"/>
  <c r="K417" i="36"/>
  <c r="K424" i="36" s="1"/>
  <c r="K428" i="36" s="1"/>
  <c r="K435" i="36" s="1"/>
  <c r="J417" i="36"/>
  <c r="J424" i="36" s="1"/>
  <c r="J428" i="36" s="1"/>
  <c r="J435" i="36" s="1"/>
  <c r="I417" i="36"/>
  <c r="I424" i="36" s="1"/>
  <c r="I428" i="36" s="1"/>
  <c r="I435" i="36" s="1"/>
  <c r="H417" i="36"/>
  <c r="H424" i="36" s="1"/>
  <c r="H428" i="36" s="1"/>
  <c r="H435" i="36" s="1"/>
  <c r="G417" i="36"/>
  <c r="G424" i="36" s="1"/>
  <c r="G428" i="36" s="1"/>
  <c r="G435" i="36" s="1"/>
  <c r="F417" i="36"/>
  <c r="F424" i="36" s="1"/>
  <c r="E417" i="36"/>
  <c r="E424" i="36" s="1"/>
  <c r="E428" i="36" s="1"/>
  <c r="AD416" i="36"/>
  <c r="AC416" i="36"/>
  <c r="AD415" i="36"/>
  <c r="AC415" i="36"/>
  <c r="AE415" i="36" s="1"/>
  <c r="AD414" i="36"/>
  <c r="AC414" i="36"/>
  <c r="AE414" i="36" s="1"/>
  <c r="AD413" i="36"/>
  <c r="AC413" i="36"/>
  <c r="AE413" i="36" s="1"/>
  <c r="AD412" i="36"/>
  <c r="AC412" i="36"/>
  <c r="AD411" i="36"/>
  <c r="AC411" i="36"/>
  <c r="AE411" i="36" s="1"/>
  <c r="AD410" i="36"/>
  <c r="AC410" i="36"/>
  <c r="AA409" i="36"/>
  <c r="Y409" i="36"/>
  <c r="W409" i="36"/>
  <c r="U409" i="36"/>
  <c r="S409" i="36"/>
  <c r="Q409" i="36"/>
  <c r="O409" i="36"/>
  <c r="M409" i="36"/>
  <c r="K409" i="36"/>
  <c r="I409" i="36"/>
  <c r="G409" i="36"/>
  <c r="E409" i="36"/>
  <c r="AD403" i="36"/>
  <c r="AC403" i="36"/>
  <c r="AE403" i="36" s="1"/>
  <c r="AB401" i="36"/>
  <c r="AA401" i="36"/>
  <c r="AA470" i="36" s="1"/>
  <c r="Z401" i="36"/>
  <c r="Y401" i="36"/>
  <c r="Y470" i="36" s="1"/>
  <c r="X401" i="36"/>
  <c r="W401" i="36"/>
  <c r="W470" i="36" s="1"/>
  <c r="V401" i="36"/>
  <c r="U401" i="36"/>
  <c r="U470" i="36" s="1"/>
  <c r="T401" i="36"/>
  <c r="S401" i="36"/>
  <c r="S470" i="36" s="1"/>
  <c r="R401" i="36"/>
  <c r="R470" i="36" s="1"/>
  <c r="Q401" i="36"/>
  <c r="Q470" i="36" s="1"/>
  <c r="P401" i="36"/>
  <c r="O401" i="36"/>
  <c r="O470" i="36" s="1"/>
  <c r="N401" i="36"/>
  <c r="M401" i="36"/>
  <c r="M470" i="36" s="1"/>
  <c r="L401" i="36"/>
  <c r="K401" i="36"/>
  <c r="K470" i="36" s="1"/>
  <c r="J401" i="36"/>
  <c r="I401" i="36"/>
  <c r="I470" i="36" s="1"/>
  <c r="H401" i="36"/>
  <c r="G401" i="36"/>
  <c r="G470" i="36" s="1"/>
  <c r="F401" i="36"/>
  <c r="F470" i="36" s="1"/>
  <c r="E401" i="36"/>
  <c r="E470" i="36" s="1"/>
  <c r="AD400" i="36"/>
  <c r="AC400" i="36"/>
  <c r="AE400" i="36" s="1"/>
  <c r="AD399" i="36"/>
  <c r="AC399" i="36"/>
  <c r="AE399" i="36" s="1"/>
  <c r="AB398" i="36"/>
  <c r="AA398" i="36"/>
  <c r="AA467" i="36" s="1"/>
  <c r="Z398" i="36"/>
  <c r="Y398" i="36"/>
  <c r="Y467" i="36" s="1"/>
  <c r="X398" i="36"/>
  <c r="W398" i="36"/>
  <c r="W467" i="36" s="1"/>
  <c r="V398" i="36"/>
  <c r="V467" i="36" s="1"/>
  <c r="U398" i="36"/>
  <c r="U467" i="36" s="1"/>
  <c r="T398" i="36"/>
  <c r="S398" i="36"/>
  <c r="S467" i="36" s="1"/>
  <c r="R398" i="36"/>
  <c r="Q398" i="36"/>
  <c r="Q467" i="36" s="1"/>
  <c r="P398" i="36"/>
  <c r="O398" i="36"/>
  <c r="O467" i="36" s="1"/>
  <c r="N398" i="36"/>
  <c r="M398" i="36"/>
  <c r="M467" i="36" s="1"/>
  <c r="L398" i="36"/>
  <c r="K398" i="36"/>
  <c r="K467" i="36" s="1"/>
  <c r="J398" i="36"/>
  <c r="J467" i="36" s="1"/>
  <c r="I398" i="36"/>
  <c r="I467" i="36" s="1"/>
  <c r="H398" i="36"/>
  <c r="G398" i="36"/>
  <c r="G467" i="36" s="1"/>
  <c r="F398" i="36"/>
  <c r="E398" i="36"/>
  <c r="E467" i="36" s="1"/>
  <c r="AD397" i="36"/>
  <c r="AC397" i="36"/>
  <c r="AD396" i="36"/>
  <c r="AC396" i="36"/>
  <c r="AE396" i="36" s="1"/>
  <c r="AD395" i="36"/>
  <c r="AC395" i="36"/>
  <c r="AD393" i="36"/>
  <c r="AC393" i="36"/>
  <c r="AA392" i="36"/>
  <c r="Y392" i="36"/>
  <c r="W392" i="36"/>
  <c r="U392" i="36"/>
  <c r="S392" i="36"/>
  <c r="Q392" i="36"/>
  <c r="O392" i="36"/>
  <c r="M392" i="36"/>
  <c r="K392" i="36"/>
  <c r="I392" i="36"/>
  <c r="G392" i="36"/>
  <c r="E392" i="36"/>
  <c r="AE386" i="36"/>
  <c r="AD385" i="36"/>
  <c r="AC385" i="36"/>
  <c r="AE385" i="36" s="1"/>
  <c r="AD384" i="36"/>
  <c r="AC384" i="36"/>
  <c r="AD382" i="36"/>
  <c r="AC382" i="36"/>
  <c r="AA381" i="36"/>
  <c r="Y381" i="36"/>
  <c r="W381" i="36"/>
  <c r="U381" i="36"/>
  <c r="S381" i="36"/>
  <c r="Q381" i="36"/>
  <c r="O381" i="36"/>
  <c r="M381" i="36"/>
  <c r="K381" i="36"/>
  <c r="I381" i="36"/>
  <c r="G381" i="36"/>
  <c r="E381" i="36"/>
  <c r="AD375" i="36"/>
  <c r="AC375" i="36"/>
  <c r="AE375" i="36" s="1"/>
  <c r="AD374" i="36"/>
  <c r="AC374" i="36"/>
  <c r="AE374" i="36" s="1"/>
  <c r="AD373" i="36"/>
  <c r="AC373" i="36"/>
  <c r="AE373" i="36" s="1"/>
  <c r="AD372" i="36"/>
  <c r="AC372" i="36"/>
  <c r="AE372" i="36" s="1"/>
  <c r="AD371" i="36"/>
  <c r="AC371" i="36"/>
  <c r="AE371" i="36" s="1"/>
  <c r="AD370" i="36"/>
  <c r="AC370" i="36"/>
  <c r="AE370" i="36" s="1"/>
  <c r="AD369" i="36"/>
  <c r="AC369" i="36"/>
  <c r="AE369" i="36" s="1"/>
  <c r="AD368" i="36"/>
  <c r="AC368" i="36"/>
  <c r="AE368" i="36" s="1"/>
  <c r="AD367" i="36"/>
  <c r="AC367" i="36"/>
  <c r="AE367" i="36" s="1"/>
  <c r="AD366" i="36"/>
  <c r="AC366" i="36"/>
  <c r="AE366" i="36" s="1"/>
  <c r="AD365" i="36"/>
  <c r="AC365" i="36"/>
  <c r="AE365" i="36" s="1"/>
  <c r="AD364" i="36"/>
  <c r="AC364" i="36"/>
  <c r="AE364" i="36" s="1"/>
  <c r="AD363" i="36"/>
  <c r="AC363" i="36"/>
  <c r="AE363" i="36" s="1"/>
  <c r="AD362" i="36"/>
  <c r="AC362" i="36"/>
  <c r="AE362" i="36" s="1"/>
  <c r="AD361" i="36"/>
  <c r="AC361" i="36"/>
  <c r="AE361" i="36" s="1"/>
  <c r="AD360" i="36"/>
  <c r="AC360" i="36"/>
  <c r="AE360" i="36" s="1"/>
  <c r="AD359" i="36"/>
  <c r="AC359" i="36"/>
  <c r="AE359" i="36" s="1"/>
  <c r="AB358" i="36"/>
  <c r="AA358" i="36"/>
  <c r="Z358" i="36"/>
  <c r="Y358" i="36"/>
  <c r="X358" i="36"/>
  <c r="W358" i="36"/>
  <c r="V358" i="36"/>
  <c r="U358" i="36"/>
  <c r="T358" i="36"/>
  <c r="S358" i="36"/>
  <c r="R358" i="36"/>
  <c r="Q358" i="36"/>
  <c r="P358" i="36"/>
  <c r="O358" i="36"/>
  <c r="N358" i="36"/>
  <c r="M358" i="36"/>
  <c r="L358" i="36"/>
  <c r="K358" i="36"/>
  <c r="J358" i="36"/>
  <c r="I358" i="36"/>
  <c r="H358" i="36"/>
  <c r="G358" i="36"/>
  <c r="F358" i="36"/>
  <c r="E358" i="36"/>
  <c r="AD357" i="36"/>
  <c r="AC357" i="36"/>
  <c r="AE357" i="36" s="1"/>
  <c r="AD356" i="36"/>
  <c r="AC356" i="36"/>
  <c r="AE356" i="36" s="1"/>
  <c r="AD355" i="36"/>
  <c r="AC355" i="36"/>
  <c r="AE355" i="36" s="1"/>
  <c r="AD354" i="36"/>
  <c r="AC354" i="36"/>
  <c r="AE354" i="36" s="1"/>
  <c r="AD353" i="36"/>
  <c r="AC353" i="36"/>
  <c r="AE353" i="36" s="1"/>
  <c r="AD352" i="36"/>
  <c r="AC352" i="36"/>
  <c r="AE352" i="36" s="1"/>
  <c r="AD351" i="36"/>
  <c r="AC351" i="36"/>
  <c r="AE351" i="36" s="1"/>
  <c r="AD350" i="36"/>
  <c r="AC350" i="36"/>
  <c r="AE350" i="36" s="1"/>
  <c r="AD349" i="36"/>
  <c r="AC349" i="36"/>
  <c r="AE349" i="36" s="1"/>
  <c r="AD348" i="36"/>
  <c r="AC348" i="36"/>
  <c r="AE348" i="36" s="1"/>
  <c r="AD347" i="36"/>
  <c r="AC347" i="36"/>
  <c r="AE347" i="36" s="1"/>
  <c r="AD346" i="36"/>
  <c r="AC346" i="36"/>
  <c r="AD345" i="36"/>
  <c r="AC345" i="36"/>
  <c r="AB344" i="36"/>
  <c r="AA344" i="36"/>
  <c r="Z344" i="36"/>
  <c r="Y344" i="36"/>
  <c r="X344" i="36"/>
  <c r="W344" i="36"/>
  <c r="V344" i="36"/>
  <c r="U344" i="36"/>
  <c r="T344" i="36"/>
  <c r="S344" i="36"/>
  <c r="R344" i="36"/>
  <c r="Q344" i="36"/>
  <c r="P344" i="36"/>
  <c r="O344" i="36"/>
  <c r="N344" i="36"/>
  <c r="M344" i="36"/>
  <c r="L344" i="36"/>
  <c r="K344" i="36"/>
  <c r="J344" i="36"/>
  <c r="I344" i="36"/>
  <c r="H344" i="36"/>
  <c r="G344" i="36"/>
  <c r="F344" i="36"/>
  <c r="E344" i="36"/>
  <c r="AD343" i="36"/>
  <c r="AC343" i="36"/>
  <c r="AE343" i="36" s="1"/>
  <c r="AD342" i="36"/>
  <c r="AC342" i="36"/>
  <c r="AE342" i="36" s="1"/>
  <c r="AD341" i="36"/>
  <c r="AC341" i="36"/>
  <c r="AE341" i="36" s="1"/>
  <c r="AD340" i="36"/>
  <c r="AC340" i="36"/>
  <c r="AE340" i="36" s="1"/>
  <c r="AD339" i="36"/>
  <c r="AC339" i="36"/>
  <c r="AE339" i="36" s="1"/>
  <c r="AD338" i="36"/>
  <c r="AC338" i="36"/>
  <c r="AE338" i="36" s="1"/>
  <c r="AD337" i="36"/>
  <c r="AC337" i="36"/>
  <c r="AD336" i="36"/>
  <c r="AC336" i="36"/>
  <c r="AE336" i="36" s="1"/>
  <c r="AD335" i="36"/>
  <c r="AC335" i="36"/>
  <c r="AE335" i="36" s="1"/>
  <c r="AD334" i="36"/>
  <c r="AC334" i="36"/>
  <c r="AE334" i="36" s="1"/>
  <c r="AD333" i="36"/>
  <c r="AC333" i="36"/>
  <c r="AE333" i="36" s="1"/>
  <c r="AD332" i="36"/>
  <c r="AC332" i="36"/>
  <c r="AE332" i="36" s="1"/>
  <c r="AD331" i="36"/>
  <c r="AC331" i="36"/>
  <c r="AE331" i="36" s="1"/>
  <c r="AD330" i="36"/>
  <c r="AC330" i="36"/>
  <c r="AE330" i="36" s="1"/>
  <c r="AD329" i="36"/>
  <c r="AC329" i="36"/>
  <c r="AE329" i="36" s="1"/>
  <c r="AD328" i="36"/>
  <c r="AC328" i="36"/>
  <c r="AE328" i="36" s="1"/>
  <c r="AD327" i="36"/>
  <c r="AC327" i="36"/>
  <c r="AE327" i="36" s="1"/>
  <c r="AD326" i="36"/>
  <c r="AC326" i="36"/>
  <c r="AE326" i="36" s="1"/>
  <c r="AD325" i="36"/>
  <c r="AC325" i="36"/>
  <c r="AE325" i="36" s="1"/>
  <c r="AD324" i="36"/>
  <c r="AC324" i="36"/>
  <c r="AE324" i="36" s="1"/>
  <c r="AD323" i="36"/>
  <c r="AC323" i="36"/>
  <c r="AE323" i="36" s="1"/>
  <c r="AD322" i="36"/>
  <c r="AC322" i="36"/>
  <c r="AE322" i="36" s="1"/>
  <c r="AD321" i="36"/>
  <c r="AC321" i="36"/>
  <c r="AE321" i="36" s="1"/>
  <c r="AD320" i="36"/>
  <c r="AC320" i="36"/>
  <c r="AE320" i="36" s="1"/>
  <c r="AD319" i="36"/>
  <c r="AC319" i="36"/>
  <c r="AE319" i="36" s="1"/>
  <c r="AB318" i="36"/>
  <c r="AA318" i="36"/>
  <c r="Z318" i="36"/>
  <c r="Y318" i="36"/>
  <c r="X318" i="36"/>
  <c r="W318" i="36"/>
  <c r="V318" i="36"/>
  <c r="U318" i="36"/>
  <c r="T318" i="36"/>
  <c r="S318" i="36"/>
  <c r="R318" i="36"/>
  <c r="Q318" i="36"/>
  <c r="P318" i="36"/>
  <c r="O318" i="36"/>
  <c r="N318" i="36"/>
  <c r="M318" i="36"/>
  <c r="L318" i="36"/>
  <c r="K318" i="36"/>
  <c r="J318" i="36"/>
  <c r="I318" i="36"/>
  <c r="H318" i="36"/>
  <c r="G318" i="36"/>
  <c r="F318" i="36"/>
  <c r="E318" i="36"/>
  <c r="AD317" i="36"/>
  <c r="AC317" i="36"/>
  <c r="AE317" i="36" s="1"/>
  <c r="AD316" i="36"/>
  <c r="AC316" i="36"/>
  <c r="AE316" i="36" s="1"/>
  <c r="AD315" i="36"/>
  <c r="AC315" i="36"/>
  <c r="AE315" i="36" s="1"/>
  <c r="AD314" i="36"/>
  <c r="AC314" i="36"/>
  <c r="AE314" i="36" s="1"/>
  <c r="AD313" i="36"/>
  <c r="AC313" i="36"/>
  <c r="AD312" i="36"/>
  <c r="AC312" i="36"/>
  <c r="AB311" i="36"/>
  <c r="AA311" i="36"/>
  <c r="Z311" i="36"/>
  <c r="Y311" i="36"/>
  <c r="X311" i="36"/>
  <c r="W311" i="36"/>
  <c r="V311" i="36"/>
  <c r="U311" i="36"/>
  <c r="T311" i="36"/>
  <c r="S311" i="36"/>
  <c r="R311" i="36"/>
  <c r="Q311" i="36"/>
  <c r="P311" i="36"/>
  <c r="O311" i="36"/>
  <c r="N311" i="36"/>
  <c r="M311" i="36"/>
  <c r="L311" i="36"/>
  <c r="K311" i="36"/>
  <c r="J311" i="36"/>
  <c r="I311" i="36"/>
  <c r="H311" i="36"/>
  <c r="G311" i="36"/>
  <c r="F311" i="36"/>
  <c r="E311" i="36"/>
  <c r="AD310" i="36"/>
  <c r="AC310" i="36"/>
  <c r="AE310" i="36" s="1"/>
  <c r="AD309" i="36"/>
  <c r="AC309" i="36"/>
  <c r="AE309" i="36" s="1"/>
  <c r="AD308" i="36"/>
  <c r="AC308" i="36"/>
  <c r="AE308" i="36" s="1"/>
  <c r="AD307" i="36"/>
  <c r="AC307" i="36"/>
  <c r="AD306" i="36"/>
  <c r="AC306" i="36"/>
  <c r="AE306" i="36" s="1"/>
  <c r="AD305" i="36"/>
  <c r="AC305" i="36"/>
  <c r="AE305" i="36" s="1"/>
  <c r="AB304" i="36"/>
  <c r="AA304" i="36"/>
  <c r="Z304" i="36"/>
  <c r="Y304" i="36"/>
  <c r="X304" i="36"/>
  <c r="W304" i="36"/>
  <c r="V304" i="36"/>
  <c r="U304" i="36"/>
  <c r="T304" i="36"/>
  <c r="S304" i="36"/>
  <c r="R304" i="36"/>
  <c r="Q304" i="36"/>
  <c r="P304" i="36"/>
  <c r="O304" i="36"/>
  <c r="N304" i="36"/>
  <c r="M304" i="36"/>
  <c r="L304" i="36"/>
  <c r="K304" i="36"/>
  <c r="J304" i="36"/>
  <c r="I304" i="36"/>
  <c r="H304" i="36"/>
  <c r="G304" i="36"/>
  <c r="F304" i="36"/>
  <c r="E304" i="36"/>
  <c r="AD303" i="36"/>
  <c r="AC303" i="36"/>
  <c r="AE303" i="36" s="1"/>
  <c r="AD302" i="36"/>
  <c r="AC302" i="36"/>
  <c r="AE302" i="36" s="1"/>
  <c r="AD301" i="36"/>
  <c r="AC301" i="36"/>
  <c r="AE301" i="36" s="1"/>
  <c r="AD300" i="36"/>
  <c r="AC300" i="36"/>
  <c r="AE300" i="36" s="1"/>
  <c r="AD299" i="36"/>
  <c r="AC299" i="36"/>
  <c r="AE299" i="36" s="1"/>
  <c r="AD298" i="36"/>
  <c r="AC298" i="36"/>
  <c r="AE298" i="36" s="1"/>
  <c r="AD297" i="36"/>
  <c r="AC297" i="36"/>
  <c r="AE297" i="36" s="1"/>
  <c r="AD296" i="36"/>
  <c r="AC296" i="36"/>
  <c r="AE296" i="36" s="1"/>
  <c r="AB295" i="36"/>
  <c r="AA295" i="36"/>
  <c r="Z295" i="36"/>
  <c r="Y295" i="36"/>
  <c r="X295" i="36"/>
  <c r="W295" i="36"/>
  <c r="V295" i="36"/>
  <c r="U295" i="36"/>
  <c r="T295" i="36"/>
  <c r="S295" i="36"/>
  <c r="R295" i="36"/>
  <c r="Q295" i="36"/>
  <c r="P295" i="36"/>
  <c r="O295" i="36"/>
  <c r="N295" i="36"/>
  <c r="M295" i="36"/>
  <c r="L295" i="36"/>
  <c r="K295" i="36"/>
  <c r="J295" i="36"/>
  <c r="I295" i="36"/>
  <c r="H295" i="36"/>
  <c r="G295" i="36"/>
  <c r="F295" i="36"/>
  <c r="E295" i="36"/>
  <c r="AD294" i="36"/>
  <c r="AC294" i="36"/>
  <c r="AE294" i="36" s="1"/>
  <c r="AD293" i="36"/>
  <c r="AC293" i="36"/>
  <c r="AE293" i="36" s="1"/>
  <c r="AD292" i="36"/>
  <c r="AC292" i="36"/>
  <c r="AE292" i="36" s="1"/>
  <c r="AD291" i="36"/>
  <c r="AC291" i="36"/>
  <c r="AE291" i="36" s="1"/>
  <c r="AD290" i="36"/>
  <c r="AC290" i="36"/>
  <c r="AE290" i="36" s="1"/>
  <c r="AD289" i="36"/>
  <c r="AC289" i="36"/>
  <c r="AE289" i="36" s="1"/>
  <c r="AD288" i="36"/>
  <c r="AC288" i="36"/>
  <c r="AE288" i="36" s="1"/>
  <c r="AD287" i="36"/>
  <c r="AC287" i="36"/>
  <c r="AE287" i="36" s="1"/>
  <c r="AD286" i="36"/>
  <c r="AC286" i="36"/>
  <c r="AE286" i="36" s="1"/>
  <c r="AD285" i="36"/>
  <c r="AC285" i="36"/>
  <c r="AE285" i="36" s="1"/>
  <c r="AD284" i="36"/>
  <c r="AC284" i="36"/>
  <c r="AE284" i="36" s="1"/>
  <c r="AD283" i="36"/>
  <c r="AC283" i="36"/>
  <c r="AE283" i="36" s="1"/>
  <c r="AD282" i="36"/>
  <c r="AC282" i="36"/>
  <c r="AE282" i="36" s="1"/>
  <c r="AD281" i="36"/>
  <c r="AC281" i="36"/>
  <c r="AE281" i="36" s="1"/>
  <c r="AD280" i="36"/>
  <c r="AC280" i="36"/>
  <c r="AE280" i="36" s="1"/>
  <c r="AD279" i="36"/>
  <c r="AC279" i="36"/>
  <c r="AE279" i="36" s="1"/>
  <c r="AD278" i="36"/>
  <c r="AC278" i="36"/>
  <c r="AE278" i="36" s="1"/>
  <c r="AD277" i="36"/>
  <c r="AC277" i="36"/>
  <c r="AE277" i="36" s="1"/>
  <c r="AB276" i="36"/>
  <c r="AA276" i="36"/>
  <c r="Z276" i="36"/>
  <c r="Y276" i="36"/>
  <c r="X276" i="36"/>
  <c r="W276" i="36"/>
  <c r="V276" i="36"/>
  <c r="U276" i="36"/>
  <c r="T276" i="36"/>
  <c r="S276" i="36"/>
  <c r="R276" i="36"/>
  <c r="Q276" i="36"/>
  <c r="P276" i="36"/>
  <c r="O276" i="36"/>
  <c r="N276" i="36"/>
  <c r="M276" i="36"/>
  <c r="L276" i="36"/>
  <c r="K276" i="36"/>
  <c r="J276" i="36"/>
  <c r="I276" i="36"/>
  <c r="H276" i="36"/>
  <c r="G276" i="36"/>
  <c r="F276" i="36"/>
  <c r="E276" i="36"/>
  <c r="AD275" i="36"/>
  <c r="AC275" i="36"/>
  <c r="AE275" i="36" s="1"/>
  <c r="AD274" i="36"/>
  <c r="AC274" i="36"/>
  <c r="AE274" i="36" s="1"/>
  <c r="AD273" i="36"/>
  <c r="AC273" i="36"/>
  <c r="AE273" i="36" s="1"/>
  <c r="AD272" i="36"/>
  <c r="AC272" i="36"/>
  <c r="AE272" i="36" s="1"/>
  <c r="AD271" i="36"/>
  <c r="AC271" i="36"/>
  <c r="AE271" i="36" s="1"/>
  <c r="AD270" i="36"/>
  <c r="AC270" i="36"/>
  <c r="AE270" i="36" s="1"/>
  <c r="AD269" i="36"/>
  <c r="AC269" i="36"/>
  <c r="AD268" i="36"/>
  <c r="AC268" i="36"/>
  <c r="AD267" i="36"/>
  <c r="AC267" i="36"/>
  <c r="AE267" i="36" s="1"/>
  <c r="AD266" i="36"/>
  <c r="AC266" i="36"/>
  <c r="AE266" i="36" s="1"/>
  <c r="AD265" i="36"/>
  <c r="AC265" i="36"/>
  <c r="AE265" i="36" s="1"/>
  <c r="AD264" i="36"/>
  <c r="AC264" i="36"/>
  <c r="AE264" i="36" s="1"/>
  <c r="AD263" i="36"/>
  <c r="AC263" i="36"/>
  <c r="AD262" i="36"/>
  <c r="AC262" i="36"/>
  <c r="AD261" i="36"/>
  <c r="AC261" i="36"/>
  <c r="AE261" i="36" s="1"/>
  <c r="AD260" i="36"/>
  <c r="AC260" i="36"/>
  <c r="AE260" i="36" s="1"/>
  <c r="AD259" i="36"/>
  <c r="AC259" i="36"/>
  <c r="AE259" i="36" s="1"/>
  <c r="AD258" i="36"/>
  <c r="AC258" i="36"/>
  <c r="AD257" i="36"/>
  <c r="AC257" i="36"/>
  <c r="AE257" i="36" s="1"/>
  <c r="AD256" i="36"/>
  <c r="AC256" i="36"/>
  <c r="AE256" i="36" s="1"/>
  <c r="AD255" i="36"/>
  <c r="AC255" i="36"/>
  <c r="AE255" i="36" s="1"/>
  <c r="AD254" i="36"/>
  <c r="AC254" i="36"/>
  <c r="AE254" i="36" s="1"/>
  <c r="AD253" i="36"/>
  <c r="AC253" i="36"/>
  <c r="AE253" i="36" s="1"/>
  <c r="AD252" i="36"/>
  <c r="AC252" i="36"/>
  <c r="AD251" i="36"/>
  <c r="AC251" i="36"/>
  <c r="AB250" i="36"/>
  <c r="AA250" i="36"/>
  <c r="Z250" i="36"/>
  <c r="Y250" i="36"/>
  <c r="X250" i="36"/>
  <c r="W250" i="36"/>
  <c r="V250" i="36"/>
  <c r="U250" i="36"/>
  <c r="T250" i="36"/>
  <c r="S250" i="36"/>
  <c r="R250" i="36"/>
  <c r="Q250" i="36"/>
  <c r="P250" i="36"/>
  <c r="O250" i="36"/>
  <c r="N250" i="36"/>
  <c r="M250" i="36"/>
  <c r="L250" i="36"/>
  <c r="K250" i="36"/>
  <c r="J250" i="36"/>
  <c r="I250" i="36"/>
  <c r="H250" i="36"/>
  <c r="G250" i="36"/>
  <c r="F250" i="36"/>
  <c r="E250" i="36"/>
  <c r="AD249" i="36"/>
  <c r="AC249" i="36"/>
  <c r="AE249" i="36" s="1"/>
  <c r="AD248" i="36"/>
  <c r="AC248" i="36"/>
  <c r="AE248" i="36" s="1"/>
  <c r="AD247" i="36"/>
  <c r="AC247" i="36"/>
  <c r="AE247" i="36" s="1"/>
  <c r="AD246" i="36"/>
  <c r="AC246" i="36"/>
  <c r="AE246" i="36" s="1"/>
  <c r="AD245" i="36"/>
  <c r="AC245" i="36"/>
  <c r="AE245" i="36" s="1"/>
  <c r="AD244" i="36"/>
  <c r="AC244" i="36"/>
  <c r="AE244" i="36" s="1"/>
  <c r="AD243" i="36"/>
  <c r="AC243" i="36"/>
  <c r="AE243" i="36" s="1"/>
  <c r="AD242" i="36"/>
  <c r="AC242" i="36"/>
  <c r="AE242" i="36" s="1"/>
  <c r="AD241" i="36"/>
  <c r="AC241" i="36"/>
  <c r="AE241" i="36" s="1"/>
  <c r="AD240" i="36"/>
  <c r="AC240" i="36"/>
  <c r="AE240" i="36" s="1"/>
  <c r="AD239" i="36"/>
  <c r="AC239" i="36"/>
  <c r="AE239" i="36" s="1"/>
  <c r="AD238" i="36"/>
  <c r="AC238" i="36"/>
  <c r="AE238" i="36" s="1"/>
  <c r="AD237" i="36"/>
  <c r="AC237" i="36"/>
  <c r="AE237" i="36" s="1"/>
  <c r="AD236" i="36"/>
  <c r="AC236" i="36"/>
  <c r="AE236" i="36" s="1"/>
  <c r="AD235" i="36"/>
  <c r="AC235" i="36"/>
  <c r="AE235" i="36" s="1"/>
  <c r="AD234" i="36"/>
  <c r="AC234" i="36"/>
  <c r="AE234" i="36" s="1"/>
  <c r="AD233" i="36"/>
  <c r="AC233" i="36"/>
  <c r="AD232" i="36"/>
  <c r="AC232" i="36"/>
  <c r="AE232" i="36" s="1"/>
  <c r="AD231" i="36"/>
  <c r="AC231" i="36"/>
  <c r="AE231" i="36" s="1"/>
  <c r="AD230" i="36"/>
  <c r="AC230" i="36"/>
  <c r="AE230" i="36" s="1"/>
  <c r="AD229" i="36"/>
  <c r="AC229" i="36"/>
  <c r="AE229" i="36" s="1"/>
  <c r="AD228" i="36"/>
  <c r="AC228" i="36"/>
  <c r="AE228" i="36" s="1"/>
  <c r="AD227" i="36"/>
  <c r="AC227" i="36"/>
  <c r="AE227" i="36" s="1"/>
  <c r="AD226" i="36"/>
  <c r="AC226" i="36"/>
  <c r="AE226" i="36" s="1"/>
  <c r="AD225" i="36"/>
  <c r="AC225" i="36"/>
  <c r="AE225" i="36" s="1"/>
  <c r="AD224" i="36"/>
  <c r="AC224" i="36"/>
  <c r="AE224" i="36" s="1"/>
  <c r="AD223" i="36"/>
  <c r="AC223" i="36"/>
  <c r="AE223" i="36" s="1"/>
  <c r="AD222" i="36"/>
  <c r="AC222" i="36"/>
  <c r="AE222" i="36" s="1"/>
  <c r="AD221" i="36"/>
  <c r="AC221" i="36"/>
  <c r="AE221" i="36" s="1"/>
  <c r="AD220" i="36"/>
  <c r="AC220" i="36"/>
  <c r="AE220" i="36" s="1"/>
  <c r="AD219" i="36"/>
  <c r="AC219" i="36"/>
  <c r="AE219" i="36" s="1"/>
  <c r="AD218" i="36"/>
  <c r="AC218" i="36"/>
  <c r="AE218" i="36" s="1"/>
  <c r="AD217" i="36"/>
  <c r="AC217" i="36"/>
  <c r="AE217" i="36" s="1"/>
  <c r="AD216" i="36"/>
  <c r="AC216" i="36"/>
  <c r="AE216" i="36" s="1"/>
  <c r="AD215" i="36"/>
  <c r="AC215" i="36"/>
  <c r="AE215" i="36" s="1"/>
  <c r="AB214" i="36"/>
  <c r="AA214" i="36"/>
  <c r="Z214" i="36"/>
  <c r="Y214" i="36"/>
  <c r="X214" i="36"/>
  <c r="W214" i="36"/>
  <c r="V214" i="36"/>
  <c r="U214" i="36"/>
  <c r="T214" i="36"/>
  <c r="S214" i="36"/>
  <c r="R214" i="36"/>
  <c r="Q214" i="36"/>
  <c r="P214" i="36"/>
  <c r="O214" i="36"/>
  <c r="N214" i="36"/>
  <c r="M214" i="36"/>
  <c r="L214" i="36"/>
  <c r="K214" i="36"/>
  <c r="J214" i="36"/>
  <c r="I214" i="36"/>
  <c r="H214" i="36"/>
  <c r="G214" i="36"/>
  <c r="F214" i="36"/>
  <c r="E214" i="36"/>
  <c r="AD200" i="36"/>
  <c r="AC200" i="36"/>
  <c r="AE200" i="36" s="1"/>
  <c r="AB199" i="36"/>
  <c r="AA199" i="36"/>
  <c r="Z199" i="36"/>
  <c r="Y199" i="36"/>
  <c r="X199" i="36"/>
  <c r="W199" i="36"/>
  <c r="V199" i="36"/>
  <c r="U199" i="36"/>
  <c r="T199" i="36"/>
  <c r="S199" i="36"/>
  <c r="R199" i="36"/>
  <c r="Q199" i="36"/>
  <c r="P199" i="36"/>
  <c r="O199" i="36"/>
  <c r="N199" i="36"/>
  <c r="M199" i="36"/>
  <c r="L199" i="36"/>
  <c r="K199" i="36"/>
  <c r="J199" i="36"/>
  <c r="I199" i="36"/>
  <c r="H199" i="36"/>
  <c r="G199" i="36"/>
  <c r="F199" i="36"/>
  <c r="E199" i="36"/>
  <c r="AD198" i="36"/>
  <c r="AC198" i="36"/>
  <c r="AE198" i="36" s="1"/>
  <c r="AD197" i="36"/>
  <c r="AC197" i="36"/>
  <c r="AE197" i="36" s="1"/>
  <c r="AD196" i="36"/>
  <c r="AC196" i="36"/>
  <c r="AE196" i="36" s="1"/>
  <c r="AD195" i="36"/>
  <c r="AC195" i="36"/>
  <c r="AE195" i="36" s="1"/>
  <c r="AD194" i="36"/>
  <c r="AC194" i="36"/>
  <c r="AE194" i="36" s="1"/>
  <c r="AD193" i="36"/>
  <c r="AC193" i="36"/>
  <c r="AE193" i="36" s="1"/>
  <c r="AD192" i="36"/>
  <c r="AC192" i="36"/>
  <c r="AE192" i="36" s="1"/>
  <c r="AD191" i="36"/>
  <c r="AC191" i="36"/>
  <c r="AE191" i="36" s="1"/>
  <c r="AD190" i="36"/>
  <c r="AC190" i="36"/>
  <c r="AE190" i="36" s="1"/>
  <c r="AD189" i="36"/>
  <c r="AC189" i="36"/>
  <c r="AE189" i="36" s="1"/>
  <c r="AB188" i="36"/>
  <c r="AA188" i="36"/>
  <c r="Z188" i="36"/>
  <c r="Y188" i="36"/>
  <c r="X188" i="36"/>
  <c r="W188" i="36"/>
  <c r="V188" i="36"/>
  <c r="U188" i="36"/>
  <c r="T188" i="36"/>
  <c r="S188" i="36"/>
  <c r="R188" i="36"/>
  <c r="Q188" i="36"/>
  <c r="P188" i="36"/>
  <c r="O188" i="36"/>
  <c r="N188" i="36"/>
  <c r="M188" i="36"/>
  <c r="L188" i="36"/>
  <c r="K188" i="36"/>
  <c r="J188" i="36"/>
  <c r="I188" i="36"/>
  <c r="H188" i="36"/>
  <c r="G188" i="36"/>
  <c r="F188" i="36"/>
  <c r="E188" i="36"/>
  <c r="AD187" i="36"/>
  <c r="AC187" i="36"/>
  <c r="AE187" i="36" s="1"/>
  <c r="AD186" i="36"/>
  <c r="AC186" i="36"/>
  <c r="AE186" i="36" s="1"/>
  <c r="AD185" i="36"/>
  <c r="AC185" i="36"/>
  <c r="AE185" i="36" s="1"/>
  <c r="AD184" i="36"/>
  <c r="AC184" i="36"/>
  <c r="AE184" i="36" s="1"/>
  <c r="AD183" i="36"/>
  <c r="AC183" i="36"/>
  <c r="AE183" i="36" s="1"/>
  <c r="AD182" i="36"/>
  <c r="AC182" i="36"/>
  <c r="AE182" i="36" s="1"/>
  <c r="AD181" i="36"/>
  <c r="AC181" i="36"/>
  <c r="AE181" i="36" s="1"/>
  <c r="AD180" i="36"/>
  <c r="AC180" i="36"/>
  <c r="AE180" i="36" s="1"/>
  <c r="AD179" i="36"/>
  <c r="AC179" i="36"/>
  <c r="AE179" i="36" s="1"/>
  <c r="AD178" i="36"/>
  <c r="AC178" i="36"/>
  <c r="AE178" i="36" s="1"/>
  <c r="AD177" i="36"/>
  <c r="AC177" i="36"/>
  <c r="AE177" i="36" s="1"/>
  <c r="AD176" i="36"/>
  <c r="AC176" i="36"/>
  <c r="AE176" i="36" s="1"/>
  <c r="AD175" i="36"/>
  <c r="AC175" i="36"/>
  <c r="AE175" i="36" s="1"/>
  <c r="AD174" i="36"/>
  <c r="AC174" i="36"/>
  <c r="AE174" i="36" s="1"/>
  <c r="AD173" i="36"/>
  <c r="AC173" i="36"/>
  <c r="AE173" i="36" s="1"/>
  <c r="AD172" i="36"/>
  <c r="AC172" i="36"/>
  <c r="AE172" i="36" s="1"/>
  <c r="AD171" i="36"/>
  <c r="AC171" i="36"/>
  <c r="AE171" i="36" s="1"/>
  <c r="AD170" i="36"/>
  <c r="AC170" i="36"/>
  <c r="AE170" i="36" s="1"/>
  <c r="AB169" i="36"/>
  <c r="AA169" i="36"/>
  <c r="Z169" i="36"/>
  <c r="Y169" i="36"/>
  <c r="X169" i="36"/>
  <c r="W169" i="36"/>
  <c r="V169" i="36"/>
  <c r="U169" i="36"/>
  <c r="T169" i="36"/>
  <c r="S169" i="36"/>
  <c r="R169" i="36"/>
  <c r="Q169" i="36"/>
  <c r="P169" i="36"/>
  <c r="O169" i="36"/>
  <c r="N169" i="36"/>
  <c r="M169" i="36"/>
  <c r="L169" i="36"/>
  <c r="K169" i="36"/>
  <c r="J169" i="36"/>
  <c r="I169" i="36"/>
  <c r="H169" i="36"/>
  <c r="G169" i="36"/>
  <c r="F169" i="36"/>
  <c r="E169" i="36"/>
  <c r="AD168" i="36"/>
  <c r="AC168" i="36"/>
  <c r="AE168" i="36" s="1"/>
  <c r="AD166" i="36"/>
  <c r="AC166" i="36"/>
  <c r="AE166" i="36" s="1"/>
  <c r="AD165" i="36"/>
  <c r="AC165" i="36"/>
  <c r="AE165" i="36" s="1"/>
  <c r="AD164" i="36"/>
  <c r="AC164" i="36"/>
  <c r="AE164" i="36" s="1"/>
  <c r="AD163" i="36"/>
  <c r="AC163" i="36"/>
  <c r="AE163" i="36" s="1"/>
  <c r="AD162" i="36"/>
  <c r="AC162" i="36"/>
  <c r="AE162" i="36" s="1"/>
  <c r="AD161" i="36"/>
  <c r="AC161" i="36"/>
  <c r="AE161" i="36" s="1"/>
  <c r="AD160" i="36"/>
  <c r="AC160" i="36"/>
  <c r="AE160" i="36" s="1"/>
  <c r="AD159" i="36"/>
  <c r="AC159" i="36"/>
  <c r="AE159" i="36" s="1"/>
  <c r="AD158" i="36"/>
  <c r="AC158" i="36"/>
  <c r="AE158" i="36" s="1"/>
  <c r="AD157" i="36"/>
  <c r="AC157" i="36"/>
  <c r="AE157" i="36" s="1"/>
  <c r="AD156" i="36"/>
  <c r="AC156" i="36"/>
  <c r="AE156" i="36" s="1"/>
  <c r="AB155" i="36"/>
  <c r="AA155" i="36"/>
  <c r="Z155" i="36"/>
  <c r="Y155" i="36"/>
  <c r="X155" i="36"/>
  <c r="W155" i="36"/>
  <c r="V155" i="36"/>
  <c r="U155" i="36"/>
  <c r="T155" i="36"/>
  <c r="S155" i="36"/>
  <c r="R155" i="36"/>
  <c r="Q155" i="36"/>
  <c r="P155" i="36"/>
  <c r="O155" i="36"/>
  <c r="N155" i="36"/>
  <c r="M155" i="36"/>
  <c r="L155" i="36"/>
  <c r="K155" i="36"/>
  <c r="J155" i="36"/>
  <c r="I155" i="36"/>
  <c r="H155" i="36"/>
  <c r="G155" i="36"/>
  <c r="F155" i="36"/>
  <c r="E155" i="36"/>
  <c r="AD154" i="36"/>
  <c r="AC154" i="36"/>
  <c r="AE154" i="36" s="1"/>
  <c r="AD153" i="36"/>
  <c r="AC153" i="36"/>
  <c r="AE153" i="36" s="1"/>
  <c r="AD152" i="36"/>
  <c r="AC152" i="36"/>
  <c r="AE152" i="36" s="1"/>
  <c r="AD151" i="36"/>
  <c r="AC151" i="36"/>
  <c r="AE151" i="36" s="1"/>
  <c r="AD150" i="36"/>
  <c r="AC150" i="36"/>
  <c r="AE150" i="36" s="1"/>
  <c r="AD149" i="36"/>
  <c r="AC149" i="36"/>
  <c r="AE149" i="36" s="1"/>
  <c r="AD148" i="36"/>
  <c r="AC148" i="36"/>
  <c r="AE148" i="36" s="1"/>
  <c r="AD147" i="36"/>
  <c r="AC147" i="36"/>
  <c r="AE147" i="36" s="1"/>
  <c r="AD146" i="36"/>
  <c r="AC146" i="36"/>
  <c r="AE146" i="36" s="1"/>
  <c r="AD145" i="36"/>
  <c r="AC145" i="36"/>
  <c r="AE145" i="36" s="1"/>
  <c r="AD144" i="36"/>
  <c r="AC144" i="36"/>
  <c r="AE144" i="36" s="1"/>
  <c r="AD143" i="36"/>
  <c r="AC143" i="36"/>
  <c r="AE143" i="36" s="1"/>
  <c r="AB142" i="36"/>
  <c r="AA142" i="36"/>
  <c r="Z142" i="36"/>
  <c r="Y142" i="36"/>
  <c r="X142" i="36"/>
  <c r="W142" i="36"/>
  <c r="V142" i="36"/>
  <c r="U142" i="36"/>
  <c r="T142" i="36"/>
  <c r="S142" i="36"/>
  <c r="R142" i="36"/>
  <c r="Q142" i="36"/>
  <c r="P142" i="36"/>
  <c r="O142" i="36"/>
  <c r="N142" i="36"/>
  <c r="M142" i="36"/>
  <c r="L142" i="36"/>
  <c r="K142" i="36"/>
  <c r="J142" i="36"/>
  <c r="I142" i="36"/>
  <c r="H142" i="36"/>
  <c r="G142" i="36"/>
  <c r="F142" i="36"/>
  <c r="E142" i="36"/>
  <c r="AD141" i="36"/>
  <c r="AC141" i="36"/>
  <c r="AE141" i="36" s="1"/>
  <c r="AD140" i="36"/>
  <c r="AC140" i="36"/>
  <c r="AE140" i="36" s="1"/>
  <c r="AD139" i="36"/>
  <c r="AC139" i="36"/>
  <c r="AE139" i="36" s="1"/>
  <c r="AD138" i="36"/>
  <c r="AC138" i="36"/>
  <c r="AE138" i="36" s="1"/>
  <c r="AD137" i="36"/>
  <c r="AC137" i="36"/>
  <c r="AE137" i="36" s="1"/>
  <c r="AD136" i="36"/>
  <c r="AC136" i="36"/>
  <c r="AE136" i="36" s="1"/>
  <c r="AD135" i="36"/>
  <c r="AC135" i="36"/>
  <c r="AE135" i="36" s="1"/>
  <c r="AB134" i="36"/>
  <c r="AA134" i="36"/>
  <c r="Z134" i="36"/>
  <c r="Y134" i="36"/>
  <c r="X134" i="36"/>
  <c r="W134" i="36"/>
  <c r="V134" i="36"/>
  <c r="U134" i="36"/>
  <c r="T134" i="36"/>
  <c r="S134" i="36"/>
  <c r="R134" i="36"/>
  <c r="Q134" i="36"/>
  <c r="P134" i="36"/>
  <c r="O134" i="36"/>
  <c r="N134" i="36"/>
  <c r="M134" i="36"/>
  <c r="L134" i="36"/>
  <c r="K134" i="36"/>
  <c r="J134" i="36"/>
  <c r="I134" i="36"/>
  <c r="H134" i="36"/>
  <c r="G134" i="36"/>
  <c r="F134" i="36"/>
  <c r="E134" i="36"/>
  <c r="AD133" i="36"/>
  <c r="AC133" i="36"/>
  <c r="AE133" i="36" s="1"/>
  <c r="AD132" i="36"/>
  <c r="AC132" i="36"/>
  <c r="AE132" i="36" s="1"/>
  <c r="AD131" i="36"/>
  <c r="AC131" i="36"/>
  <c r="AE131" i="36" s="1"/>
  <c r="AD130" i="36"/>
  <c r="AC130" i="36"/>
  <c r="AE130" i="36" s="1"/>
  <c r="AD129" i="36"/>
  <c r="AC129" i="36"/>
  <c r="AE129" i="36" s="1"/>
  <c r="AD128" i="36"/>
  <c r="AC128" i="36"/>
  <c r="AE128" i="36" s="1"/>
  <c r="AD127" i="36"/>
  <c r="AC127" i="36"/>
  <c r="AE127" i="36" s="1"/>
  <c r="AD126" i="36"/>
  <c r="AC126" i="36"/>
  <c r="AE126" i="36" s="1"/>
  <c r="AD125" i="36"/>
  <c r="AC125" i="36"/>
  <c r="AE125" i="36" s="1"/>
  <c r="AD124" i="36"/>
  <c r="AC124" i="36"/>
  <c r="AE124" i="36" s="1"/>
  <c r="AD123" i="36"/>
  <c r="AC123" i="36"/>
  <c r="AE123" i="36" s="1"/>
  <c r="AB122" i="36"/>
  <c r="AA122" i="36"/>
  <c r="Z122" i="36"/>
  <c r="Y122" i="36"/>
  <c r="X122" i="36"/>
  <c r="W122" i="36"/>
  <c r="V122" i="36"/>
  <c r="U122" i="36"/>
  <c r="T122" i="36"/>
  <c r="S122" i="36"/>
  <c r="R122" i="36"/>
  <c r="Q122" i="36"/>
  <c r="P122" i="36"/>
  <c r="O122" i="36"/>
  <c r="N122" i="36"/>
  <c r="M122" i="36"/>
  <c r="L122" i="36"/>
  <c r="K122" i="36"/>
  <c r="J122" i="36"/>
  <c r="I122" i="36"/>
  <c r="H122" i="36"/>
  <c r="G122" i="36"/>
  <c r="F122" i="36"/>
  <c r="E122" i="36"/>
  <c r="AD121" i="36"/>
  <c r="AC121" i="36"/>
  <c r="AE121" i="36" s="1"/>
  <c r="AD120" i="36"/>
  <c r="AC120" i="36"/>
  <c r="AE120" i="36" s="1"/>
  <c r="AD119" i="36"/>
  <c r="AC119" i="36"/>
  <c r="AE119" i="36" s="1"/>
  <c r="AD118" i="36"/>
  <c r="AC118" i="36"/>
  <c r="AE118" i="36" s="1"/>
  <c r="AD117" i="36"/>
  <c r="AC117" i="36"/>
  <c r="AE117" i="36" s="1"/>
  <c r="AD116" i="36"/>
  <c r="AC116" i="36"/>
  <c r="AE116" i="36" s="1"/>
  <c r="AD115" i="36"/>
  <c r="AC115" i="36"/>
  <c r="AE115" i="36" s="1"/>
  <c r="AD114" i="36"/>
  <c r="AC114" i="36"/>
  <c r="AE114" i="36" s="1"/>
  <c r="AD113" i="36"/>
  <c r="AC113" i="36"/>
  <c r="AE113" i="36" s="1"/>
  <c r="AD112" i="36"/>
  <c r="AC112" i="36"/>
  <c r="AE112" i="36" s="1"/>
  <c r="AD111" i="36"/>
  <c r="AC111" i="36"/>
  <c r="AE111" i="36" s="1"/>
  <c r="AD110" i="36"/>
  <c r="AC110" i="36"/>
  <c r="AE110" i="36" s="1"/>
  <c r="AD109" i="36"/>
  <c r="AC109" i="36"/>
  <c r="AE109" i="36" s="1"/>
  <c r="AD108" i="36"/>
  <c r="AC108" i="36"/>
  <c r="AE108" i="36" s="1"/>
  <c r="AD107" i="36"/>
  <c r="AC107" i="36"/>
  <c r="AE107" i="36" s="1"/>
  <c r="AD106" i="36"/>
  <c r="AC106" i="36"/>
  <c r="AE106" i="36" s="1"/>
  <c r="AD105" i="36"/>
  <c r="AC105" i="36"/>
  <c r="AE105" i="36" s="1"/>
  <c r="AD104" i="36"/>
  <c r="AC104" i="36"/>
  <c r="AE104" i="36" s="1"/>
  <c r="AB103" i="36"/>
  <c r="AA103" i="36"/>
  <c r="Z103" i="36"/>
  <c r="Y103" i="36"/>
  <c r="X103" i="36"/>
  <c r="W103" i="36"/>
  <c r="V103" i="36"/>
  <c r="U103" i="36"/>
  <c r="T103" i="36"/>
  <c r="S103" i="36"/>
  <c r="R103" i="36"/>
  <c r="Q103" i="36"/>
  <c r="P103" i="36"/>
  <c r="O103" i="36"/>
  <c r="N103" i="36"/>
  <c r="M103" i="36"/>
  <c r="L103" i="36"/>
  <c r="K103" i="36"/>
  <c r="J103" i="36"/>
  <c r="I103" i="36"/>
  <c r="H103" i="36"/>
  <c r="G103" i="36"/>
  <c r="F103" i="36"/>
  <c r="E103" i="36"/>
  <c r="AD102" i="36"/>
  <c r="AC102" i="36"/>
  <c r="AE102" i="36" s="1"/>
  <c r="AD101" i="36"/>
  <c r="AC101" i="36"/>
  <c r="AE101" i="36" s="1"/>
  <c r="AD100" i="36"/>
  <c r="AC100" i="36"/>
  <c r="AE100" i="36" s="1"/>
  <c r="AD99" i="36"/>
  <c r="AC99" i="36"/>
  <c r="AD98" i="36"/>
  <c r="AC98" i="36"/>
  <c r="AD97" i="36"/>
  <c r="AC97" i="36"/>
  <c r="AD96" i="36"/>
  <c r="AC96" i="36"/>
  <c r="AE96" i="36" s="1"/>
  <c r="AD95" i="36"/>
  <c r="AC95" i="36"/>
  <c r="AD94" i="36"/>
  <c r="AC94" i="36"/>
  <c r="AE94" i="36" s="1"/>
  <c r="AD93" i="36"/>
  <c r="AC93" i="36"/>
  <c r="AE93" i="36" s="1"/>
  <c r="AD92" i="36"/>
  <c r="AC92" i="36"/>
  <c r="AE92" i="36" s="1"/>
  <c r="AD91" i="36"/>
  <c r="AC91" i="36"/>
  <c r="AE91" i="36" s="1"/>
  <c r="AD90" i="36"/>
  <c r="AC90" i="36"/>
  <c r="AE90" i="36" s="1"/>
  <c r="AD89" i="36"/>
  <c r="AC89" i="36"/>
  <c r="AE89" i="36" s="1"/>
  <c r="AD88" i="36"/>
  <c r="AC88" i="36"/>
  <c r="AE88" i="36" s="1"/>
  <c r="AD87" i="36"/>
  <c r="AC87" i="36"/>
  <c r="AE87" i="36" s="1"/>
  <c r="AD86" i="36"/>
  <c r="AC86" i="36"/>
  <c r="AE86" i="36" s="1"/>
  <c r="AD85" i="36"/>
  <c r="AC85" i="36"/>
  <c r="AD84" i="36"/>
  <c r="AC84" i="36"/>
  <c r="AB83" i="36"/>
  <c r="AA83" i="36"/>
  <c r="Z83" i="36"/>
  <c r="Y83" i="36"/>
  <c r="X83" i="36"/>
  <c r="W83" i="36"/>
  <c r="V83" i="36"/>
  <c r="U83" i="36"/>
  <c r="T83" i="36"/>
  <c r="S83" i="36"/>
  <c r="R83" i="36"/>
  <c r="Q83" i="36"/>
  <c r="P83" i="36"/>
  <c r="O83" i="36"/>
  <c r="N83" i="36"/>
  <c r="M83" i="36"/>
  <c r="L83" i="36"/>
  <c r="K83" i="36"/>
  <c r="J83" i="36"/>
  <c r="I83" i="36"/>
  <c r="H83" i="36"/>
  <c r="G83" i="36"/>
  <c r="F83" i="36"/>
  <c r="E83" i="36"/>
  <c r="AD82" i="36"/>
  <c r="AC82" i="36"/>
  <c r="AE82" i="36" s="1"/>
  <c r="AD81" i="36"/>
  <c r="AC81" i="36"/>
  <c r="AE81" i="36" s="1"/>
  <c r="AD80" i="36"/>
  <c r="AC80" i="36"/>
  <c r="AE80" i="36" s="1"/>
  <c r="AD79" i="36"/>
  <c r="AC79" i="36"/>
  <c r="AE79" i="36" s="1"/>
  <c r="AD78" i="36"/>
  <c r="AC78" i="36"/>
  <c r="AE78" i="36" s="1"/>
  <c r="AD77" i="36"/>
  <c r="AC77" i="36"/>
  <c r="AE77" i="36" s="1"/>
  <c r="AD76" i="36"/>
  <c r="AC76" i="36"/>
  <c r="AE76" i="36" s="1"/>
  <c r="AD75" i="36"/>
  <c r="AC75" i="36"/>
  <c r="AE75" i="36" s="1"/>
  <c r="AD74" i="36"/>
  <c r="AC74" i="36"/>
  <c r="AE74" i="36" s="1"/>
  <c r="AD73" i="36"/>
  <c r="AC73" i="36"/>
  <c r="AE73" i="36" s="1"/>
  <c r="AD72" i="36"/>
  <c r="AC72" i="36"/>
  <c r="AE72" i="36" s="1"/>
  <c r="AD71" i="36"/>
  <c r="AC71" i="36"/>
  <c r="AE71" i="36" s="1"/>
  <c r="AD70" i="36"/>
  <c r="AC70" i="36"/>
  <c r="AE70" i="36" s="1"/>
  <c r="AD69" i="36"/>
  <c r="AC69" i="36"/>
  <c r="AE69" i="36" s="1"/>
  <c r="AD68" i="36"/>
  <c r="AC68" i="36"/>
  <c r="AE68" i="36" s="1"/>
  <c r="AD67" i="36"/>
  <c r="AC67" i="36"/>
  <c r="AE67" i="36" s="1"/>
  <c r="AD66" i="36"/>
  <c r="AC66" i="36"/>
  <c r="AE66" i="36" s="1"/>
  <c r="AD65" i="36"/>
  <c r="AC65" i="36"/>
  <c r="AE65" i="36" s="1"/>
  <c r="AD64" i="36"/>
  <c r="AC64" i="36"/>
  <c r="AE64" i="36" s="1"/>
  <c r="AD63" i="36"/>
  <c r="AC63" i="36"/>
  <c r="AE63" i="36" s="1"/>
  <c r="AD62" i="36"/>
  <c r="AC62" i="36"/>
  <c r="AE62" i="36" s="1"/>
  <c r="AD61" i="36"/>
  <c r="AC61" i="36"/>
  <c r="AE61" i="36" s="1"/>
  <c r="AD60" i="36"/>
  <c r="AC60" i="36"/>
  <c r="AE60" i="36" s="1"/>
  <c r="AD59" i="36"/>
  <c r="AC59" i="36"/>
  <c r="AE59" i="36" s="1"/>
  <c r="AD58" i="36"/>
  <c r="AC58" i="36"/>
  <c r="AE58" i="36" s="1"/>
  <c r="AD57" i="36"/>
  <c r="AC57" i="36"/>
  <c r="AE57" i="36" s="1"/>
  <c r="AD56" i="36"/>
  <c r="AC56" i="36"/>
  <c r="AE56" i="36" s="1"/>
  <c r="AD55" i="36"/>
  <c r="AC55" i="36"/>
  <c r="AE55" i="36" s="1"/>
  <c r="AD54" i="36"/>
  <c r="AC54" i="36"/>
  <c r="AE54" i="36" s="1"/>
  <c r="AD53" i="36"/>
  <c r="AC53" i="36"/>
  <c r="AE53" i="36" s="1"/>
  <c r="AB52" i="36"/>
  <c r="AA52" i="36"/>
  <c r="Z52" i="36"/>
  <c r="Y52" i="36"/>
  <c r="X52" i="36"/>
  <c r="W52" i="36"/>
  <c r="V52" i="36"/>
  <c r="U52" i="36"/>
  <c r="T52" i="36"/>
  <c r="S52" i="36"/>
  <c r="R52" i="36"/>
  <c r="Q52" i="36"/>
  <c r="P52" i="36"/>
  <c r="O52" i="36"/>
  <c r="N52" i="36"/>
  <c r="M52" i="36"/>
  <c r="L52" i="36"/>
  <c r="K52" i="36"/>
  <c r="J52" i="36"/>
  <c r="I52" i="36"/>
  <c r="H52" i="36"/>
  <c r="G52" i="36"/>
  <c r="F52" i="36"/>
  <c r="E52" i="36"/>
  <c r="AD51" i="36"/>
  <c r="AC51" i="36"/>
  <c r="AE51" i="36" s="1"/>
  <c r="AD50" i="36"/>
  <c r="AC50" i="36"/>
  <c r="AE50" i="36" s="1"/>
  <c r="AD49" i="36"/>
  <c r="AC49" i="36"/>
  <c r="AE49" i="36" s="1"/>
  <c r="AD48" i="36"/>
  <c r="AC48" i="36"/>
  <c r="AE48" i="36" s="1"/>
  <c r="AD47" i="36"/>
  <c r="AC47" i="36"/>
  <c r="AE47" i="36" s="1"/>
  <c r="AD46" i="36"/>
  <c r="AC46" i="36"/>
  <c r="AE46" i="36" s="1"/>
  <c r="AD45" i="36"/>
  <c r="AC45" i="36"/>
  <c r="AE45" i="36" s="1"/>
  <c r="AD44" i="36"/>
  <c r="AC44" i="36"/>
  <c r="AE44" i="36" s="1"/>
  <c r="AD43" i="36"/>
  <c r="AC43" i="36"/>
  <c r="AE43" i="36" s="1"/>
  <c r="AD42" i="36"/>
  <c r="AC42" i="36"/>
  <c r="AE42" i="36" s="1"/>
  <c r="AD41" i="36"/>
  <c r="AC41" i="36"/>
  <c r="AE41" i="36" s="1"/>
  <c r="AD40" i="36"/>
  <c r="AC40" i="36"/>
  <c r="AE40" i="36" s="1"/>
  <c r="AD39" i="36"/>
  <c r="AC39" i="36"/>
  <c r="AE39" i="36" s="1"/>
  <c r="AD38" i="36"/>
  <c r="AC38" i="36"/>
  <c r="AE38" i="36" s="1"/>
  <c r="AD37" i="36"/>
  <c r="AC37" i="36"/>
  <c r="AE37" i="36" s="1"/>
  <c r="AD36" i="36"/>
  <c r="AC36" i="36"/>
  <c r="AE36" i="36" s="1"/>
  <c r="AD35" i="36"/>
  <c r="AC35" i="36"/>
  <c r="AE35" i="36" s="1"/>
  <c r="AD34" i="36"/>
  <c r="AC34" i="36"/>
  <c r="AE34" i="36" s="1"/>
  <c r="AD33" i="36"/>
  <c r="AC33" i="36"/>
  <c r="AE33" i="36" s="1"/>
  <c r="AD32" i="36"/>
  <c r="AC32" i="36"/>
  <c r="AE32" i="36" s="1"/>
  <c r="AD31" i="36"/>
  <c r="AC31" i="36"/>
  <c r="AE31" i="36" s="1"/>
  <c r="AD30" i="36"/>
  <c r="AC30" i="36"/>
  <c r="AE30" i="36" s="1"/>
  <c r="AD29" i="36"/>
  <c r="AC29" i="36"/>
  <c r="AE29" i="36" s="1"/>
  <c r="AD28" i="36"/>
  <c r="AC28" i="36"/>
  <c r="AE28" i="36" s="1"/>
  <c r="AD27" i="36"/>
  <c r="AC27" i="36"/>
  <c r="AE27" i="36" s="1"/>
  <c r="AD26" i="36"/>
  <c r="AC26" i="36"/>
  <c r="AE26" i="36" s="1"/>
  <c r="AD25" i="36"/>
  <c r="AC25" i="36"/>
  <c r="AE25" i="36" s="1"/>
  <c r="AD24" i="36"/>
  <c r="AC24" i="36"/>
  <c r="AE24" i="36" s="1"/>
  <c r="AB23" i="36"/>
  <c r="AA23" i="36"/>
  <c r="AA376" i="36" s="1"/>
  <c r="Z23" i="36"/>
  <c r="Y23" i="36"/>
  <c r="Y376" i="36" s="1"/>
  <c r="X23" i="36"/>
  <c r="W23" i="36"/>
  <c r="V23" i="36"/>
  <c r="U23" i="36"/>
  <c r="T23" i="36"/>
  <c r="S23" i="36"/>
  <c r="R23" i="36"/>
  <c r="Q23" i="36"/>
  <c r="P23" i="36"/>
  <c r="O23" i="36"/>
  <c r="N23" i="36"/>
  <c r="M23" i="36"/>
  <c r="L23" i="36"/>
  <c r="K23" i="36"/>
  <c r="J23" i="36"/>
  <c r="I23" i="36"/>
  <c r="H23" i="36"/>
  <c r="G23" i="36"/>
  <c r="F23" i="36"/>
  <c r="E23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AD17" i="36"/>
  <c r="AC17" i="36"/>
  <c r="AB17" i="36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AF16" i="36"/>
  <c r="AE16" i="36"/>
  <c r="AF15" i="36"/>
  <c r="AE15" i="36"/>
  <c r="AF14" i="36"/>
  <c r="AE14" i="36"/>
  <c r="AF13" i="36"/>
  <c r="AE13" i="36"/>
  <c r="AG13" i="36" s="1"/>
  <c r="AF12" i="36"/>
  <c r="AE12" i="36"/>
  <c r="AG12" i="36" s="1"/>
  <c r="AF11" i="36"/>
  <c r="AE11" i="36"/>
  <c r="AG11" i="36" s="1"/>
  <c r="AF10" i="36"/>
  <c r="AE10" i="36"/>
  <c r="AG10" i="36" s="1"/>
  <c r="AF9" i="36"/>
  <c r="AE9" i="36"/>
  <c r="AG9" i="36" s="1"/>
  <c r="AF8" i="36"/>
  <c r="AE8" i="36"/>
  <c r="AD8" i="36"/>
  <c r="AC8" i="36"/>
  <c r="AB8" i="36"/>
  <c r="AA8" i="36"/>
  <c r="Z8" i="36"/>
  <c r="Y8" i="36"/>
  <c r="X8" i="36"/>
  <c r="W8" i="36"/>
  <c r="V8" i="36"/>
  <c r="U8" i="36"/>
  <c r="T8" i="36"/>
  <c r="S8" i="36"/>
  <c r="R8" i="36"/>
  <c r="Q8" i="36"/>
  <c r="P8" i="36"/>
  <c r="O8" i="36"/>
  <c r="N8" i="36"/>
  <c r="M8" i="36"/>
  <c r="L8" i="36"/>
  <c r="K8" i="36"/>
  <c r="J8" i="36"/>
  <c r="I8" i="36"/>
  <c r="H8" i="36"/>
  <c r="G8" i="36"/>
  <c r="F8" i="36"/>
  <c r="E8" i="36"/>
  <c r="AA582" i="35"/>
  <c r="X582" i="35"/>
  <c r="R582" i="35"/>
  <c r="O582" i="35"/>
  <c r="AD581" i="35"/>
  <c r="U581" i="35"/>
  <c r="AD580" i="35"/>
  <c r="U580" i="35"/>
  <c r="AD579" i="35"/>
  <c r="U579" i="35"/>
  <c r="AD578" i="35"/>
  <c r="U578" i="35"/>
  <c r="AD577" i="35"/>
  <c r="U577" i="35"/>
  <c r="AD576" i="35"/>
  <c r="U576" i="35"/>
  <c r="AD575" i="35"/>
  <c r="U575" i="35"/>
  <c r="AD574" i="35"/>
  <c r="U574" i="35"/>
  <c r="AD573" i="35"/>
  <c r="U573" i="35"/>
  <c r="AD572" i="35"/>
  <c r="U572" i="35"/>
  <c r="AD571" i="35"/>
  <c r="U571" i="35"/>
  <c r="AD570" i="35"/>
  <c r="U570" i="35"/>
  <c r="AD569" i="35"/>
  <c r="U569" i="35"/>
  <c r="AA568" i="35"/>
  <c r="X568" i="35"/>
  <c r="R568" i="35"/>
  <c r="O568" i="35"/>
  <c r="AE548" i="35"/>
  <c r="AE547" i="35"/>
  <c r="AA546" i="35"/>
  <c r="Y546" i="35"/>
  <c r="W546" i="35"/>
  <c r="U546" i="35"/>
  <c r="S546" i="35"/>
  <c r="Q546" i="35"/>
  <c r="O546" i="35"/>
  <c r="M546" i="35"/>
  <c r="K546" i="35"/>
  <c r="I546" i="35"/>
  <c r="G546" i="35"/>
  <c r="E546" i="35"/>
  <c r="AD545" i="35"/>
  <c r="AC545" i="35"/>
  <c r="AB543" i="35"/>
  <c r="AA543" i="35"/>
  <c r="AA544" i="35" s="1"/>
  <c r="Z543" i="35"/>
  <c r="Y543" i="35"/>
  <c r="Y544" i="35" s="1"/>
  <c r="X543" i="35"/>
  <c r="W543" i="35"/>
  <c r="W544" i="35" s="1"/>
  <c r="V543" i="35"/>
  <c r="U543" i="35"/>
  <c r="U544" i="35" s="1"/>
  <c r="T543" i="35"/>
  <c r="S543" i="35"/>
  <c r="S544" i="35" s="1"/>
  <c r="R543" i="35"/>
  <c r="Q543" i="35"/>
  <c r="Q544" i="35" s="1"/>
  <c r="P543" i="35"/>
  <c r="O543" i="35"/>
  <c r="O544" i="35" s="1"/>
  <c r="N543" i="35"/>
  <c r="M543" i="35"/>
  <c r="L543" i="35"/>
  <c r="K543" i="35"/>
  <c r="J543" i="35"/>
  <c r="I543" i="35"/>
  <c r="I544" i="35" s="1"/>
  <c r="H543" i="35"/>
  <c r="G543" i="35"/>
  <c r="G544" i="35" s="1"/>
  <c r="F543" i="35"/>
  <c r="E543" i="35"/>
  <c r="AD542" i="35"/>
  <c r="AC542" i="35"/>
  <c r="AD541" i="35"/>
  <c r="AC541" i="35"/>
  <c r="AD540" i="35"/>
  <c r="AC540" i="35"/>
  <c r="AD539" i="35"/>
  <c r="AC539" i="35"/>
  <c r="AA538" i="35"/>
  <c r="Y538" i="35"/>
  <c r="W538" i="35"/>
  <c r="U538" i="35"/>
  <c r="S538" i="35"/>
  <c r="Q538" i="35"/>
  <c r="O538" i="35"/>
  <c r="M538" i="35"/>
  <c r="K538" i="35"/>
  <c r="I538" i="35"/>
  <c r="G538" i="35"/>
  <c r="E538" i="35"/>
  <c r="AA533" i="35"/>
  <c r="Y533" i="35"/>
  <c r="W533" i="35"/>
  <c r="U533" i="35"/>
  <c r="S533" i="35"/>
  <c r="Q533" i="35"/>
  <c r="O533" i="35"/>
  <c r="M533" i="35"/>
  <c r="K533" i="35"/>
  <c r="I533" i="35"/>
  <c r="G533" i="35"/>
  <c r="E533" i="35"/>
  <c r="AD532" i="35"/>
  <c r="AC532" i="35"/>
  <c r="AC533" i="35" s="1"/>
  <c r="AA531" i="35"/>
  <c r="Y531" i="35"/>
  <c r="W531" i="35"/>
  <c r="U531" i="35"/>
  <c r="S531" i="35"/>
  <c r="Q531" i="35"/>
  <c r="O531" i="35"/>
  <c r="M531" i="35"/>
  <c r="K531" i="35"/>
  <c r="I531" i="35"/>
  <c r="G531" i="35"/>
  <c r="E531" i="35"/>
  <c r="AB530" i="35"/>
  <c r="AA530" i="35"/>
  <c r="Z530" i="35"/>
  <c r="Y530" i="35"/>
  <c r="X530" i="35"/>
  <c r="W530" i="35"/>
  <c r="V530" i="35"/>
  <c r="U530" i="35"/>
  <c r="T530" i="35"/>
  <c r="S530" i="35"/>
  <c r="R530" i="35"/>
  <c r="Q530" i="35"/>
  <c r="P530" i="35"/>
  <c r="O530" i="35"/>
  <c r="N530" i="35"/>
  <c r="M530" i="35"/>
  <c r="L530" i="35"/>
  <c r="K530" i="35"/>
  <c r="J530" i="35"/>
  <c r="I530" i="35"/>
  <c r="H530" i="35"/>
  <c r="G530" i="35"/>
  <c r="F530" i="35"/>
  <c r="E530" i="35"/>
  <c r="AB529" i="35"/>
  <c r="AA529" i="35"/>
  <c r="Z529" i="35"/>
  <c r="Y529" i="35"/>
  <c r="X529" i="35"/>
  <c r="W529" i="35"/>
  <c r="V529" i="35"/>
  <c r="U529" i="35"/>
  <c r="T529" i="35"/>
  <c r="S529" i="35"/>
  <c r="R529" i="35"/>
  <c r="Q529" i="35"/>
  <c r="P529" i="35"/>
  <c r="O529" i="35"/>
  <c r="N529" i="35"/>
  <c r="M529" i="35"/>
  <c r="L529" i="35"/>
  <c r="K529" i="35"/>
  <c r="J529" i="35"/>
  <c r="I529" i="35"/>
  <c r="H529" i="35"/>
  <c r="G529" i="35"/>
  <c r="F529" i="35"/>
  <c r="E529" i="35"/>
  <c r="AD528" i="35"/>
  <c r="AC528" i="35"/>
  <c r="AD527" i="35"/>
  <c r="AC527" i="35"/>
  <c r="AD526" i="35"/>
  <c r="AC526" i="35"/>
  <c r="AD525" i="35"/>
  <c r="AC525" i="35"/>
  <c r="AD524" i="35"/>
  <c r="AC524" i="35"/>
  <c r="AA523" i="35"/>
  <c r="Y523" i="35"/>
  <c r="W523" i="35"/>
  <c r="U523" i="35"/>
  <c r="S523" i="35"/>
  <c r="Q523" i="35"/>
  <c r="O523" i="35"/>
  <c r="M523" i="35"/>
  <c r="K523" i="35"/>
  <c r="I523" i="35"/>
  <c r="G523" i="35"/>
  <c r="E523" i="35"/>
  <c r="AD518" i="35"/>
  <c r="AC518" i="35"/>
  <c r="AE518" i="35" s="1"/>
  <c r="AB517" i="35"/>
  <c r="AA517" i="35"/>
  <c r="Z517" i="35"/>
  <c r="Y517" i="35"/>
  <c r="X517" i="35"/>
  <c r="W517" i="35"/>
  <c r="V517" i="35"/>
  <c r="U517" i="35"/>
  <c r="T517" i="35"/>
  <c r="S517" i="35"/>
  <c r="R517" i="35"/>
  <c r="Q517" i="35"/>
  <c r="P517" i="35"/>
  <c r="O517" i="35"/>
  <c r="N517" i="35"/>
  <c r="M517" i="35"/>
  <c r="L517" i="35"/>
  <c r="K517" i="35"/>
  <c r="J517" i="35"/>
  <c r="I517" i="35"/>
  <c r="H517" i="35"/>
  <c r="G517" i="35"/>
  <c r="F517" i="35"/>
  <c r="E517" i="35"/>
  <c r="AD516" i="35"/>
  <c r="AC516" i="35"/>
  <c r="AE516" i="35" s="1"/>
  <c r="AD515" i="35"/>
  <c r="AC515" i="35"/>
  <c r="AD513" i="35"/>
  <c r="AC513" i="35"/>
  <c r="AA512" i="35"/>
  <c r="Y512" i="35"/>
  <c r="W512" i="35"/>
  <c r="U512" i="35"/>
  <c r="S512" i="35"/>
  <c r="Q512" i="35"/>
  <c r="O512" i="35"/>
  <c r="M512" i="35"/>
  <c r="K512" i="35"/>
  <c r="I512" i="35"/>
  <c r="G512" i="35"/>
  <c r="E512" i="35"/>
  <c r="AD507" i="35"/>
  <c r="AC507" i="35"/>
  <c r="AD506" i="35"/>
  <c r="AC506" i="35"/>
  <c r="AE506" i="35" s="1"/>
  <c r="AD505" i="35"/>
  <c r="AC505" i="35"/>
  <c r="AD504" i="35"/>
  <c r="AC504" i="35"/>
  <c r="AD503" i="35"/>
  <c r="AC503" i="35"/>
  <c r="AD502" i="35"/>
  <c r="AC502" i="35"/>
  <c r="AD501" i="35"/>
  <c r="AC501" i="35"/>
  <c r="AE501" i="35" s="1"/>
  <c r="AD500" i="35"/>
  <c r="AC500" i="35"/>
  <c r="AE500" i="35" s="1"/>
  <c r="AD499" i="35"/>
  <c r="AC499" i="35"/>
  <c r="AE499" i="35" s="1"/>
  <c r="AD498" i="35"/>
  <c r="AC498" i="35"/>
  <c r="AD497" i="35"/>
  <c r="AC497" i="35"/>
  <c r="AD496" i="35"/>
  <c r="AC496" i="35"/>
  <c r="AE495" i="35"/>
  <c r="AE494" i="35"/>
  <c r="AD493" i="35"/>
  <c r="AC493" i="35"/>
  <c r="AA492" i="35"/>
  <c r="Y492" i="35"/>
  <c r="W492" i="35"/>
  <c r="U492" i="35"/>
  <c r="S492" i="35"/>
  <c r="Q492" i="35"/>
  <c r="O492" i="35"/>
  <c r="M492" i="35"/>
  <c r="K492" i="35"/>
  <c r="I492" i="35"/>
  <c r="G492" i="35"/>
  <c r="E492" i="35"/>
  <c r="AB486" i="35"/>
  <c r="AA486" i="35"/>
  <c r="Z486" i="35"/>
  <c r="Y486" i="35"/>
  <c r="X486" i="35"/>
  <c r="W486" i="35"/>
  <c r="V486" i="35"/>
  <c r="U486" i="35"/>
  <c r="T486" i="35"/>
  <c r="S486" i="35"/>
  <c r="R486" i="35"/>
  <c r="Q486" i="35"/>
  <c r="P486" i="35"/>
  <c r="O486" i="35"/>
  <c r="N486" i="35"/>
  <c r="M486" i="35"/>
  <c r="L486" i="35"/>
  <c r="K486" i="35"/>
  <c r="J486" i="35"/>
  <c r="I486" i="35"/>
  <c r="H486" i="35"/>
  <c r="G486" i="35"/>
  <c r="F486" i="35"/>
  <c r="E486" i="35"/>
  <c r="AB485" i="35"/>
  <c r="AA485" i="35"/>
  <c r="Z485" i="35"/>
  <c r="Y485" i="35"/>
  <c r="X485" i="35"/>
  <c r="W485" i="35"/>
  <c r="V485" i="35"/>
  <c r="U485" i="35"/>
  <c r="T485" i="35"/>
  <c r="S485" i="35"/>
  <c r="R485" i="35"/>
  <c r="Q485" i="35"/>
  <c r="P485" i="35"/>
  <c r="O485" i="35"/>
  <c r="N485" i="35"/>
  <c r="M485" i="35"/>
  <c r="L485" i="35"/>
  <c r="K485" i="35"/>
  <c r="J485" i="35"/>
  <c r="I485" i="35"/>
  <c r="H485" i="35"/>
  <c r="G485" i="35"/>
  <c r="F485" i="35"/>
  <c r="E485" i="35"/>
  <c r="AB484" i="35"/>
  <c r="AA484" i="35"/>
  <c r="Z484" i="35"/>
  <c r="Y484" i="35"/>
  <c r="X484" i="35"/>
  <c r="W484" i="35"/>
  <c r="V484" i="35"/>
  <c r="U484" i="35"/>
  <c r="T484" i="35"/>
  <c r="S484" i="35"/>
  <c r="R484" i="35"/>
  <c r="Q484" i="35"/>
  <c r="P484" i="35"/>
  <c r="O484" i="35"/>
  <c r="N484" i="35"/>
  <c r="M484" i="35"/>
  <c r="L484" i="35"/>
  <c r="K484" i="35"/>
  <c r="J484" i="35"/>
  <c r="I484" i="35"/>
  <c r="H484" i="35"/>
  <c r="G484" i="35"/>
  <c r="F484" i="35"/>
  <c r="E484" i="35"/>
  <c r="AB483" i="35"/>
  <c r="AA483" i="35"/>
  <c r="Z483" i="35"/>
  <c r="Y483" i="35"/>
  <c r="X483" i="35"/>
  <c r="W483" i="35"/>
  <c r="V483" i="35"/>
  <c r="U483" i="35"/>
  <c r="T483" i="35"/>
  <c r="S483" i="35"/>
  <c r="R483" i="35"/>
  <c r="Q483" i="35"/>
  <c r="P483" i="35"/>
  <c r="O483" i="35"/>
  <c r="N483" i="35"/>
  <c r="M483" i="35"/>
  <c r="L483" i="35"/>
  <c r="K483" i="35"/>
  <c r="J483" i="35"/>
  <c r="I483" i="35"/>
  <c r="H483" i="35"/>
  <c r="G483" i="35"/>
  <c r="F483" i="35"/>
  <c r="E483" i="35"/>
  <c r="AB482" i="35"/>
  <c r="AA482" i="35"/>
  <c r="Z482" i="35"/>
  <c r="Y482" i="35"/>
  <c r="X482" i="35"/>
  <c r="W482" i="35"/>
  <c r="V482" i="35"/>
  <c r="U482" i="35"/>
  <c r="T482" i="35"/>
  <c r="S482" i="35"/>
  <c r="R482" i="35"/>
  <c r="Q482" i="35"/>
  <c r="P482" i="35"/>
  <c r="O482" i="35"/>
  <c r="N482" i="35"/>
  <c r="M482" i="35"/>
  <c r="L482" i="35"/>
  <c r="K482" i="35"/>
  <c r="J482" i="35"/>
  <c r="I482" i="35"/>
  <c r="H482" i="35"/>
  <c r="G482" i="35"/>
  <c r="F482" i="35"/>
  <c r="E482" i="35"/>
  <c r="AB481" i="35"/>
  <c r="AA481" i="35"/>
  <c r="Z481" i="35"/>
  <c r="Y481" i="35"/>
  <c r="X481" i="35"/>
  <c r="W481" i="35"/>
  <c r="V481" i="35"/>
  <c r="U481" i="35"/>
  <c r="T481" i="35"/>
  <c r="S481" i="35"/>
  <c r="R481" i="35"/>
  <c r="Q481" i="35"/>
  <c r="P481" i="35"/>
  <c r="O481" i="35"/>
  <c r="N481" i="35"/>
  <c r="M481" i="35"/>
  <c r="L481" i="35"/>
  <c r="K481" i="35"/>
  <c r="J481" i="35"/>
  <c r="I481" i="35"/>
  <c r="H481" i="35"/>
  <c r="G481" i="35"/>
  <c r="F481" i="35"/>
  <c r="E481" i="35"/>
  <c r="AB480" i="35"/>
  <c r="AA480" i="35"/>
  <c r="Z480" i="35"/>
  <c r="Y480" i="35"/>
  <c r="X480" i="35"/>
  <c r="W480" i="35"/>
  <c r="V480" i="35"/>
  <c r="U480" i="35"/>
  <c r="T480" i="35"/>
  <c r="S480" i="35"/>
  <c r="R480" i="35"/>
  <c r="Q480" i="35"/>
  <c r="P480" i="35"/>
  <c r="O480" i="35"/>
  <c r="N480" i="35"/>
  <c r="M480" i="35"/>
  <c r="L480" i="35"/>
  <c r="K480" i="35"/>
  <c r="J480" i="35"/>
  <c r="I480" i="35"/>
  <c r="H480" i="35"/>
  <c r="G480" i="35"/>
  <c r="F480" i="35"/>
  <c r="E480" i="35"/>
  <c r="AD479" i="35"/>
  <c r="AC479" i="35"/>
  <c r="AA478" i="35"/>
  <c r="Y478" i="35"/>
  <c r="W478" i="35"/>
  <c r="U478" i="35"/>
  <c r="S478" i="35"/>
  <c r="Q478" i="35"/>
  <c r="O478" i="35"/>
  <c r="M478" i="35"/>
  <c r="K478" i="35"/>
  <c r="I478" i="35"/>
  <c r="G478" i="35"/>
  <c r="E478" i="35"/>
  <c r="AB472" i="35"/>
  <c r="AA472" i="35"/>
  <c r="Z472" i="35"/>
  <c r="Y472" i="35"/>
  <c r="X472" i="35"/>
  <c r="W472" i="35"/>
  <c r="V472" i="35"/>
  <c r="U472" i="35"/>
  <c r="T472" i="35"/>
  <c r="S472" i="35"/>
  <c r="R472" i="35"/>
  <c r="Q472" i="35"/>
  <c r="P472" i="35"/>
  <c r="O472" i="35"/>
  <c r="N472" i="35"/>
  <c r="M472" i="35"/>
  <c r="L472" i="35"/>
  <c r="K472" i="35"/>
  <c r="J472" i="35"/>
  <c r="I472" i="35"/>
  <c r="H472" i="35"/>
  <c r="G472" i="35"/>
  <c r="F472" i="35"/>
  <c r="E472" i="35"/>
  <c r="AB469" i="35"/>
  <c r="AA469" i="35"/>
  <c r="Z469" i="35"/>
  <c r="Y469" i="35"/>
  <c r="X469" i="35"/>
  <c r="W469" i="35"/>
  <c r="V469" i="35"/>
  <c r="U469" i="35"/>
  <c r="T469" i="35"/>
  <c r="S469" i="35"/>
  <c r="R469" i="35"/>
  <c r="Q469" i="35"/>
  <c r="P469" i="35"/>
  <c r="O469" i="35"/>
  <c r="N469" i="35"/>
  <c r="M469" i="35"/>
  <c r="L469" i="35"/>
  <c r="K469" i="35"/>
  <c r="J469" i="35"/>
  <c r="I469" i="35"/>
  <c r="H469" i="35"/>
  <c r="G469" i="35"/>
  <c r="F469" i="35"/>
  <c r="E469" i="35"/>
  <c r="AB468" i="35"/>
  <c r="AA468" i="35"/>
  <c r="Z468" i="35"/>
  <c r="Y468" i="35"/>
  <c r="X468" i="35"/>
  <c r="W468" i="35"/>
  <c r="V468" i="35"/>
  <c r="U468" i="35"/>
  <c r="T468" i="35"/>
  <c r="S468" i="35"/>
  <c r="R468" i="35"/>
  <c r="Q468" i="35"/>
  <c r="P468" i="35"/>
  <c r="O468" i="35"/>
  <c r="N468" i="35"/>
  <c r="M468" i="35"/>
  <c r="L468" i="35"/>
  <c r="K468" i="35"/>
  <c r="J468" i="35"/>
  <c r="I468" i="35"/>
  <c r="H468" i="35"/>
  <c r="G468" i="35"/>
  <c r="F468" i="35"/>
  <c r="E468" i="35"/>
  <c r="AB466" i="35"/>
  <c r="AA466" i="35"/>
  <c r="Z466" i="35"/>
  <c r="Y466" i="35"/>
  <c r="X466" i="35"/>
  <c r="W466" i="35"/>
  <c r="V466" i="35"/>
  <c r="U466" i="35"/>
  <c r="T466" i="35"/>
  <c r="S466" i="35"/>
  <c r="R466" i="35"/>
  <c r="Q466" i="35"/>
  <c r="P466" i="35"/>
  <c r="O466" i="35"/>
  <c r="N466" i="35"/>
  <c r="M466" i="35"/>
  <c r="L466" i="35"/>
  <c r="K466" i="35"/>
  <c r="J466" i="35"/>
  <c r="I466" i="35"/>
  <c r="H466" i="35"/>
  <c r="G466" i="35"/>
  <c r="F466" i="35"/>
  <c r="E466" i="35"/>
  <c r="AB465" i="35"/>
  <c r="AA465" i="35"/>
  <c r="Z465" i="35"/>
  <c r="Y465" i="35"/>
  <c r="X465" i="35"/>
  <c r="W465" i="35"/>
  <c r="V465" i="35"/>
  <c r="U465" i="35"/>
  <c r="T465" i="35"/>
  <c r="S465" i="35"/>
  <c r="R465" i="35"/>
  <c r="Q465" i="35"/>
  <c r="P465" i="35"/>
  <c r="O465" i="35"/>
  <c r="N465" i="35"/>
  <c r="M465" i="35"/>
  <c r="L465" i="35"/>
  <c r="K465" i="35"/>
  <c r="J465" i="35"/>
  <c r="I465" i="35"/>
  <c r="H465" i="35"/>
  <c r="G465" i="35"/>
  <c r="F465" i="35"/>
  <c r="E465" i="35"/>
  <c r="AB464" i="35"/>
  <c r="AA464" i="35"/>
  <c r="Z464" i="35"/>
  <c r="Y464" i="35"/>
  <c r="X464" i="35"/>
  <c r="W464" i="35"/>
  <c r="V464" i="35"/>
  <c r="U464" i="35"/>
  <c r="T464" i="35"/>
  <c r="S464" i="35"/>
  <c r="R464" i="35"/>
  <c r="Q464" i="35"/>
  <c r="P464" i="35"/>
  <c r="O464" i="35"/>
  <c r="N464" i="35"/>
  <c r="M464" i="35"/>
  <c r="L464" i="35"/>
  <c r="K464" i="35"/>
  <c r="J464" i="35"/>
  <c r="I464" i="35"/>
  <c r="H464" i="35"/>
  <c r="G464" i="35"/>
  <c r="F464" i="35"/>
  <c r="E464" i="35"/>
  <c r="AD462" i="35"/>
  <c r="AC462" i="35"/>
  <c r="AA461" i="35"/>
  <c r="Y461" i="35"/>
  <c r="W461" i="35"/>
  <c r="U461" i="35"/>
  <c r="S461" i="35"/>
  <c r="Q461" i="35"/>
  <c r="O461" i="35"/>
  <c r="M461" i="35"/>
  <c r="K461" i="35"/>
  <c r="I461" i="35"/>
  <c r="G461" i="35"/>
  <c r="E461" i="35"/>
  <c r="AB455" i="35"/>
  <c r="AA455" i="35"/>
  <c r="Z455" i="35"/>
  <c r="Y455" i="35"/>
  <c r="X455" i="35"/>
  <c r="W455" i="35"/>
  <c r="V455" i="35"/>
  <c r="U455" i="35"/>
  <c r="T455" i="35"/>
  <c r="S455" i="35"/>
  <c r="R455" i="35"/>
  <c r="Q455" i="35"/>
  <c r="P455" i="35"/>
  <c r="O455" i="35"/>
  <c r="N455" i="35"/>
  <c r="M455" i="35"/>
  <c r="L455" i="35"/>
  <c r="K455" i="35"/>
  <c r="J455" i="35"/>
  <c r="I455" i="35"/>
  <c r="H455" i="35"/>
  <c r="G455" i="35"/>
  <c r="F455" i="35"/>
  <c r="E455" i="35"/>
  <c r="AB454" i="35"/>
  <c r="AA454" i="35"/>
  <c r="Z454" i="35"/>
  <c r="Y454" i="35"/>
  <c r="X454" i="35"/>
  <c r="W454" i="35"/>
  <c r="V454" i="35"/>
  <c r="U454" i="35"/>
  <c r="T454" i="35"/>
  <c r="S454" i="35"/>
  <c r="R454" i="35"/>
  <c r="Q454" i="35"/>
  <c r="P454" i="35"/>
  <c r="O454" i="35"/>
  <c r="N454" i="35"/>
  <c r="M454" i="35"/>
  <c r="L454" i="35"/>
  <c r="K454" i="35"/>
  <c r="J454" i="35"/>
  <c r="I454" i="35"/>
  <c r="H454" i="35"/>
  <c r="G454" i="35"/>
  <c r="F454" i="35"/>
  <c r="E454" i="35"/>
  <c r="AC454" i="35" s="1"/>
  <c r="AB453" i="35"/>
  <c r="AA453" i="35"/>
  <c r="Z453" i="35"/>
  <c r="Y453" i="35"/>
  <c r="X453" i="35"/>
  <c r="W453" i="35"/>
  <c r="V453" i="35"/>
  <c r="U453" i="35"/>
  <c r="T453" i="35"/>
  <c r="S453" i="35"/>
  <c r="R453" i="35"/>
  <c r="Q453" i="35"/>
  <c r="P453" i="35"/>
  <c r="O453" i="35"/>
  <c r="N453" i="35"/>
  <c r="M453" i="35"/>
  <c r="L453" i="35"/>
  <c r="K453" i="35"/>
  <c r="J453" i="35"/>
  <c r="I453" i="35"/>
  <c r="H453" i="35"/>
  <c r="G453" i="35"/>
  <c r="F453" i="35"/>
  <c r="E453" i="35"/>
  <c r="AC453" i="35" s="1"/>
  <c r="AD451" i="35"/>
  <c r="AC451" i="35"/>
  <c r="AA450" i="35"/>
  <c r="Y450" i="35"/>
  <c r="W450" i="35"/>
  <c r="U450" i="35"/>
  <c r="S450" i="35"/>
  <c r="Q450" i="35"/>
  <c r="O450" i="35"/>
  <c r="M450" i="35"/>
  <c r="K450" i="35"/>
  <c r="I450" i="35"/>
  <c r="G450" i="35"/>
  <c r="E450" i="35"/>
  <c r="AD444" i="35"/>
  <c r="AC444" i="35"/>
  <c r="AB442" i="35"/>
  <c r="AA442" i="35"/>
  <c r="Z442" i="35"/>
  <c r="Y442" i="35"/>
  <c r="X442" i="35"/>
  <c r="W442" i="35"/>
  <c r="V442" i="35"/>
  <c r="U442" i="35"/>
  <c r="T442" i="35"/>
  <c r="S442" i="35"/>
  <c r="R442" i="35"/>
  <c r="Q442" i="35"/>
  <c r="P442" i="35"/>
  <c r="O442" i="35"/>
  <c r="N442" i="35"/>
  <c r="M442" i="35"/>
  <c r="L442" i="35"/>
  <c r="K442" i="35"/>
  <c r="J442" i="35"/>
  <c r="I442" i="35"/>
  <c r="H442" i="35"/>
  <c r="G442" i="35"/>
  <c r="F442" i="35"/>
  <c r="E442" i="35"/>
  <c r="AD441" i="35"/>
  <c r="AC441" i="35"/>
  <c r="AE441" i="35" s="1"/>
  <c r="AD440" i="35"/>
  <c r="AC440" i="35"/>
  <c r="AB439" i="35"/>
  <c r="AB445" i="35" s="1"/>
  <c r="AA439" i="35"/>
  <c r="AA445" i="35" s="1"/>
  <c r="Z439" i="35"/>
  <c r="Y439" i="35"/>
  <c r="Y445" i="35" s="1"/>
  <c r="X439" i="35"/>
  <c r="X445" i="35" s="1"/>
  <c r="W439" i="35"/>
  <c r="W445" i="35" s="1"/>
  <c r="V439" i="35"/>
  <c r="U439" i="35"/>
  <c r="U445" i="35" s="1"/>
  <c r="T439" i="35"/>
  <c r="T445" i="35" s="1"/>
  <c r="S439" i="35"/>
  <c r="S445" i="35" s="1"/>
  <c r="R439" i="35"/>
  <c r="Q439" i="35"/>
  <c r="Q445" i="35" s="1"/>
  <c r="P439" i="35"/>
  <c r="P445" i="35" s="1"/>
  <c r="O439" i="35"/>
  <c r="O445" i="35" s="1"/>
  <c r="N439" i="35"/>
  <c r="M439" i="35"/>
  <c r="M445" i="35" s="1"/>
  <c r="L439" i="35"/>
  <c r="L445" i="35" s="1"/>
  <c r="K439" i="35"/>
  <c r="K445" i="35" s="1"/>
  <c r="J439" i="35"/>
  <c r="I439" i="35"/>
  <c r="I445" i="35" s="1"/>
  <c r="H439" i="35"/>
  <c r="H445" i="35" s="1"/>
  <c r="G439" i="35"/>
  <c r="G445" i="35" s="1"/>
  <c r="F439" i="35"/>
  <c r="E439" i="35"/>
  <c r="E445" i="35" s="1"/>
  <c r="AD438" i="35"/>
  <c r="AC438" i="35"/>
  <c r="AE438" i="35" s="1"/>
  <c r="AD437" i="35"/>
  <c r="AC437" i="35"/>
  <c r="AD436" i="35"/>
  <c r="AC436" i="35"/>
  <c r="AE436" i="35" s="1"/>
  <c r="AD434" i="35"/>
  <c r="AC434" i="35"/>
  <c r="AA433" i="35"/>
  <c r="Y433" i="35"/>
  <c r="W433" i="35"/>
  <c r="U433" i="35"/>
  <c r="S433" i="35"/>
  <c r="Q433" i="35"/>
  <c r="O433" i="35"/>
  <c r="M433" i="35"/>
  <c r="K433" i="35"/>
  <c r="I433" i="35"/>
  <c r="G433" i="35"/>
  <c r="E433" i="35"/>
  <c r="AE427" i="35"/>
  <c r="AD426" i="35"/>
  <c r="AC426" i="35"/>
  <c r="AE426" i="35" s="1"/>
  <c r="AD425" i="35"/>
  <c r="AC425" i="35"/>
  <c r="AD423" i="35"/>
  <c r="AC423" i="35"/>
  <c r="AA422" i="35"/>
  <c r="Y422" i="35"/>
  <c r="W422" i="35"/>
  <c r="U422" i="35"/>
  <c r="S422" i="35"/>
  <c r="Q422" i="35"/>
  <c r="O422" i="35"/>
  <c r="M422" i="35"/>
  <c r="K422" i="35"/>
  <c r="I422" i="35"/>
  <c r="G422" i="35"/>
  <c r="E422" i="35"/>
  <c r="AB417" i="35"/>
  <c r="AB424" i="35" s="1"/>
  <c r="AB428" i="35" s="1"/>
  <c r="AB435" i="35" s="1"/>
  <c r="AA417" i="35"/>
  <c r="AA424" i="35" s="1"/>
  <c r="AA428" i="35" s="1"/>
  <c r="AA435" i="35" s="1"/>
  <c r="Z417" i="35"/>
  <c r="Z424" i="35" s="1"/>
  <c r="Z428" i="35" s="1"/>
  <c r="Z435" i="35" s="1"/>
  <c r="Y417" i="35"/>
  <c r="Y424" i="35" s="1"/>
  <c r="Y428" i="35" s="1"/>
  <c r="Y435" i="35" s="1"/>
  <c r="X417" i="35"/>
  <c r="X424" i="35" s="1"/>
  <c r="X428" i="35" s="1"/>
  <c r="X435" i="35" s="1"/>
  <c r="W417" i="35"/>
  <c r="W424" i="35" s="1"/>
  <c r="W428" i="35" s="1"/>
  <c r="W435" i="35" s="1"/>
  <c r="V417" i="35"/>
  <c r="V424" i="35" s="1"/>
  <c r="V428" i="35" s="1"/>
  <c r="V435" i="35" s="1"/>
  <c r="U417" i="35"/>
  <c r="U424" i="35" s="1"/>
  <c r="U428" i="35" s="1"/>
  <c r="U435" i="35" s="1"/>
  <c r="T417" i="35"/>
  <c r="T424" i="35" s="1"/>
  <c r="T428" i="35" s="1"/>
  <c r="T435" i="35" s="1"/>
  <c r="S417" i="35"/>
  <c r="S424" i="35" s="1"/>
  <c r="S428" i="35" s="1"/>
  <c r="S435" i="35" s="1"/>
  <c r="R417" i="35"/>
  <c r="R424" i="35" s="1"/>
  <c r="R428" i="35" s="1"/>
  <c r="R435" i="35" s="1"/>
  <c r="Q417" i="35"/>
  <c r="Q424" i="35" s="1"/>
  <c r="Q428" i="35" s="1"/>
  <c r="Q435" i="35" s="1"/>
  <c r="P417" i="35"/>
  <c r="P424" i="35" s="1"/>
  <c r="P428" i="35" s="1"/>
  <c r="P435" i="35" s="1"/>
  <c r="O417" i="35"/>
  <c r="O424" i="35" s="1"/>
  <c r="O428" i="35" s="1"/>
  <c r="O435" i="35" s="1"/>
  <c r="N417" i="35"/>
  <c r="N424" i="35" s="1"/>
  <c r="N428" i="35" s="1"/>
  <c r="N435" i="35" s="1"/>
  <c r="M417" i="35"/>
  <c r="M424" i="35" s="1"/>
  <c r="M428" i="35" s="1"/>
  <c r="M435" i="35" s="1"/>
  <c r="L417" i="35"/>
  <c r="L424" i="35" s="1"/>
  <c r="L428" i="35" s="1"/>
  <c r="L435" i="35" s="1"/>
  <c r="K417" i="35"/>
  <c r="K424" i="35" s="1"/>
  <c r="K428" i="35" s="1"/>
  <c r="K435" i="35" s="1"/>
  <c r="J417" i="35"/>
  <c r="J424" i="35" s="1"/>
  <c r="J428" i="35" s="1"/>
  <c r="J435" i="35" s="1"/>
  <c r="I417" i="35"/>
  <c r="I424" i="35" s="1"/>
  <c r="I428" i="35" s="1"/>
  <c r="I435" i="35" s="1"/>
  <c r="H417" i="35"/>
  <c r="H424" i="35" s="1"/>
  <c r="H428" i="35" s="1"/>
  <c r="H435" i="35" s="1"/>
  <c r="G417" i="35"/>
  <c r="G424" i="35" s="1"/>
  <c r="G428" i="35" s="1"/>
  <c r="G435" i="35" s="1"/>
  <c r="F417" i="35"/>
  <c r="F424" i="35" s="1"/>
  <c r="F428" i="35" s="1"/>
  <c r="E417" i="35"/>
  <c r="E424" i="35" s="1"/>
  <c r="AD416" i="35"/>
  <c r="AC416" i="35"/>
  <c r="AD415" i="35"/>
  <c r="AC415" i="35"/>
  <c r="AD414" i="35"/>
  <c r="AC414" i="35"/>
  <c r="AD413" i="35"/>
  <c r="AC413" i="35"/>
  <c r="AE413" i="35" s="1"/>
  <c r="AD412" i="35"/>
  <c r="AC412" i="35"/>
  <c r="AD411" i="35"/>
  <c r="AC411" i="35"/>
  <c r="AE411" i="35" s="1"/>
  <c r="AD410" i="35"/>
  <c r="AC410" i="35"/>
  <c r="AA409" i="35"/>
  <c r="Y409" i="35"/>
  <c r="W409" i="35"/>
  <c r="U409" i="35"/>
  <c r="S409" i="35"/>
  <c r="Q409" i="35"/>
  <c r="O409" i="35"/>
  <c r="M409" i="35"/>
  <c r="K409" i="35"/>
  <c r="I409" i="35"/>
  <c r="G409" i="35"/>
  <c r="E409" i="35"/>
  <c r="AD403" i="35"/>
  <c r="AC403" i="35"/>
  <c r="AE403" i="35" s="1"/>
  <c r="AB401" i="35"/>
  <c r="AB470" i="35" s="1"/>
  <c r="AA401" i="35"/>
  <c r="AA470" i="35" s="1"/>
  <c r="Z401" i="35"/>
  <c r="Z470" i="35" s="1"/>
  <c r="Y401" i="35"/>
  <c r="X401" i="35"/>
  <c r="X470" i="35" s="1"/>
  <c r="W401" i="35"/>
  <c r="W470" i="35" s="1"/>
  <c r="V401" i="35"/>
  <c r="V470" i="35" s="1"/>
  <c r="U401" i="35"/>
  <c r="T401" i="35"/>
  <c r="T470" i="35" s="1"/>
  <c r="S401" i="35"/>
  <c r="S470" i="35" s="1"/>
  <c r="R401" i="35"/>
  <c r="Q401" i="35"/>
  <c r="P401" i="35"/>
  <c r="P470" i="35" s="1"/>
  <c r="O401" i="35"/>
  <c r="O470" i="35" s="1"/>
  <c r="N401" i="35"/>
  <c r="N470" i="35" s="1"/>
  <c r="M401" i="35"/>
  <c r="L401" i="35"/>
  <c r="L470" i="35" s="1"/>
  <c r="K401" i="35"/>
  <c r="K470" i="35" s="1"/>
  <c r="J401" i="35"/>
  <c r="J470" i="35" s="1"/>
  <c r="I401" i="35"/>
  <c r="H401" i="35"/>
  <c r="H470" i="35" s="1"/>
  <c r="G401" i="35"/>
  <c r="G470" i="35" s="1"/>
  <c r="F401" i="35"/>
  <c r="E401" i="35"/>
  <c r="AD400" i="35"/>
  <c r="AC400" i="35"/>
  <c r="AD399" i="35"/>
  <c r="AC399" i="35"/>
  <c r="AE399" i="35" s="1"/>
  <c r="AB398" i="35"/>
  <c r="AB467" i="35" s="1"/>
  <c r="AA398" i="35"/>
  <c r="AA467" i="35" s="1"/>
  <c r="Z398" i="35"/>
  <c r="Z467" i="35" s="1"/>
  <c r="Y398" i="35"/>
  <c r="X398" i="35"/>
  <c r="X467" i="35" s="1"/>
  <c r="W398" i="35"/>
  <c r="W467" i="35" s="1"/>
  <c r="V398" i="35"/>
  <c r="U398" i="35"/>
  <c r="T398" i="35"/>
  <c r="T467" i="35" s="1"/>
  <c r="S398" i="35"/>
  <c r="S467" i="35" s="1"/>
  <c r="R398" i="35"/>
  <c r="R467" i="35" s="1"/>
  <c r="Q398" i="35"/>
  <c r="P398" i="35"/>
  <c r="P467" i="35" s="1"/>
  <c r="O398" i="35"/>
  <c r="O467" i="35" s="1"/>
  <c r="N398" i="35"/>
  <c r="N467" i="35" s="1"/>
  <c r="M398" i="35"/>
  <c r="L398" i="35"/>
  <c r="L467" i="35" s="1"/>
  <c r="K398" i="35"/>
  <c r="K467" i="35" s="1"/>
  <c r="J398" i="35"/>
  <c r="I398" i="35"/>
  <c r="H398" i="35"/>
  <c r="H467" i="35" s="1"/>
  <c r="G398" i="35"/>
  <c r="G467" i="35" s="1"/>
  <c r="F398" i="35"/>
  <c r="F467" i="35" s="1"/>
  <c r="E398" i="35"/>
  <c r="AD397" i="35"/>
  <c r="AC397" i="35"/>
  <c r="AE397" i="35" s="1"/>
  <c r="AD396" i="35"/>
  <c r="AC396" i="35"/>
  <c r="AD395" i="35"/>
  <c r="AC395" i="35"/>
  <c r="AD393" i="35"/>
  <c r="AC393" i="35"/>
  <c r="AA392" i="35"/>
  <c r="Y392" i="35"/>
  <c r="W392" i="35"/>
  <c r="U392" i="35"/>
  <c r="S392" i="35"/>
  <c r="Q392" i="35"/>
  <c r="O392" i="35"/>
  <c r="M392" i="35"/>
  <c r="K392" i="35"/>
  <c r="I392" i="35"/>
  <c r="G392" i="35"/>
  <c r="E392" i="35"/>
  <c r="AE386" i="35"/>
  <c r="AD385" i="35"/>
  <c r="AC385" i="35"/>
  <c r="AD384" i="35"/>
  <c r="AC384" i="35"/>
  <c r="AD382" i="35"/>
  <c r="AC382" i="35"/>
  <c r="AA381" i="35"/>
  <c r="Y381" i="35"/>
  <c r="W381" i="35"/>
  <c r="U381" i="35"/>
  <c r="S381" i="35"/>
  <c r="Q381" i="35"/>
  <c r="O381" i="35"/>
  <c r="M381" i="35"/>
  <c r="K381" i="35"/>
  <c r="I381" i="35"/>
  <c r="G381" i="35"/>
  <c r="E381" i="35"/>
  <c r="AD375" i="35"/>
  <c r="AC375" i="35"/>
  <c r="AE375" i="35" s="1"/>
  <c r="AD374" i="35"/>
  <c r="AC374" i="35"/>
  <c r="AE374" i="35" s="1"/>
  <c r="AD373" i="35"/>
  <c r="AC373" i="35"/>
  <c r="AE373" i="35" s="1"/>
  <c r="AD372" i="35"/>
  <c r="AC372" i="35"/>
  <c r="AE372" i="35" s="1"/>
  <c r="AD371" i="35"/>
  <c r="AC371" i="35"/>
  <c r="AE371" i="35" s="1"/>
  <c r="AD370" i="35"/>
  <c r="AC370" i="35"/>
  <c r="AE370" i="35" s="1"/>
  <c r="AD369" i="35"/>
  <c r="AC369" i="35"/>
  <c r="AE369" i="35" s="1"/>
  <c r="AD368" i="35"/>
  <c r="AC368" i="35"/>
  <c r="AE368" i="35" s="1"/>
  <c r="AD367" i="35"/>
  <c r="AC367" i="35"/>
  <c r="AE367" i="35" s="1"/>
  <c r="AD366" i="35"/>
  <c r="AC366" i="35"/>
  <c r="AE366" i="35" s="1"/>
  <c r="AD365" i="35"/>
  <c r="AC365" i="35"/>
  <c r="AE365" i="35" s="1"/>
  <c r="AD364" i="35"/>
  <c r="AC364" i="35"/>
  <c r="AE364" i="35" s="1"/>
  <c r="AD363" i="35"/>
  <c r="AC363" i="35"/>
  <c r="AE363" i="35" s="1"/>
  <c r="AD362" i="35"/>
  <c r="AC362" i="35"/>
  <c r="AE362" i="35" s="1"/>
  <c r="AD361" i="35"/>
  <c r="AC361" i="35"/>
  <c r="AE361" i="35" s="1"/>
  <c r="AD360" i="35"/>
  <c r="AC360" i="35"/>
  <c r="AE360" i="35" s="1"/>
  <c r="AD359" i="35"/>
  <c r="AC359" i="35"/>
  <c r="AB358" i="35"/>
  <c r="AA358" i="35"/>
  <c r="Z358" i="35"/>
  <c r="Y358" i="35"/>
  <c r="X358" i="35"/>
  <c r="W358" i="35"/>
  <c r="V358" i="35"/>
  <c r="U358" i="35"/>
  <c r="T358" i="35"/>
  <c r="S358" i="35"/>
  <c r="R358" i="35"/>
  <c r="Q358" i="35"/>
  <c r="P358" i="35"/>
  <c r="O358" i="35"/>
  <c r="N358" i="35"/>
  <c r="M358" i="35"/>
  <c r="L358" i="35"/>
  <c r="K358" i="35"/>
  <c r="J358" i="35"/>
  <c r="I358" i="35"/>
  <c r="H358" i="35"/>
  <c r="G358" i="35"/>
  <c r="F358" i="35"/>
  <c r="E358" i="35"/>
  <c r="AD357" i="35"/>
  <c r="AC357" i="35"/>
  <c r="AD356" i="35"/>
  <c r="AC356" i="35"/>
  <c r="AE356" i="35" s="1"/>
  <c r="AD355" i="35"/>
  <c r="AC355" i="35"/>
  <c r="AE355" i="35" s="1"/>
  <c r="AD354" i="35"/>
  <c r="AC354" i="35"/>
  <c r="AE354" i="35" s="1"/>
  <c r="AD353" i="35"/>
  <c r="AC353" i="35"/>
  <c r="AE353" i="35" s="1"/>
  <c r="AD352" i="35"/>
  <c r="AC352" i="35"/>
  <c r="AE352" i="35" s="1"/>
  <c r="AD351" i="35"/>
  <c r="AC351" i="35"/>
  <c r="AE351" i="35" s="1"/>
  <c r="AD350" i="35"/>
  <c r="AC350" i="35"/>
  <c r="AE350" i="35" s="1"/>
  <c r="AD349" i="35"/>
  <c r="AC349" i="35"/>
  <c r="AE349" i="35" s="1"/>
  <c r="AD348" i="35"/>
  <c r="AC348" i="35"/>
  <c r="AE348" i="35" s="1"/>
  <c r="AD347" i="35"/>
  <c r="AC347" i="35"/>
  <c r="AE347" i="35" s="1"/>
  <c r="AD346" i="35"/>
  <c r="AC346" i="35"/>
  <c r="AD345" i="35"/>
  <c r="AC345" i="35"/>
  <c r="AB344" i="35"/>
  <c r="AA344" i="35"/>
  <c r="Z344" i="35"/>
  <c r="Y344" i="35"/>
  <c r="X344" i="35"/>
  <c r="W344" i="35"/>
  <c r="V344" i="35"/>
  <c r="U344" i="35"/>
  <c r="T344" i="35"/>
  <c r="S344" i="35"/>
  <c r="R344" i="35"/>
  <c r="Q344" i="35"/>
  <c r="P344" i="35"/>
  <c r="O344" i="35"/>
  <c r="N344" i="35"/>
  <c r="M344" i="35"/>
  <c r="L344" i="35"/>
  <c r="K344" i="35"/>
  <c r="J344" i="35"/>
  <c r="I344" i="35"/>
  <c r="H344" i="35"/>
  <c r="G344" i="35"/>
  <c r="F344" i="35"/>
  <c r="E344" i="35"/>
  <c r="AD343" i="35"/>
  <c r="AC343" i="35"/>
  <c r="AE343" i="35" s="1"/>
  <c r="AD342" i="35"/>
  <c r="AC342" i="35"/>
  <c r="AE342" i="35" s="1"/>
  <c r="AD341" i="35"/>
  <c r="AC341" i="35"/>
  <c r="AE341" i="35" s="1"/>
  <c r="AD340" i="35"/>
  <c r="AC340" i="35"/>
  <c r="AD339" i="35"/>
  <c r="AC339" i="35"/>
  <c r="AE339" i="35" s="1"/>
  <c r="AD338" i="35"/>
  <c r="AC338" i="35"/>
  <c r="AE338" i="35" s="1"/>
  <c r="AD337" i="35"/>
  <c r="AC337" i="35"/>
  <c r="AD336" i="35"/>
  <c r="AC336" i="35"/>
  <c r="AD335" i="35"/>
  <c r="AC335" i="35"/>
  <c r="AE335" i="35" s="1"/>
  <c r="AD334" i="35"/>
  <c r="AC334" i="35"/>
  <c r="AE334" i="35" s="1"/>
  <c r="AD333" i="35"/>
  <c r="AC333" i="35"/>
  <c r="AE333" i="35" s="1"/>
  <c r="AD332" i="35"/>
  <c r="AC332" i="35"/>
  <c r="AE332" i="35" s="1"/>
  <c r="AD331" i="35"/>
  <c r="AC331" i="35"/>
  <c r="AE331" i="35" s="1"/>
  <c r="AD330" i="35"/>
  <c r="AC330" i="35"/>
  <c r="AE330" i="35" s="1"/>
  <c r="AD329" i="35"/>
  <c r="AC329" i="35"/>
  <c r="AE329" i="35" s="1"/>
  <c r="AD328" i="35"/>
  <c r="AC328" i="35"/>
  <c r="AE328" i="35" s="1"/>
  <c r="AD327" i="35"/>
  <c r="AC327" i="35"/>
  <c r="AE327" i="35" s="1"/>
  <c r="AD326" i="35"/>
  <c r="AC326" i="35"/>
  <c r="AE326" i="35" s="1"/>
  <c r="AD325" i="35"/>
  <c r="AC325" i="35"/>
  <c r="AE325" i="35" s="1"/>
  <c r="AD324" i="35"/>
  <c r="AC324" i="35"/>
  <c r="AE324" i="35" s="1"/>
  <c r="AD323" i="35"/>
  <c r="AC323" i="35"/>
  <c r="AE323" i="35" s="1"/>
  <c r="AD322" i="35"/>
  <c r="AC322" i="35"/>
  <c r="AE322" i="35" s="1"/>
  <c r="AD321" i="35"/>
  <c r="AC321" i="35"/>
  <c r="AE321" i="35" s="1"/>
  <c r="AD320" i="35"/>
  <c r="AC320" i="35"/>
  <c r="AE320" i="35" s="1"/>
  <c r="AD319" i="35"/>
  <c r="AC319" i="35"/>
  <c r="AE319" i="35" s="1"/>
  <c r="AB318" i="35"/>
  <c r="AA318" i="35"/>
  <c r="Z318" i="35"/>
  <c r="Y318" i="35"/>
  <c r="X318" i="35"/>
  <c r="W318" i="35"/>
  <c r="V318" i="35"/>
  <c r="U318" i="35"/>
  <c r="T318" i="35"/>
  <c r="S318" i="35"/>
  <c r="R318" i="35"/>
  <c r="Q318" i="35"/>
  <c r="P318" i="35"/>
  <c r="O318" i="35"/>
  <c r="N318" i="35"/>
  <c r="M318" i="35"/>
  <c r="L318" i="35"/>
  <c r="K318" i="35"/>
  <c r="J318" i="35"/>
  <c r="I318" i="35"/>
  <c r="H318" i="35"/>
  <c r="G318" i="35"/>
  <c r="F318" i="35"/>
  <c r="E318" i="35"/>
  <c r="AD317" i="35"/>
  <c r="AC317" i="35"/>
  <c r="AE317" i="35" s="1"/>
  <c r="AD316" i="35"/>
  <c r="AC316" i="35"/>
  <c r="AE316" i="35" s="1"/>
  <c r="AD315" i="35"/>
  <c r="AC315" i="35"/>
  <c r="AE315" i="35" s="1"/>
  <c r="AD314" i="35"/>
  <c r="AC314" i="35"/>
  <c r="AD313" i="35"/>
  <c r="AC313" i="35"/>
  <c r="AD312" i="35"/>
  <c r="AC312" i="35"/>
  <c r="AB311" i="35"/>
  <c r="AA311" i="35"/>
  <c r="Z311" i="35"/>
  <c r="Y311" i="35"/>
  <c r="X311" i="35"/>
  <c r="W311" i="35"/>
  <c r="V311" i="35"/>
  <c r="U311" i="35"/>
  <c r="T311" i="35"/>
  <c r="S311" i="35"/>
  <c r="R311" i="35"/>
  <c r="Q311" i="35"/>
  <c r="P311" i="35"/>
  <c r="O311" i="35"/>
  <c r="N311" i="35"/>
  <c r="M311" i="35"/>
  <c r="L311" i="35"/>
  <c r="K311" i="35"/>
  <c r="J311" i="35"/>
  <c r="I311" i="35"/>
  <c r="H311" i="35"/>
  <c r="G311" i="35"/>
  <c r="F311" i="35"/>
  <c r="E311" i="35"/>
  <c r="AD310" i="35"/>
  <c r="AC310" i="35"/>
  <c r="AE310" i="35" s="1"/>
  <c r="AD309" i="35"/>
  <c r="AC309" i="35"/>
  <c r="AE309" i="35" s="1"/>
  <c r="AD308" i="35"/>
  <c r="AC308" i="35"/>
  <c r="AD307" i="35"/>
  <c r="AC307" i="35"/>
  <c r="AD306" i="35"/>
  <c r="AC306" i="35"/>
  <c r="AE306" i="35" s="1"/>
  <c r="AD305" i="35"/>
  <c r="AC305" i="35"/>
  <c r="AB304" i="35"/>
  <c r="AA304" i="35"/>
  <c r="Z304" i="35"/>
  <c r="Y304" i="35"/>
  <c r="X304" i="35"/>
  <c r="W304" i="35"/>
  <c r="V304" i="35"/>
  <c r="U304" i="35"/>
  <c r="T304" i="35"/>
  <c r="S304" i="35"/>
  <c r="R304" i="35"/>
  <c r="Q304" i="35"/>
  <c r="P304" i="35"/>
  <c r="O304" i="35"/>
  <c r="N304" i="35"/>
  <c r="M304" i="35"/>
  <c r="L304" i="35"/>
  <c r="K304" i="35"/>
  <c r="J304" i="35"/>
  <c r="I304" i="35"/>
  <c r="H304" i="35"/>
  <c r="G304" i="35"/>
  <c r="F304" i="35"/>
  <c r="E304" i="35"/>
  <c r="AD303" i="35"/>
  <c r="AC303" i="35"/>
  <c r="AE303" i="35" s="1"/>
  <c r="AD302" i="35"/>
  <c r="AC302" i="35"/>
  <c r="AE302" i="35" s="1"/>
  <c r="AD301" i="35"/>
  <c r="AC301" i="35"/>
  <c r="AE301" i="35" s="1"/>
  <c r="AD300" i="35"/>
  <c r="AC300" i="35"/>
  <c r="AE300" i="35" s="1"/>
  <c r="AD299" i="35"/>
  <c r="AC299" i="35"/>
  <c r="AE299" i="35" s="1"/>
  <c r="AD298" i="35"/>
  <c r="AC298" i="35"/>
  <c r="AD297" i="35"/>
  <c r="AC297" i="35"/>
  <c r="AE297" i="35" s="1"/>
  <c r="AD296" i="35"/>
  <c r="AC296" i="35"/>
  <c r="AE296" i="35" s="1"/>
  <c r="AB295" i="35"/>
  <c r="AA295" i="35"/>
  <c r="Z295" i="35"/>
  <c r="Y295" i="35"/>
  <c r="X295" i="35"/>
  <c r="W295" i="35"/>
  <c r="V295" i="35"/>
  <c r="U295" i="35"/>
  <c r="T295" i="35"/>
  <c r="S295" i="35"/>
  <c r="R295" i="35"/>
  <c r="Q295" i="35"/>
  <c r="P295" i="35"/>
  <c r="O295" i="35"/>
  <c r="N295" i="35"/>
  <c r="M295" i="35"/>
  <c r="L295" i="35"/>
  <c r="K295" i="35"/>
  <c r="J295" i="35"/>
  <c r="I295" i="35"/>
  <c r="H295" i="35"/>
  <c r="G295" i="35"/>
  <c r="F295" i="35"/>
  <c r="E295" i="35"/>
  <c r="AD294" i="35"/>
  <c r="AC294" i="35"/>
  <c r="AE294" i="35" s="1"/>
  <c r="AD293" i="35"/>
  <c r="AC293" i="35"/>
  <c r="AE293" i="35" s="1"/>
  <c r="AD292" i="35"/>
  <c r="AC292" i="35"/>
  <c r="AE292" i="35" s="1"/>
  <c r="AD291" i="35"/>
  <c r="AC291" i="35"/>
  <c r="AE291" i="35" s="1"/>
  <c r="AD290" i="35"/>
  <c r="AC290" i="35"/>
  <c r="AE290" i="35" s="1"/>
  <c r="AD289" i="35"/>
  <c r="AC289" i="35"/>
  <c r="AE289" i="35" s="1"/>
  <c r="AD288" i="35"/>
  <c r="AC288" i="35"/>
  <c r="AD287" i="35"/>
  <c r="AC287" i="35"/>
  <c r="AE287" i="35" s="1"/>
  <c r="AD286" i="35"/>
  <c r="AC286" i="35"/>
  <c r="AE286" i="35" s="1"/>
  <c r="AD285" i="35"/>
  <c r="AC285" i="35"/>
  <c r="AE285" i="35" s="1"/>
  <c r="AD284" i="35"/>
  <c r="AC284" i="35"/>
  <c r="AE284" i="35" s="1"/>
  <c r="AD283" i="35"/>
  <c r="AC283" i="35"/>
  <c r="AE283" i="35" s="1"/>
  <c r="AD282" i="35"/>
  <c r="AC282" i="35"/>
  <c r="AE282" i="35" s="1"/>
  <c r="AD281" i="35"/>
  <c r="AC281" i="35"/>
  <c r="AE281" i="35" s="1"/>
  <c r="AD280" i="35"/>
  <c r="AC280" i="35"/>
  <c r="AE280" i="35" s="1"/>
  <c r="AD279" i="35"/>
  <c r="AC279" i="35"/>
  <c r="AE279" i="35" s="1"/>
  <c r="AD278" i="35"/>
  <c r="AC278" i="35"/>
  <c r="AE278" i="35" s="1"/>
  <c r="AD277" i="35"/>
  <c r="AC277" i="35"/>
  <c r="AE277" i="35" s="1"/>
  <c r="AB276" i="35"/>
  <c r="AA276" i="35"/>
  <c r="Z276" i="35"/>
  <c r="Y276" i="35"/>
  <c r="X276" i="35"/>
  <c r="W276" i="35"/>
  <c r="V276" i="35"/>
  <c r="U276" i="35"/>
  <c r="T276" i="35"/>
  <c r="S276" i="35"/>
  <c r="R276" i="35"/>
  <c r="Q276" i="35"/>
  <c r="P276" i="35"/>
  <c r="O276" i="35"/>
  <c r="N276" i="35"/>
  <c r="M276" i="35"/>
  <c r="L276" i="35"/>
  <c r="K276" i="35"/>
  <c r="J276" i="35"/>
  <c r="I276" i="35"/>
  <c r="H276" i="35"/>
  <c r="G276" i="35"/>
  <c r="F276" i="35"/>
  <c r="E276" i="35"/>
  <c r="AD275" i="35"/>
  <c r="AC275" i="35"/>
  <c r="AE275" i="35" s="1"/>
  <c r="AD274" i="35"/>
  <c r="AC274" i="35"/>
  <c r="AE274" i="35" s="1"/>
  <c r="AD273" i="35"/>
  <c r="AC273" i="35"/>
  <c r="AE273" i="35" s="1"/>
  <c r="AD272" i="35"/>
  <c r="AC272" i="35"/>
  <c r="AE272" i="35" s="1"/>
  <c r="AD271" i="35"/>
  <c r="AC271" i="35"/>
  <c r="AE271" i="35" s="1"/>
  <c r="AD270" i="35"/>
  <c r="AC270" i="35"/>
  <c r="AE270" i="35" s="1"/>
  <c r="AD269" i="35"/>
  <c r="AC269" i="35"/>
  <c r="AD268" i="35"/>
  <c r="AC268" i="35"/>
  <c r="AE268" i="35" s="1"/>
  <c r="AD267" i="35"/>
  <c r="AC267" i="35"/>
  <c r="AD266" i="35"/>
  <c r="AC266" i="35"/>
  <c r="AE266" i="35" s="1"/>
  <c r="AD265" i="35"/>
  <c r="AC265" i="35"/>
  <c r="AE265" i="35" s="1"/>
  <c r="AD264" i="35"/>
  <c r="AC264" i="35"/>
  <c r="AE264" i="35" s="1"/>
  <c r="AD263" i="35"/>
  <c r="AC263" i="35"/>
  <c r="AD262" i="35"/>
  <c r="AC262" i="35"/>
  <c r="AD261" i="35"/>
  <c r="AC261" i="35"/>
  <c r="AD260" i="35"/>
  <c r="AC260" i="35"/>
  <c r="AE260" i="35" s="1"/>
  <c r="AD259" i="35"/>
  <c r="AC259" i="35"/>
  <c r="AD258" i="35"/>
  <c r="AC258" i="35"/>
  <c r="AD257" i="35"/>
  <c r="AC257" i="35"/>
  <c r="AE257" i="35" s="1"/>
  <c r="AD256" i="35"/>
  <c r="AC256" i="35"/>
  <c r="AD255" i="35"/>
  <c r="AC255" i="35"/>
  <c r="AE255" i="35" s="1"/>
  <c r="AD254" i="35"/>
  <c r="AC254" i="35"/>
  <c r="AE254" i="35" s="1"/>
  <c r="AD253" i="35"/>
  <c r="AC253" i="35"/>
  <c r="AE253" i="35" s="1"/>
  <c r="AD252" i="35"/>
  <c r="AC252" i="35"/>
  <c r="AD251" i="35"/>
  <c r="AC251" i="35"/>
  <c r="AB250" i="35"/>
  <c r="AA250" i="35"/>
  <c r="Z250" i="35"/>
  <c r="Y250" i="35"/>
  <c r="X250" i="35"/>
  <c r="W250" i="35"/>
  <c r="V250" i="35"/>
  <c r="U250" i="35"/>
  <c r="T250" i="35"/>
  <c r="S250" i="35"/>
  <c r="R250" i="35"/>
  <c r="Q250" i="35"/>
  <c r="P250" i="35"/>
  <c r="O250" i="35"/>
  <c r="N250" i="35"/>
  <c r="M250" i="35"/>
  <c r="L250" i="35"/>
  <c r="K250" i="35"/>
  <c r="J250" i="35"/>
  <c r="I250" i="35"/>
  <c r="H250" i="35"/>
  <c r="G250" i="35"/>
  <c r="F250" i="35"/>
  <c r="E250" i="35"/>
  <c r="AD249" i="35"/>
  <c r="AC249" i="35"/>
  <c r="AE249" i="35" s="1"/>
  <c r="AD248" i="35"/>
  <c r="AC248" i="35"/>
  <c r="AE248" i="35" s="1"/>
  <c r="AD247" i="35"/>
  <c r="AC247" i="35"/>
  <c r="AE247" i="35" s="1"/>
  <c r="AD246" i="35"/>
  <c r="AC246" i="35"/>
  <c r="AE246" i="35" s="1"/>
  <c r="AD245" i="35"/>
  <c r="AC245" i="35"/>
  <c r="AE245" i="35" s="1"/>
  <c r="AD244" i="35"/>
  <c r="AC244" i="35"/>
  <c r="AE244" i="35" s="1"/>
  <c r="AD243" i="35"/>
  <c r="AC243" i="35"/>
  <c r="AE243" i="35" s="1"/>
  <c r="AD242" i="35"/>
  <c r="AC242" i="35"/>
  <c r="AE242" i="35" s="1"/>
  <c r="AD241" i="35"/>
  <c r="AC241" i="35"/>
  <c r="AE241" i="35" s="1"/>
  <c r="AD240" i="35"/>
  <c r="AC240" i="35"/>
  <c r="AE240" i="35" s="1"/>
  <c r="AD239" i="35"/>
  <c r="AC239" i="35"/>
  <c r="AE239" i="35" s="1"/>
  <c r="AD238" i="35"/>
  <c r="AC238" i="35"/>
  <c r="AE238" i="35" s="1"/>
  <c r="AD237" i="35"/>
  <c r="AC237" i="35"/>
  <c r="AE237" i="35" s="1"/>
  <c r="AD236" i="35"/>
  <c r="AC236" i="35"/>
  <c r="AE236" i="35" s="1"/>
  <c r="AD235" i="35"/>
  <c r="AC235" i="35"/>
  <c r="AE235" i="35" s="1"/>
  <c r="AD234" i="35"/>
  <c r="AC234" i="35"/>
  <c r="AE234" i="35" s="1"/>
  <c r="AD233" i="35"/>
  <c r="AC233" i="35"/>
  <c r="AD232" i="35"/>
  <c r="AC232" i="35"/>
  <c r="AE232" i="35" s="1"/>
  <c r="AD231" i="35"/>
  <c r="AC231" i="35"/>
  <c r="AE231" i="35" s="1"/>
  <c r="AD230" i="35"/>
  <c r="AC230" i="35"/>
  <c r="AE230" i="35" s="1"/>
  <c r="AD229" i="35"/>
  <c r="AC229" i="35"/>
  <c r="AE229" i="35" s="1"/>
  <c r="AD228" i="35"/>
  <c r="AC228" i="35"/>
  <c r="AE228" i="35" s="1"/>
  <c r="AD227" i="35"/>
  <c r="AC227" i="35"/>
  <c r="AE227" i="35" s="1"/>
  <c r="AD226" i="35"/>
  <c r="AC226" i="35"/>
  <c r="AE226" i="35" s="1"/>
  <c r="AD225" i="35"/>
  <c r="AC225" i="35"/>
  <c r="AE225" i="35" s="1"/>
  <c r="AD224" i="35"/>
  <c r="AC224" i="35"/>
  <c r="AE224" i="35" s="1"/>
  <c r="AD223" i="35"/>
  <c r="AC223" i="35"/>
  <c r="AE223" i="35" s="1"/>
  <c r="AD222" i="35"/>
  <c r="AC222" i="35"/>
  <c r="AE222" i="35" s="1"/>
  <c r="AD221" i="35"/>
  <c r="AC221" i="35"/>
  <c r="AE221" i="35" s="1"/>
  <c r="AD220" i="35"/>
  <c r="AC220" i="35"/>
  <c r="AE220" i="35" s="1"/>
  <c r="AD219" i="35"/>
  <c r="AC219" i="35"/>
  <c r="AE219" i="35" s="1"/>
  <c r="AD218" i="35"/>
  <c r="AC218" i="35"/>
  <c r="AE218" i="35" s="1"/>
  <c r="AD217" i="35"/>
  <c r="AC217" i="35"/>
  <c r="AE217" i="35" s="1"/>
  <c r="AD216" i="35"/>
  <c r="AC216" i="35"/>
  <c r="AE216" i="35" s="1"/>
  <c r="AD215" i="35"/>
  <c r="AC215" i="35"/>
  <c r="AE215" i="35" s="1"/>
  <c r="AB214" i="35"/>
  <c r="AA214" i="35"/>
  <c r="Z214" i="35"/>
  <c r="Y214" i="35"/>
  <c r="X214" i="35"/>
  <c r="W214" i="35"/>
  <c r="V214" i="35"/>
  <c r="U214" i="35"/>
  <c r="T214" i="35"/>
  <c r="S214" i="35"/>
  <c r="R214" i="35"/>
  <c r="Q214" i="35"/>
  <c r="P214" i="35"/>
  <c r="O214" i="35"/>
  <c r="N214" i="35"/>
  <c r="M214" i="35"/>
  <c r="L214" i="35"/>
  <c r="K214" i="35"/>
  <c r="J214" i="35"/>
  <c r="I214" i="35"/>
  <c r="H214" i="35"/>
  <c r="G214" i="35"/>
  <c r="F214" i="35"/>
  <c r="E214" i="35"/>
  <c r="AD200" i="35"/>
  <c r="AC200" i="35"/>
  <c r="AE200" i="35" s="1"/>
  <c r="AB199" i="35"/>
  <c r="AA199" i="35"/>
  <c r="Z199" i="35"/>
  <c r="Y199" i="35"/>
  <c r="X199" i="35"/>
  <c r="W199" i="35"/>
  <c r="V199" i="35"/>
  <c r="U199" i="35"/>
  <c r="T199" i="35"/>
  <c r="S199" i="35"/>
  <c r="R199" i="35"/>
  <c r="Q199" i="35"/>
  <c r="P199" i="35"/>
  <c r="O199" i="35"/>
  <c r="N199" i="35"/>
  <c r="M199" i="35"/>
  <c r="L199" i="35"/>
  <c r="K199" i="35"/>
  <c r="J199" i="35"/>
  <c r="I199" i="35"/>
  <c r="H199" i="35"/>
  <c r="G199" i="35"/>
  <c r="F199" i="35"/>
  <c r="E199" i="35"/>
  <c r="AD198" i="35"/>
  <c r="AC198" i="35"/>
  <c r="AE198" i="35" s="1"/>
  <c r="AD197" i="35"/>
  <c r="AC197" i="35"/>
  <c r="AE197" i="35" s="1"/>
  <c r="AD196" i="35"/>
  <c r="AC196" i="35"/>
  <c r="AE196" i="35" s="1"/>
  <c r="AD195" i="35"/>
  <c r="AC195" i="35"/>
  <c r="AE195" i="35" s="1"/>
  <c r="AD194" i="35"/>
  <c r="AC194" i="35"/>
  <c r="AE194" i="35" s="1"/>
  <c r="AD193" i="35"/>
  <c r="AC193" i="35"/>
  <c r="AE193" i="35" s="1"/>
  <c r="AD192" i="35"/>
  <c r="AC192" i="35"/>
  <c r="AE192" i="35" s="1"/>
  <c r="AD191" i="35"/>
  <c r="AC191" i="35"/>
  <c r="AE191" i="35" s="1"/>
  <c r="AD190" i="35"/>
  <c r="AC190" i="35"/>
  <c r="AE190" i="35" s="1"/>
  <c r="AD189" i="35"/>
  <c r="AC189" i="35"/>
  <c r="AE189" i="35" s="1"/>
  <c r="AB188" i="35"/>
  <c r="AA188" i="35"/>
  <c r="Z188" i="35"/>
  <c r="Y188" i="35"/>
  <c r="X188" i="35"/>
  <c r="W188" i="35"/>
  <c r="V188" i="35"/>
  <c r="U188" i="35"/>
  <c r="T188" i="35"/>
  <c r="S188" i="35"/>
  <c r="R188" i="35"/>
  <c r="Q188" i="35"/>
  <c r="P188" i="35"/>
  <c r="O188" i="35"/>
  <c r="N188" i="35"/>
  <c r="M188" i="35"/>
  <c r="L188" i="35"/>
  <c r="K188" i="35"/>
  <c r="J188" i="35"/>
  <c r="I188" i="35"/>
  <c r="H188" i="35"/>
  <c r="G188" i="35"/>
  <c r="F188" i="35"/>
  <c r="E188" i="35"/>
  <c r="AD187" i="35"/>
  <c r="AC187" i="35"/>
  <c r="AE187" i="35" s="1"/>
  <c r="AD186" i="35"/>
  <c r="AC186" i="35"/>
  <c r="AE186" i="35" s="1"/>
  <c r="AD185" i="35"/>
  <c r="AC185" i="35"/>
  <c r="AE185" i="35" s="1"/>
  <c r="AD184" i="35"/>
  <c r="AC184" i="35"/>
  <c r="AE184" i="35" s="1"/>
  <c r="AD183" i="35"/>
  <c r="AC183" i="35"/>
  <c r="AE183" i="35" s="1"/>
  <c r="AD182" i="35"/>
  <c r="AC182" i="35"/>
  <c r="AD181" i="35"/>
  <c r="AC181" i="35"/>
  <c r="AE181" i="35" s="1"/>
  <c r="AD180" i="35"/>
  <c r="AC180" i="35"/>
  <c r="AE180" i="35" s="1"/>
  <c r="AD179" i="35"/>
  <c r="AC179" i="35"/>
  <c r="AE179" i="35" s="1"/>
  <c r="AD178" i="35"/>
  <c r="AC178" i="35"/>
  <c r="AE178" i="35" s="1"/>
  <c r="AD177" i="35"/>
  <c r="AC177" i="35"/>
  <c r="AE177" i="35" s="1"/>
  <c r="AD176" i="35"/>
  <c r="AC176" i="35"/>
  <c r="AE176" i="35" s="1"/>
  <c r="AD175" i="35"/>
  <c r="AC175" i="35"/>
  <c r="AE175" i="35" s="1"/>
  <c r="AD174" i="35"/>
  <c r="AC174" i="35"/>
  <c r="AE174" i="35" s="1"/>
  <c r="AD173" i="35"/>
  <c r="AC173" i="35"/>
  <c r="AE173" i="35" s="1"/>
  <c r="AD172" i="35"/>
  <c r="AC172" i="35"/>
  <c r="AE172" i="35" s="1"/>
  <c r="AD171" i="35"/>
  <c r="AC171" i="35"/>
  <c r="AE171" i="35" s="1"/>
  <c r="AD170" i="35"/>
  <c r="AC170" i="35"/>
  <c r="AE170" i="35" s="1"/>
  <c r="AB169" i="35"/>
  <c r="AA169" i="35"/>
  <c r="Z169" i="35"/>
  <c r="Y169" i="35"/>
  <c r="X169" i="35"/>
  <c r="W169" i="35"/>
  <c r="V169" i="35"/>
  <c r="U169" i="35"/>
  <c r="T169" i="35"/>
  <c r="S169" i="35"/>
  <c r="R169" i="35"/>
  <c r="Q169" i="35"/>
  <c r="P169" i="35"/>
  <c r="O169" i="35"/>
  <c r="N169" i="35"/>
  <c r="M169" i="35"/>
  <c r="L169" i="35"/>
  <c r="K169" i="35"/>
  <c r="J169" i="35"/>
  <c r="I169" i="35"/>
  <c r="H169" i="35"/>
  <c r="G169" i="35"/>
  <c r="F169" i="35"/>
  <c r="E169" i="35"/>
  <c r="AD168" i="35"/>
  <c r="AC168" i="35"/>
  <c r="AE168" i="35" s="1"/>
  <c r="AD166" i="35"/>
  <c r="AC166" i="35"/>
  <c r="AE166" i="35" s="1"/>
  <c r="AD165" i="35"/>
  <c r="AC165" i="35"/>
  <c r="AE165" i="35" s="1"/>
  <c r="AD164" i="35"/>
  <c r="AC164" i="35"/>
  <c r="AE164" i="35" s="1"/>
  <c r="AD163" i="35"/>
  <c r="AC163" i="35"/>
  <c r="AE163" i="35" s="1"/>
  <c r="AD162" i="35"/>
  <c r="AC162" i="35"/>
  <c r="AE162" i="35" s="1"/>
  <c r="AD161" i="35"/>
  <c r="AC161" i="35"/>
  <c r="AE161" i="35" s="1"/>
  <c r="AD160" i="35"/>
  <c r="AC160" i="35"/>
  <c r="AE160" i="35" s="1"/>
  <c r="AD159" i="35"/>
  <c r="AC159" i="35"/>
  <c r="AE159" i="35" s="1"/>
  <c r="AD158" i="35"/>
  <c r="AC158" i="35"/>
  <c r="AE158" i="35" s="1"/>
  <c r="AD157" i="35"/>
  <c r="AC157" i="35"/>
  <c r="AE157" i="35" s="1"/>
  <c r="AD156" i="35"/>
  <c r="AC156" i="35"/>
  <c r="AE156" i="35" s="1"/>
  <c r="AB155" i="35"/>
  <c r="AA155" i="35"/>
  <c r="Z155" i="35"/>
  <c r="Y155" i="35"/>
  <c r="X155" i="35"/>
  <c r="W155" i="35"/>
  <c r="V155" i="35"/>
  <c r="U155" i="35"/>
  <c r="T155" i="35"/>
  <c r="S155" i="35"/>
  <c r="R155" i="35"/>
  <c r="Q155" i="35"/>
  <c r="P155" i="35"/>
  <c r="O155" i="35"/>
  <c r="N155" i="35"/>
  <c r="M155" i="35"/>
  <c r="L155" i="35"/>
  <c r="K155" i="35"/>
  <c r="J155" i="35"/>
  <c r="I155" i="35"/>
  <c r="H155" i="35"/>
  <c r="G155" i="35"/>
  <c r="F155" i="35"/>
  <c r="E155" i="35"/>
  <c r="AD154" i="35"/>
  <c r="AC154" i="35"/>
  <c r="AE154" i="35" s="1"/>
  <c r="AD153" i="35"/>
  <c r="AC153" i="35"/>
  <c r="AE153" i="35" s="1"/>
  <c r="AD152" i="35"/>
  <c r="AC152" i="35"/>
  <c r="AE152" i="35" s="1"/>
  <c r="AD151" i="35"/>
  <c r="AC151" i="35"/>
  <c r="AE151" i="35" s="1"/>
  <c r="AD150" i="35"/>
  <c r="AC150" i="35"/>
  <c r="AE150" i="35" s="1"/>
  <c r="AD149" i="35"/>
  <c r="AC149" i="35"/>
  <c r="AE149" i="35" s="1"/>
  <c r="AD148" i="35"/>
  <c r="AC148" i="35"/>
  <c r="AD147" i="35"/>
  <c r="AC147" i="35"/>
  <c r="AE147" i="35" s="1"/>
  <c r="AD146" i="35"/>
  <c r="AC146" i="35"/>
  <c r="AE146" i="35" s="1"/>
  <c r="AD145" i="35"/>
  <c r="AC145" i="35"/>
  <c r="AE145" i="35" s="1"/>
  <c r="AD144" i="35"/>
  <c r="AC144" i="35"/>
  <c r="AE144" i="35" s="1"/>
  <c r="AD143" i="35"/>
  <c r="AC143" i="35"/>
  <c r="AE143" i="35" s="1"/>
  <c r="AB142" i="35"/>
  <c r="AA142" i="35"/>
  <c r="Z142" i="35"/>
  <c r="Y142" i="35"/>
  <c r="X142" i="35"/>
  <c r="W142" i="35"/>
  <c r="V142" i="35"/>
  <c r="U142" i="35"/>
  <c r="T142" i="35"/>
  <c r="S142" i="35"/>
  <c r="R142" i="35"/>
  <c r="Q142" i="35"/>
  <c r="P142" i="35"/>
  <c r="O142" i="35"/>
  <c r="N142" i="35"/>
  <c r="M142" i="35"/>
  <c r="L142" i="35"/>
  <c r="K142" i="35"/>
  <c r="J142" i="35"/>
  <c r="I142" i="35"/>
  <c r="H142" i="35"/>
  <c r="G142" i="35"/>
  <c r="F142" i="35"/>
  <c r="E142" i="35"/>
  <c r="AD141" i="35"/>
  <c r="AC141" i="35"/>
  <c r="AE141" i="35" s="1"/>
  <c r="AD140" i="35"/>
  <c r="AC140" i="35"/>
  <c r="AE140" i="35" s="1"/>
  <c r="AD139" i="35"/>
  <c r="AC139" i="35"/>
  <c r="AE139" i="35" s="1"/>
  <c r="AD138" i="35"/>
  <c r="AC138" i="35"/>
  <c r="AE138" i="35" s="1"/>
  <c r="AD137" i="35"/>
  <c r="AC137" i="35"/>
  <c r="AE137" i="35" s="1"/>
  <c r="AD136" i="35"/>
  <c r="AC136" i="35"/>
  <c r="AE136" i="35" s="1"/>
  <c r="AD135" i="35"/>
  <c r="AC135" i="35"/>
  <c r="AE135" i="35" s="1"/>
  <c r="AB134" i="35"/>
  <c r="AA134" i="35"/>
  <c r="Z134" i="35"/>
  <c r="Y134" i="35"/>
  <c r="X134" i="35"/>
  <c r="W134" i="35"/>
  <c r="V134" i="35"/>
  <c r="U134" i="35"/>
  <c r="T134" i="35"/>
  <c r="S134" i="35"/>
  <c r="R134" i="35"/>
  <c r="Q134" i="35"/>
  <c r="P134" i="35"/>
  <c r="O134" i="35"/>
  <c r="N134" i="35"/>
  <c r="M134" i="35"/>
  <c r="L134" i="35"/>
  <c r="K134" i="35"/>
  <c r="J134" i="35"/>
  <c r="I134" i="35"/>
  <c r="H134" i="35"/>
  <c r="G134" i="35"/>
  <c r="F134" i="35"/>
  <c r="E134" i="35"/>
  <c r="AD133" i="35"/>
  <c r="AC133" i="35"/>
  <c r="AE133" i="35" s="1"/>
  <c r="AD132" i="35"/>
  <c r="AC132" i="35"/>
  <c r="AE132" i="35" s="1"/>
  <c r="AD131" i="35"/>
  <c r="AC131" i="35"/>
  <c r="AE131" i="35" s="1"/>
  <c r="AD130" i="35"/>
  <c r="AC130" i="35"/>
  <c r="AE130" i="35" s="1"/>
  <c r="AD129" i="35"/>
  <c r="AC129" i="35"/>
  <c r="AE129" i="35" s="1"/>
  <c r="AD128" i="35"/>
  <c r="AC128" i="35"/>
  <c r="AE128" i="35" s="1"/>
  <c r="AD127" i="35"/>
  <c r="AC127" i="35"/>
  <c r="AE127" i="35" s="1"/>
  <c r="AD126" i="35"/>
  <c r="AC126" i="35"/>
  <c r="AE126" i="35" s="1"/>
  <c r="AD125" i="35"/>
  <c r="AC125" i="35"/>
  <c r="AE125" i="35" s="1"/>
  <c r="AD124" i="35"/>
  <c r="AC124" i="35"/>
  <c r="AE124" i="35" s="1"/>
  <c r="AD123" i="35"/>
  <c r="AC123" i="35"/>
  <c r="AE123" i="35" s="1"/>
  <c r="AB122" i="35"/>
  <c r="AA122" i="35"/>
  <c r="Z122" i="35"/>
  <c r="Y122" i="35"/>
  <c r="X122" i="35"/>
  <c r="W122" i="35"/>
  <c r="V122" i="35"/>
  <c r="U122" i="35"/>
  <c r="T122" i="35"/>
  <c r="S122" i="35"/>
  <c r="R122" i="35"/>
  <c r="Q122" i="35"/>
  <c r="P122" i="35"/>
  <c r="O122" i="35"/>
  <c r="N122" i="35"/>
  <c r="M122" i="35"/>
  <c r="L122" i="35"/>
  <c r="K122" i="35"/>
  <c r="J122" i="35"/>
  <c r="I122" i="35"/>
  <c r="H122" i="35"/>
  <c r="G122" i="35"/>
  <c r="F122" i="35"/>
  <c r="E122" i="35"/>
  <c r="AD121" i="35"/>
  <c r="AC121" i="35"/>
  <c r="AE121" i="35" s="1"/>
  <c r="AD120" i="35"/>
  <c r="AC120" i="35"/>
  <c r="AE120" i="35" s="1"/>
  <c r="AD119" i="35"/>
  <c r="AC119" i="35"/>
  <c r="AE119" i="35" s="1"/>
  <c r="AD118" i="35"/>
  <c r="AC118" i="35"/>
  <c r="AE118" i="35" s="1"/>
  <c r="AD117" i="35"/>
  <c r="AC117" i="35"/>
  <c r="AD116" i="35"/>
  <c r="AC116" i="35"/>
  <c r="AE116" i="35" s="1"/>
  <c r="AD115" i="35"/>
  <c r="AC115" i="35"/>
  <c r="AE115" i="35" s="1"/>
  <c r="AD114" i="35"/>
  <c r="AC114" i="35"/>
  <c r="AE114" i="35" s="1"/>
  <c r="AD113" i="35"/>
  <c r="AC113" i="35"/>
  <c r="AE113" i="35" s="1"/>
  <c r="AD112" i="35"/>
  <c r="AC112" i="35"/>
  <c r="AD111" i="35"/>
  <c r="AC111" i="35"/>
  <c r="AE111" i="35" s="1"/>
  <c r="AD110" i="35"/>
  <c r="AC110" i="35"/>
  <c r="AD109" i="35"/>
  <c r="AC109" i="35"/>
  <c r="AE109" i="35" s="1"/>
  <c r="AD108" i="35"/>
  <c r="AC108" i="35"/>
  <c r="AE108" i="35" s="1"/>
  <c r="AD107" i="35"/>
  <c r="AC107" i="35"/>
  <c r="AE107" i="35" s="1"/>
  <c r="AD106" i="35"/>
  <c r="AC106" i="35"/>
  <c r="AE106" i="35" s="1"/>
  <c r="AD105" i="35"/>
  <c r="AC105" i="35"/>
  <c r="AE105" i="35" s="1"/>
  <c r="AD104" i="35"/>
  <c r="AC104" i="35"/>
  <c r="AE104" i="35" s="1"/>
  <c r="AB103" i="35"/>
  <c r="AA103" i="35"/>
  <c r="Z103" i="35"/>
  <c r="Y103" i="35"/>
  <c r="X103" i="35"/>
  <c r="W103" i="35"/>
  <c r="V103" i="35"/>
  <c r="U103" i="35"/>
  <c r="T103" i="35"/>
  <c r="S103" i="35"/>
  <c r="R103" i="35"/>
  <c r="Q103" i="35"/>
  <c r="P103" i="35"/>
  <c r="O103" i="35"/>
  <c r="N103" i="35"/>
  <c r="M103" i="35"/>
  <c r="L103" i="35"/>
  <c r="K103" i="35"/>
  <c r="J103" i="35"/>
  <c r="I103" i="35"/>
  <c r="H103" i="35"/>
  <c r="G103" i="35"/>
  <c r="F103" i="35"/>
  <c r="E103" i="35"/>
  <c r="AD102" i="35"/>
  <c r="AC102" i="35"/>
  <c r="AE102" i="35" s="1"/>
  <c r="AD101" i="35"/>
  <c r="AC101" i="35"/>
  <c r="AE101" i="35" s="1"/>
  <c r="AD100" i="35"/>
  <c r="AC100" i="35"/>
  <c r="AE100" i="35" s="1"/>
  <c r="AD99" i="35"/>
  <c r="AC99" i="35"/>
  <c r="AD98" i="35"/>
  <c r="AC98" i="35"/>
  <c r="AD97" i="35"/>
  <c r="AC97" i="35"/>
  <c r="AD96" i="35"/>
  <c r="AC96" i="35"/>
  <c r="AE96" i="35" s="1"/>
  <c r="AD95" i="35"/>
  <c r="AC95" i="35"/>
  <c r="AD94" i="35"/>
  <c r="AC94" i="35"/>
  <c r="AD93" i="35"/>
  <c r="AC93" i="35"/>
  <c r="AE93" i="35" s="1"/>
  <c r="AD92" i="35"/>
  <c r="AC92" i="35"/>
  <c r="AE92" i="35" s="1"/>
  <c r="AD91" i="35"/>
  <c r="AC91" i="35"/>
  <c r="AE91" i="35" s="1"/>
  <c r="AD90" i="35"/>
  <c r="AC90" i="35"/>
  <c r="AD89" i="35"/>
  <c r="AC89" i="35"/>
  <c r="AE89" i="35" s="1"/>
  <c r="AD88" i="35"/>
  <c r="AC88" i="35"/>
  <c r="AE88" i="35" s="1"/>
  <c r="AD87" i="35"/>
  <c r="AC87" i="35"/>
  <c r="AE87" i="35" s="1"/>
  <c r="AD86" i="35"/>
  <c r="AC86" i="35"/>
  <c r="AD85" i="35"/>
  <c r="AC85" i="35"/>
  <c r="AD84" i="35"/>
  <c r="AC84" i="35"/>
  <c r="AE84" i="35" s="1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E83" i="35"/>
  <c r="AD82" i="35"/>
  <c r="AC82" i="35"/>
  <c r="AE82" i="35" s="1"/>
  <c r="AD81" i="35"/>
  <c r="AC81" i="35"/>
  <c r="AE81" i="35" s="1"/>
  <c r="AD80" i="35"/>
  <c r="AC80" i="35"/>
  <c r="AE80" i="35" s="1"/>
  <c r="AD79" i="35"/>
  <c r="AC79" i="35"/>
  <c r="AE79" i="35" s="1"/>
  <c r="AD78" i="35"/>
  <c r="AC78" i="35"/>
  <c r="AE78" i="35" s="1"/>
  <c r="AD77" i="35"/>
  <c r="AC77" i="35"/>
  <c r="AE77" i="35" s="1"/>
  <c r="AD76" i="35"/>
  <c r="AC76" i="35"/>
  <c r="AE76" i="35" s="1"/>
  <c r="AD75" i="35"/>
  <c r="AC75" i="35"/>
  <c r="AE75" i="35" s="1"/>
  <c r="AD74" i="35"/>
  <c r="AC74" i="35"/>
  <c r="AE74" i="35" s="1"/>
  <c r="AD73" i="35"/>
  <c r="AC73" i="35"/>
  <c r="AE73" i="35" s="1"/>
  <c r="AD72" i="35"/>
  <c r="AC72" i="35"/>
  <c r="AE72" i="35" s="1"/>
  <c r="AD71" i="35"/>
  <c r="AC71" i="35"/>
  <c r="AE71" i="35" s="1"/>
  <c r="AD70" i="35"/>
  <c r="AC70" i="35"/>
  <c r="AE70" i="35" s="1"/>
  <c r="AD69" i="35"/>
  <c r="AC69" i="35"/>
  <c r="AE69" i="35" s="1"/>
  <c r="AD68" i="35"/>
  <c r="AC68" i="35"/>
  <c r="AE68" i="35" s="1"/>
  <c r="AD67" i="35"/>
  <c r="AC67" i="35"/>
  <c r="AE67" i="35" s="1"/>
  <c r="AD66" i="35"/>
  <c r="AC66" i="35"/>
  <c r="AE66" i="35" s="1"/>
  <c r="AD65" i="35"/>
  <c r="AC65" i="35"/>
  <c r="AE65" i="35" s="1"/>
  <c r="AD64" i="35"/>
  <c r="AC64" i="35"/>
  <c r="AE64" i="35" s="1"/>
  <c r="AD63" i="35"/>
  <c r="AC63" i="35"/>
  <c r="AE63" i="35" s="1"/>
  <c r="AD62" i="35"/>
  <c r="AC62" i="35"/>
  <c r="AE62" i="35" s="1"/>
  <c r="AD61" i="35"/>
  <c r="AC61" i="35"/>
  <c r="AE61" i="35" s="1"/>
  <c r="AD60" i="35"/>
  <c r="AC60" i="35"/>
  <c r="AE60" i="35" s="1"/>
  <c r="AD59" i="35"/>
  <c r="AC59" i="35"/>
  <c r="AE59" i="35" s="1"/>
  <c r="AD58" i="35"/>
  <c r="AC58" i="35"/>
  <c r="AE58" i="35" s="1"/>
  <c r="AD57" i="35"/>
  <c r="AC57" i="35"/>
  <c r="AE57" i="35" s="1"/>
  <c r="AD56" i="35"/>
  <c r="AC56" i="35"/>
  <c r="AE56" i="35" s="1"/>
  <c r="AD55" i="35"/>
  <c r="AC55" i="35"/>
  <c r="AE55" i="35" s="1"/>
  <c r="AD54" i="35"/>
  <c r="AC54" i="35"/>
  <c r="AE54" i="35" s="1"/>
  <c r="AD53" i="35"/>
  <c r="AC53" i="35"/>
  <c r="AE53" i="35" s="1"/>
  <c r="AB52" i="35"/>
  <c r="AA52" i="35"/>
  <c r="Z52" i="35"/>
  <c r="Y52" i="35"/>
  <c r="X52" i="35"/>
  <c r="W52" i="35"/>
  <c r="V52" i="35"/>
  <c r="U52" i="35"/>
  <c r="T52" i="35"/>
  <c r="S52" i="35"/>
  <c r="R52" i="35"/>
  <c r="Q52" i="35"/>
  <c r="P52" i="35"/>
  <c r="O52" i="35"/>
  <c r="N52" i="35"/>
  <c r="M52" i="35"/>
  <c r="L52" i="35"/>
  <c r="K52" i="35"/>
  <c r="J52" i="35"/>
  <c r="I52" i="35"/>
  <c r="H52" i="35"/>
  <c r="G52" i="35"/>
  <c r="F52" i="35"/>
  <c r="E52" i="35"/>
  <c r="AD51" i="35"/>
  <c r="AC51" i="35"/>
  <c r="AE51" i="35" s="1"/>
  <c r="AD50" i="35"/>
  <c r="AC50" i="35"/>
  <c r="AE50" i="35" s="1"/>
  <c r="AD49" i="35"/>
  <c r="AC49" i="35"/>
  <c r="AE49" i="35" s="1"/>
  <c r="AD48" i="35"/>
  <c r="AC48" i="35"/>
  <c r="AE48" i="35" s="1"/>
  <c r="AD47" i="35"/>
  <c r="AC47" i="35"/>
  <c r="AE47" i="35" s="1"/>
  <c r="AD46" i="35"/>
  <c r="AC46" i="35"/>
  <c r="AE46" i="35" s="1"/>
  <c r="AD45" i="35"/>
  <c r="AC45" i="35"/>
  <c r="AE45" i="35" s="1"/>
  <c r="AD44" i="35"/>
  <c r="AC44" i="35"/>
  <c r="AE44" i="35" s="1"/>
  <c r="AD43" i="35"/>
  <c r="AC43" i="35"/>
  <c r="AE43" i="35" s="1"/>
  <c r="AD42" i="35"/>
  <c r="AC42" i="35"/>
  <c r="AE42" i="35" s="1"/>
  <c r="AD41" i="35"/>
  <c r="AC41" i="35"/>
  <c r="AE41" i="35" s="1"/>
  <c r="AD40" i="35"/>
  <c r="AC40" i="35"/>
  <c r="AE40" i="35" s="1"/>
  <c r="AD39" i="35"/>
  <c r="AC39" i="35"/>
  <c r="AE39" i="35" s="1"/>
  <c r="AD38" i="35"/>
  <c r="AC38" i="35"/>
  <c r="AE38" i="35" s="1"/>
  <c r="AD37" i="35"/>
  <c r="AC37" i="35"/>
  <c r="AE37" i="35" s="1"/>
  <c r="AD36" i="35"/>
  <c r="AC36" i="35"/>
  <c r="AE36" i="35" s="1"/>
  <c r="AD35" i="35"/>
  <c r="AC35" i="35"/>
  <c r="AE35" i="35" s="1"/>
  <c r="AD34" i="35"/>
  <c r="AC34" i="35"/>
  <c r="AE34" i="35" s="1"/>
  <c r="AD33" i="35"/>
  <c r="AC33" i="35"/>
  <c r="AE33" i="35" s="1"/>
  <c r="AD32" i="35"/>
  <c r="AC32" i="35"/>
  <c r="AE32" i="35" s="1"/>
  <c r="AD31" i="35"/>
  <c r="AC31" i="35"/>
  <c r="AE31" i="35" s="1"/>
  <c r="AD30" i="35"/>
  <c r="AC30" i="35"/>
  <c r="AE30" i="35" s="1"/>
  <c r="AD29" i="35"/>
  <c r="AC29" i="35"/>
  <c r="AE29" i="35" s="1"/>
  <c r="AD28" i="35"/>
  <c r="AC28" i="35"/>
  <c r="AE28" i="35" s="1"/>
  <c r="AD27" i="35"/>
  <c r="AC27" i="35"/>
  <c r="AE27" i="35" s="1"/>
  <c r="AD26" i="35"/>
  <c r="AC26" i="35"/>
  <c r="AE26" i="35" s="1"/>
  <c r="AD25" i="35"/>
  <c r="AC25" i="35"/>
  <c r="AE25" i="35" s="1"/>
  <c r="AD24" i="35"/>
  <c r="AC24" i="35"/>
  <c r="AE24" i="35" s="1"/>
  <c r="AB23" i="35"/>
  <c r="AA23" i="35"/>
  <c r="Z23" i="35"/>
  <c r="Y23" i="35"/>
  <c r="X23" i="35"/>
  <c r="W23" i="35"/>
  <c r="V23" i="35"/>
  <c r="U23" i="35"/>
  <c r="T23" i="35"/>
  <c r="S23" i="35"/>
  <c r="R23" i="35"/>
  <c r="Q23" i="35"/>
  <c r="P23" i="35"/>
  <c r="O23" i="35"/>
  <c r="N23" i="35"/>
  <c r="M23" i="35"/>
  <c r="L23" i="35"/>
  <c r="K23" i="35"/>
  <c r="J23" i="35"/>
  <c r="I23" i="35"/>
  <c r="H23" i="35"/>
  <c r="G23" i="35"/>
  <c r="F23" i="35"/>
  <c r="E23" i="35"/>
  <c r="AD22" i="35"/>
  <c r="AC22" i="35"/>
  <c r="AB22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AF16" i="35"/>
  <c r="AE16" i="35"/>
  <c r="AF15" i="35"/>
  <c r="AE15" i="35"/>
  <c r="AF14" i="35"/>
  <c r="AE14" i="35"/>
  <c r="AF13" i="35"/>
  <c r="AE13" i="35"/>
  <c r="AG13" i="35" s="1"/>
  <c r="AF12" i="35"/>
  <c r="AE12" i="35"/>
  <c r="AG12" i="35" s="1"/>
  <c r="AF11" i="35"/>
  <c r="AE11" i="35"/>
  <c r="AG11" i="35" s="1"/>
  <c r="AF10" i="35"/>
  <c r="AE10" i="35"/>
  <c r="AG10" i="35" s="1"/>
  <c r="AF9" i="35"/>
  <c r="AE9" i="35"/>
  <c r="AG9" i="35" s="1"/>
  <c r="AF8" i="35"/>
  <c r="AE8" i="35"/>
  <c r="AD8" i="35"/>
  <c r="AC8" i="35"/>
  <c r="AB8" i="35"/>
  <c r="AA8" i="35"/>
  <c r="Z8" i="35"/>
  <c r="Y8" i="35"/>
  <c r="X8" i="35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AA582" i="34"/>
  <c r="X582" i="34"/>
  <c r="R582" i="34"/>
  <c r="O582" i="34"/>
  <c r="AD581" i="34"/>
  <c r="U581" i="34"/>
  <c r="AD580" i="34"/>
  <c r="U580" i="34"/>
  <c r="AD579" i="34"/>
  <c r="U579" i="34"/>
  <c r="AD578" i="34"/>
  <c r="U578" i="34"/>
  <c r="AD577" i="34"/>
  <c r="U577" i="34"/>
  <c r="AD576" i="34"/>
  <c r="U576" i="34"/>
  <c r="AD575" i="34"/>
  <c r="U575" i="34"/>
  <c r="AD574" i="34"/>
  <c r="U574" i="34"/>
  <c r="AD573" i="34"/>
  <c r="U573" i="34"/>
  <c r="AD572" i="34"/>
  <c r="U572" i="34"/>
  <c r="AD571" i="34"/>
  <c r="U571" i="34"/>
  <c r="AD570" i="34"/>
  <c r="U570" i="34"/>
  <c r="AD569" i="34"/>
  <c r="U569" i="34"/>
  <c r="AA568" i="34"/>
  <c r="X568" i="34"/>
  <c r="R568" i="34"/>
  <c r="O568" i="34"/>
  <c r="AE548" i="34"/>
  <c r="AE547" i="34"/>
  <c r="AA546" i="34"/>
  <c r="Y546" i="34"/>
  <c r="W546" i="34"/>
  <c r="U546" i="34"/>
  <c r="S546" i="34"/>
  <c r="Q546" i="34"/>
  <c r="O546" i="34"/>
  <c r="M546" i="34"/>
  <c r="K546" i="34"/>
  <c r="I546" i="34"/>
  <c r="G546" i="34"/>
  <c r="E546" i="34"/>
  <c r="AD545" i="34"/>
  <c r="AC545" i="34"/>
  <c r="AB543" i="34"/>
  <c r="AA543" i="34"/>
  <c r="AA544" i="34" s="1"/>
  <c r="Z543" i="34"/>
  <c r="Y543" i="34"/>
  <c r="Y544" i="34" s="1"/>
  <c r="X543" i="34"/>
  <c r="W543" i="34"/>
  <c r="W544" i="34" s="1"/>
  <c r="V543" i="34"/>
  <c r="U543" i="34"/>
  <c r="U544" i="34" s="1"/>
  <c r="T543" i="34"/>
  <c r="S543" i="34"/>
  <c r="R543" i="34"/>
  <c r="Q543" i="34"/>
  <c r="Q544" i="34" s="1"/>
  <c r="P543" i="34"/>
  <c r="O543" i="34"/>
  <c r="O544" i="34" s="1"/>
  <c r="N543" i="34"/>
  <c r="M543" i="34"/>
  <c r="L543" i="34"/>
  <c r="K543" i="34"/>
  <c r="K544" i="34" s="1"/>
  <c r="J543" i="34"/>
  <c r="I543" i="34"/>
  <c r="I544" i="34" s="1"/>
  <c r="H543" i="34"/>
  <c r="G543" i="34"/>
  <c r="F543" i="34"/>
  <c r="E543" i="34"/>
  <c r="AD542" i="34"/>
  <c r="AC542" i="34"/>
  <c r="AD541" i="34"/>
  <c r="AC541" i="34"/>
  <c r="AD540" i="34"/>
  <c r="AC540" i="34"/>
  <c r="AE540" i="34" s="1"/>
  <c r="AD539" i="34"/>
  <c r="AC539" i="34"/>
  <c r="AA538" i="34"/>
  <c r="Y538" i="34"/>
  <c r="W538" i="34"/>
  <c r="U538" i="34"/>
  <c r="S538" i="34"/>
  <c r="Q538" i="34"/>
  <c r="O538" i="34"/>
  <c r="M538" i="34"/>
  <c r="K538" i="34"/>
  <c r="I538" i="34"/>
  <c r="G538" i="34"/>
  <c r="E538" i="34"/>
  <c r="AA533" i="34"/>
  <c r="Y533" i="34"/>
  <c r="W533" i="34"/>
  <c r="U533" i="34"/>
  <c r="S533" i="34"/>
  <c r="Q533" i="34"/>
  <c r="O533" i="34"/>
  <c r="M533" i="34"/>
  <c r="K533" i="34"/>
  <c r="I533" i="34"/>
  <c r="G533" i="34"/>
  <c r="E533" i="34"/>
  <c r="AD532" i="34"/>
  <c r="AC532" i="34"/>
  <c r="AC533" i="34" s="1"/>
  <c r="AA531" i="34"/>
  <c r="Y531" i="34"/>
  <c r="W531" i="34"/>
  <c r="U531" i="34"/>
  <c r="S531" i="34"/>
  <c r="Q531" i="34"/>
  <c r="O531" i="34"/>
  <c r="M531" i="34"/>
  <c r="K531" i="34"/>
  <c r="I531" i="34"/>
  <c r="G531" i="34"/>
  <c r="E531" i="34"/>
  <c r="AB530" i="34"/>
  <c r="AA530" i="34"/>
  <c r="Z530" i="34"/>
  <c r="Y530" i="34"/>
  <c r="X530" i="34"/>
  <c r="W530" i="34"/>
  <c r="V530" i="34"/>
  <c r="U530" i="34"/>
  <c r="T530" i="34"/>
  <c r="S530" i="34"/>
  <c r="R530" i="34"/>
  <c r="Q530" i="34"/>
  <c r="P530" i="34"/>
  <c r="O530" i="34"/>
  <c r="N530" i="34"/>
  <c r="M530" i="34"/>
  <c r="L530" i="34"/>
  <c r="K530" i="34"/>
  <c r="J530" i="34"/>
  <c r="I530" i="34"/>
  <c r="H530" i="34"/>
  <c r="G530" i="34"/>
  <c r="F530" i="34"/>
  <c r="E530" i="34"/>
  <c r="AB529" i="34"/>
  <c r="AA529" i="34"/>
  <c r="Z529" i="34"/>
  <c r="Y529" i="34"/>
  <c r="X529" i="34"/>
  <c r="W529" i="34"/>
  <c r="V529" i="34"/>
  <c r="U529" i="34"/>
  <c r="T529" i="34"/>
  <c r="S529" i="34"/>
  <c r="R529" i="34"/>
  <c r="Q529" i="34"/>
  <c r="P529" i="34"/>
  <c r="O529" i="34"/>
  <c r="N529" i="34"/>
  <c r="M529" i="34"/>
  <c r="L529" i="34"/>
  <c r="K529" i="34"/>
  <c r="J529" i="34"/>
  <c r="I529" i="34"/>
  <c r="H529" i="34"/>
  <c r="G529" i="34"/>
  <c r="F529" i="34"/>
  <c r="E529" i="34"/>
  <c r="AD528" i="34"/>
  <c r="AC528" i="34"/>
  <c r="AE528" i="34" s="1"/>
  <c r="AD527" i="34"/>
  <c r="AC527" i="34"/>
  <c r="AC531" i="34" s="1"/>
  <c r="AD526" i="34"/>
  <c r="AC526" i="34"/>
  <c r="AD525" i="34"/>
  <c r="AC525" i="34"/>
  <c r="AD524" i="34"/>
  <c r="AC524" i="34"/>
  <c r="AA523" i="34"/>
  <c r="Y523" i="34"/>
  <c r="W523" i="34"/>
  <c r="U523" i="34"/>
  <c r="S523" i="34"/>
  <c r="Q523" i="34"/>
  <c r="O523" i="34"/>
  <c r="M523" i="34"/>
  <c r="K523" i="34"/>
  <c r="I523" i="34"/>
  <c r="G523" i="34"/>
  <c r="E523" i="34"/>
  <c r="AD518" i="34"/>
  <c r="AC518" i="34"/>
  <c r="AB517" i="34"/>
  <c r="AA517" i="34"/>
  <c r="Z517" i="34"/>
  <c r="Y517" i="34"/>
  <c r="X517" i="34"/>
  <c r="W517" i="34"/>
  <c r="V517" i="34"/>
  <c r="U517" i="34"/>
  <c r="T517" i="34"/>
  <c r="S517" i="34"/>
  <c r="R517" i="34"/>
  <c r="Q517" i="34"/>
  <c r="P517" i="34"/>
  <c r="O517" i="34"/>
  <c r="N517" i="34"/>
  <c r="M517" i="34"/>
  <c r="L517" i="34"/>
  <c r="K517" i="34"/>
  <c r="J517" i="34"/>
  <c r="I517" i="34"/>
  <c r="H517" i="34"/>
  <c r="G517" i="34"/>
  <c r="F517" i="34"/>
  <c r="E517" i="34"/>
  <c r="AD516" i="34"/>
  <c r="AC516" i="34"/>
  <c r="AE516" i="34" s="1"/>
  <c r="AD515" i="34"/>
  <c r="AC515" i="34"/>
  <c r="AE515" i="34" s="1"/>
  <c r="AD513" i="34"/>
  <c r="AC513" i="34"/>
  <c r="AA512" i="34"/>
  <c r="Y512" i="34"/>
  <c r="W512" i="34"/>
  <c r="U512" i="34"/>
  <c r="S512" i="34"/>
  <c r="Q512" i="34"/>
  <c r="O512" i="34"/>
  <c r="M512" i="34"/>
  <c r="K512" i="34"/>
  <c r="I512" i="34"/>
  <c r="G512" i="34"/>
  <c r="E512" i="34"/>
  <c r="AD507" i="34"/>
  <c r="AC507" i="34"/>
  <c r="AD506" i="34"/>
  <c r="AC506" i="34"/>
  <c r="AE506" i="34" s="1"/>
  <c r="AD505" i="34"/>
  <c r="AC505" i="34"/>
  <c r="AD504" i="34"/>
  <c r="AC504" i="34"/>
  <c r="AD503" i="34"/>
  <c r="AC503" i="34"/>
  <c r="AD502" i="34"/>
  <c r="AC502" i="34"/>
  <c r="AD501" i="34"/>
  <c r="AC501" i="34"/>
  <c r="AD500" i="34"/>
  <c r="AC500" i="34"/>
  <c r="AE500" i="34" s="1"/>
  <c r="AD499" i="34"/>
  <c r="AC499" i="34"/>
  <c r="AD498" i="34"/>
  <c r="AC498" i="34"/>
  <c r="AE498" i="34" s="1"/>
  <c r="AD497" i="34"/>
  <c r="AC497" i="34"/>
  <c r="AE497" i="34" s="1"/>
  <c r="AD496" i="34"/>
  <c r="AC496" i="34"/>
  <c r="AE495" i="34"/>
  <c r="AE494" i="34"/>
  <c r="AD493" i="34"/>
  <c r="AC493" i="34"/>
  <c r="AA492" i="34"/>
  <c r="Y492" i="34"/>
  <c r="W492" i="34"/>
  <c r="U492" i="34"/>
  <c r="S492" i="34"/>
  <c r="Q492" i="34"/>
  <c r="O492" i="34"/>
  <c r="M492" i="34"/>
  <c r="K492" i="34"/>
  <c r="I492" i="34"/>
  <c r="G492" i="34"/>
  <c r="E492" i="34"/>
  <c r="AB486" i="34"/>
  <c r="AA486" i="34"/>
  <c r="Z486" i="34"/>
  <c r="Y486" i="34"/>
  <c r="X486" i="34"/>
  <c r="W486" i="34"/>
  <c r="V486" i="34"/>
  <c r="U486" i="34"/>
  <c r="T486" i="34"/>
  <c r="S486" i="34"/>
  <c r="R486" i="34"/>
  <c r="Q486" i="34"/>
  <c r="P486" i="34"/>
  <c r="O486" i="34"/>
  <c r="N486" i="34"/>
  <c r="M486" i="34"/>
  <c r="L486" i="34"/>
  <c r="K486" i="34"/>
  <c r="J486" i="34"/>
  <c r="I486" i="34"/>
  <c r="H486" i="34"/>
  <c r="G486" i="34"/>
  <c r="F486" i="34"/>
  <c r="E486" i="34"/>
  <c r="AB485" i="34"/>
  <c r="AA485" i="34"/>
  <c r="Z485" i="34"/>
  <c r="Y485" i="34"/>
  <c r="X485" i="34"/>
  <c r="W485" i="34"/>
  <c r="V485" i="34"/>
  <c r="U485" i="34"/>
  <c r="T485" i="34"/>
  <c r="S485" i="34"/>
  <c r="R485" i="34"/>
  <c r="Q485" i="34"/>
  <c r="P485" i="34"/>
  <c r="O485" i="34"/>
  <c r="N485" i="34"/>
  <c r="M485" i="34"/>
  <c r="L485" i="34"/>
  <c r="K485" i="34"/>
  <c r="J485" i="34"/>
  <c r="I485" i="34"/>
  <c r="H485" i="34"/>
  <c r="G485" i="34"/>
  <c r="F485" i="34"/>
  <c r="E485" i="34"/>
  <c r="AB484" i="34"/>
  <c r="AA484" i="34"/>
  <c r="Z484" i="34"/>
  <c r="Y484" i="34"/>
  <c r="X484" i="34"/>
  <c r="W484" i="34"/>
  <c r="V484" i="34"/>
  <c r="U484" i="34"/>
  <c r="T484" i="34"/>
  <c r="S484" i="34"/>
  <c r="R484" i="34"/>
  <c r="Q484" i="34"/>
  <c r="P484" i="34"/>
  <c r="O484" i="34"/>
  <c r="N484" i="34"/>
  <c r="M484" i="34"/>
  <c r="L484" i="34"/>
  <c r="K484" i="34"/>
  <c r="J484" i="34"/>
  <c r="I484" i="34"/>
  <c r="H484" i="34"/>
  <c r="G484" i="34"/>
  <c r="F484" i="34"/>
  <c r="E484" i="34"/>
  <c r="AB483" i="34"/>
  <c r="AA483" i="34"/>
  <c r="Z483" i="34"/>
  <c r="Y483" i="34"/>
  <c r="X483" i="34"/>
  <c r="W483" i="34"/>
  <c r="V483" i="34"/>
  <c r="U483" i="34"/>
  <c r="T483" i="34"/>
  <c r="S483" i="34"/>
  <c r="R483" i="34"/>
  <c r="Q483" i="34"/>
  <c r="P483" i="34"/>
  <c r="O483" i="34"/>
  <c r="N483" i="34"/>
  <c r="M483" i="34"/>
  <c r="L483" i="34"/>
  <c r="K483" i="34"/>
  <c r="J483" i="34"/>
  <c r="I483" i="34"/>
  <c r="H483" i="34"/>
  <c r="G483" i="34"/>
  <c r="F483" i="34"/>
  <c r="E483" i="34"/>
  <c r="AB482" i="34"/>
  <c r="AA482" i="34"/>
  <c r="Z482" i="34"/>
  <c r="Y482" i="34"/>
  <c r="X482" i="34"/>
  <c r="W482" i="34"/>
  <c r="V482" i="34"/>
  <c r="U482" i="34"/>
  <c r="T482" i="34"/>
  <c r="S482" i="34"/>
  <c r="R482" i="34"/>
  <c r="Q482" i="34"/>
  <c r="P482" i="34"/>
  <c r="O482" i="34"/>
  <c r="N482" i="34"/>
  <c r="M482" i="34"/>
  <c r="L482" i="34"/>
  <c r="K482" i="34"/>
  <c r="J482" i="34"/>
  <c r="I482" i="34"/>
  <c r="H482" i="34"/>
  <c r="G482" i="34"/>
  <c r="F482" i="34"/>
  <c r="E482" i="34"/>
  <c r="AB481" i="34"/>
  <c r="AA481" i="34"/>
  <c r="Z481" i="34"/>
  <c r="Y481" i="34"/>
  <c r="X481" i="34"/>
  <c r="W481" i="34"/>
  <c r="V481" i="34"/>
  <c r="U481" i="34"/>
  <c r="T481" i="34"/>
  <c r="S481" i="34"/>
  <c r="R481" i="34"/>
  <c r="Q481" i="34"/>
  <c r="P481" i="34"/>
  <c r="O481" i="34"/>
  <c r="N481" i="34"/>
  <c r="M481" i="34"/>
  <c r="L481" i="34"/>
  <c r="K481" i="34"/>
  <c r="J481" i="34"/>
  <c r="I481" i="34"/>
  <c r="H481" i="34"/>
  <c r="G481" i="34"/>
  <c r="F481" i="34"/>
  <c r="E481" i="34"/>
  <c r="AB480" i="34"/>
  <c r="AA480" i="34"/>
  <c r="Z480" i="34"/>
  <c r="Y480" i="34"/>
  <c r="X480" i="34"/>
  <c r="W480" i="34"/>
  <c r="V480" i="34"/>
  <c r="U480" i="34"/>
  <c r="T480" i="34"/>
  <c r="S480" i="34"/>
  <c r="R480" i="34"/>
  <c r="Q480" i="34"/>
  <c r="P480" i="34"/>
  <c r="O480" i="34"/>
  <c r="N480" i="34"/>
  <c r="M480" i="34"/>
  <c r="L480" i="34"/>
  <c r="K480" i="34"/>
  <c r="J480" i="34"/>
  <c r="I480" i="34"/>
  <c r="H480" i="34"/>
  <c r="G480" i="34"/>
  <c r="F480" i="34"/>
  <c r="E480" i="34"/>
  <c r="AD479" i="34"/>
  <c r="AC479" i="34"/>
  <c r="AA478" i="34"/>
  <c r="Y478" i="34"/>
  <c r="W478" i="34"/>
  <c r="U478" i="34"/>
  <c r="S478" i="34"/>
  <c r="Q478" i="34"/>
  <c r="O478" i="34"/>
  <c r="M478" i="34"/>
  <c r="K478" i="34"/>
  <c r="I478" i="34"/>
  <c r="G478" i="34"/>
  <c r="E478" i="34"/>
  <c r="AB472" i="34"/>
  <c r="AA472" i="34"/>
  <c r="Z472" i="34"/>
  <c r="Y472" i="34"/>
  <c r="X472" i="34"/>
  <c r="W472" i="34"/>
  <c r="V472" i="34"/>
  <c r="U472" i="34"/>
  <c r="T472" i="34"/>
  <c r="S472" i="34"/>
  <c r="R472" i="34"/>
  <c r="Q472" i="34"/>
  <c r="P472" i="34"/>
  <c r="O472" i="34"/>
  <c r="N472" i="34"/>
  <c r="M472" i="34"/>
  <c r="L472" i="34"/>
  <c r="K472" i="34"/>
  <c r="J472" i="34"/>
  <c r="I472" i="34"/>
  <c r="H472" i="34"/>
  <c r="G472" i="34"/>
  <c r="F472" i="34"/>
  <c r="E472" i="34"/>
  <c r="AB469" i="34"/>
  <c r="AA469" i="34"/>
  <c r="Z469" i="34"/>
  <c r="Y469" i="34"/>
  <c r="X469" i="34"/>
  <c r="W469" i="34"/>
  <c r="V469" i="34"/>
  <c r="U469" i="34"/>
  <c r="T469" i="34"/>
  <c r="S469" i="34"/>
  <c r="R469" i="34"/>
  <c r="Q469" i="34"/>
  <c r="P469" i="34"/>
  <c r="O469" i="34"/>
  <c r="N469" i="34"/>
  <c r="M469" i="34"/>
  <c r="L469" i="34"/>
  <c r="K469" i="34"/>
  <c r="J469" i="34"/>
  <c r="I469" i="34"/>
  <c r="H469" i="34"/>
  <c r="G469" i="34"/>
  <c r="F469" i="34"/>
  <c r="E469" i="34"/>
  <c r="AB468" i="34"/>
  <c r="AA468" i="34"/>
  <c r="Z468" i="34"/>
  <c r="Y468" i="34"/>
  <c r="X468" i="34"/>
  <c r="W468" i="34"/>
  <c r="V468" i="34"/>
  <c r="U468" i="34"/>
  <c r="T468" i="34"/>
  <c r="S468" i="34"/>
  <c r="R468" i="34"/>
  <c r="Q468" i="34"/>
  <c r="P468" i="34"/>
  <c r="O468" i="34"/>
  <c r="N468" i="34"/>
  <c r="M468" i="34"/>
  <c r="L468" i="34"/>
  <c r="K468" i="34"/>
  <c r="J468" i="34"/>
  <c r="I468" i="34"/>
  <c r="H468" i="34"/>
  <c r="G468" i="34"/>
  <c r="F468" i="34"/>
  <c r="E468" i="34"/>
  <c r="AB466" i="34"/>
  <c r="AA466" i="34"/>
  <c r="Z466" i="34"/>
  <c r="Y466" i="34"/>
  <c r="X466" i="34"/>
  <c r="W466" i="34"/>
  <c r="V466" i="34"/>
  <c r="U466" i="34"/>
  <c r="T466" i="34"/>
  <c r="S466" i="34"/>
  <c r="R466" i="34"/>
  <c r="Q466" i="34"/>
  <c r="P466" i="34"/>
  <c r="O466" i="34"/>
  <c r="N466" i="34"/>
  <c r="M466" i="34"/>
  <c r="L466" i="34"/>
  <c r="K466" i="34"/>
  <c r="J466" i="34"/>
  <c r="I466" i="34"/>
  <c r="H466" i="34"/>
  <c r="G466" i="34"/>
  <c r="F466" i="34"/>
  <c r="E466" i="34"/>
  <c r="AB465" i="34"/>
  <c r="AA465" i="34"/>
  <c r="Z465" i="34"/>
  <c r="Y465" i="34"/>
  <c r="X465" i="34"/>
  <c r="W465" i="34"/>
  <c r="V465" i="34"/>
  <c r="U465" i="34"/>
  <c r="T465" i="34"/>
  <c r="S465" i="34"/>
  <c r="R465" i="34"/>
  <c r="Q465" i="34"/>
  <c r="P465" i="34"/>
  <c r="O465" i="34"/>
  <c r="N465" i="34"/>
  <c r="M465" i="34"/>
  <c r="L465" i="34"/>
  <c r="K465" i="34"/>
  <c r="J465" i="34"/>
  <c r="I465" i="34"/>
  <c r="H465" i="34"/>
  <c r="G465" i="34"/>
  <c r="F465" i="34"/>
  <c r="E465" i="34"/>
  <c r="AB464" i="34"/>
  <c r="AA464" i="34"/>
  <c r="Z464" i="34"/>
  <c r="Y464" i="34"/>
  <c r="X464" i="34"/>
  <c r="W464" i="34"/>
  <c r="V464" i="34"/>
  <c r="U464" i="34"/>
  <c r="T464" i="34"/>
  <c r="S464" i="34"/>
  <c r="R464" i="34"/>
  <c r="Q464" i="34"/>
  <c r="P464" i="34"/>
  <c r="O464" i="34"/>
  <c r="N464" i="34"/>
  <c r="M464" i="34"/>
  <c r="L464" i="34"/>
  <c r="K464" i="34"/>
  <c r="J464" i="34"/>
  <c r="I464" i="34"/>
  <c r="H464" i="34"/>
  <c r="G464" i="34"/>
  <c r="F464" i="34"/>
  <c r="E464" i="34"/>
  <c r="AD462" i="34"/>
  <c r="AC462" i="34"/>
  <c r="AA461" i="34"/>
  <c r="Y461" i="34"/>
  <c r="W461" i="34"/>
  <c r="U461" i="34"/>
  <c r="S461" i="34"/>
  <c r="Q461" i="34"/>
  <c r="O461" i="34"/>
  <c r="M461" i="34"/>
  <c r="K461" i="34"/>
  <c r="I461" i="34"/>
  <c r="G461" i="34"/>
  <c r="E461" i="34"/>
  <c r="AB455" i="34"/>
  <c r="AA455" i="34"/>
  <c r="Z455" i="34"/>
  <c r="Y455" i="34"/>
  <c r="X455" i="34"/>
  <c r="W455" i="34"/>
  <c r="V455" i="34"/>
  <c r="U455" i="34"/>
  <c r="T455" i="34"/>
  <c r="S455" i="34"/>
  <c r="R455" i="34"/>
  <c r="Q455" i="34"/>
  <c r="P455" i="34"/>
  <c r="O455" i="34"/>
  <c r="N455" i="34"/>
  <c r="M455" i="34"/>
  <c r="L455" i="34"/>
  <c r="K455" i="34"/>
  <c r="J455" i="34"/>
  <c r="I455" i="34"/>
  <c r="H455" i="34"/>
  <c r="G455" i="34"/>
  <c r="F455" i="34"/>
  <c r="E455" i="34"/>
  <c r="AB454" i="34"/>
  <c r="AA454" i="34"/>
  <c r="Z454" i="34"/>
  <c r="Y454" i="34"/>
  <c r="X454" i="34"/>
  <c r="W454" i="34"/>
  <c r="V454" i="34"/>
  <c r="U454" i="34"/>
  <c r="T454" i="34"/>
  <c r="S454" i="34"/>
  <c r="R454" i="34"/>
  <c r="Q454" i="34"/>
  <c r="P454" i="34"/>
  <c r="O454" i="34"/>
  <c r="N454" i="34"/>
  <c r="M454" i="34"/>
  <c r="L454" i="34"/>
  <c r="K454" i="34"/>
  <c r="J454" i="34"/>
  <c r="I454" i="34"/>
  <c r="H454" i="34"/>
  <c r="G454" i="34"/>
  <c r="F454" i="34"/>
  <c r="E454" i="34"/>
  <c r="AB453" i="34"/>
  <c r="AA453" i="34"/>
  <c r="Z453" i="34"/>
  <c r="Y453" i="34"/>
  <c r="X453" i="34"/>
  <c r="W453" i="34"/>
  <c r="V453" i="34"/>
  <c r="U453" i="34"/>
  <c r="T453" i="34"/>
  <c r="S453" i="34"/>
  <c r="R453" i="34"/>
  <c r="Q453" i="34"/>
  <c r="P453" i="34"/>
  <c r="O453" i="34"/>
  <c r="N453" i="34"/>
  <c r="M453" i="34"/>
  <c r="L453" i="34"/>
  <c r="K453" i="34"/>
  <c r="J453" i="34"/>
  <c r="I453" i="34"/>
  <c r="H453" i="34"/>
  <c r="G453" i="34"/>
  <c r="F453" i="34"/>
  <c r="E453" i="34"/>
  <c r="AD451" i="34"/>
  <c r="AC451" i="34"/>
  <c r="AA450" i="34"/>
  <c r="Y450" i="34"/>
  <c r="W450" i="34"/>
  <c r="U450" i="34"/>
  <c r="S450" i="34"/>
  <c r="Q450" i="34"/>
  <c r="O450" i="34"/>
  <c r="M450" i="34"/>
  <c r="K450" i="34"/>
  <c r="I450" i="34"/>
  <c r="G450" i="34"/>
  <c r="E450" i="34"/>
  <c r="AD444" i="34"/>
  <c r="AC444" i="34"/>
  <c r="AB442" i="34"/>
  <c r="AA442" i="34"/>
  <c r="Z442" i="34"/>
  <c r="Y442" i="34"/>
  <c r="X442" i="34"/>
  <c r="W442" i="34"/>
  <c r="V442" i="34"/>
  <c r="U442" i="34"/>
  <c r="T442" i="34"/>
  <c r="S442" i="34"/>
  <c r="R442" i="34"/>
  <c r="Q442" i="34"/>
  <c r="P442" i="34"/>
  <c r="O442" i="34"/>
  <c r="N442" i="34"/>
  <c r="M442" i="34"/>
  <c r="L442" i="34"/>
  <c r="K442" i="34"/>
  <c r="J442" i="34"/>
  <c r="I442" i="34"/>
  <c r="H442" i="34"/>
  <c r="G442" i="34"/>
  <c r="F442" i="34"/>
  <c r="E442" i="34"/>
  <c r="AD441" i="34"/>
  <c r="AC441" i="34"/>
  <c r="AE441" i="34" s="1"/>
  <c r="AD440" i="34"/>
  <c r="AC440" i="34"/>
  <c r="AE440" i="34" s="1"/>
  <c r="AB439" i="34"/>
  <c r="AA439" i="34"/>
  <c r="AA445" i="34" s="1"/>
  <c r="Z439" i="34"/>
  <c r="Z445" i="34" s="1"/>
  <c r="Y439" i="34"/>
  <c r="Y445" i="34" s="1"/>
  <c r="X439" i="34"/>
  <c r="W439" i="34"/>
  <c r="W445" i="34" s="1"/>
  <c r="V439" i="34"/>
  <c r="V445" i="34" s="1"/>
  <c r="U439" i="34"/>
  <c r="U445" i="34" s="1"/>
  <c r="T439" i="34"/>
  <c r="S439" i="34"/>
  <c r="S445" i="34" s="1"/>
  <c r="R439" i="34"/>
  <c r="R445" i="34" s="1"/>
  <c r="Q439" i="34"/>
  <c r="Q445" i="34" s="1"/>
  <c r="P439" i="34"/>
  <c r="O439" i="34"/>
  <c r="O445" i="34" s="1"/>
  <c r="N439" i="34"/>
  <c r="N445" i="34" s="1"/>
  <c r="M439" i="34"/>
  <c r="M445" i="34" s="1"/>
  <c r="L439" i="34"/>
  <c r="K439" i="34"/>
  <c r="K445" i="34" s="1"/>
  <c r="J439" i="34"/>
  <c r="J445" i="34" s="1"/>
  <c r="I439" i="34"/>
  <c r="I445" i="34" s="1"/>
  <c r="H439" i="34"/>
  <c r="G439" i="34"/>
  <c r="G445" i="34" s="1"/>
  <c r="F439" i="34"/>
  <c r="F445" i="34" s="1"/>
  <c r="E439" i="34"/>
  <c r="E445" i="34" s="1"/>
  <c r="AD438" i="34"/>
  <c r="AC438" i="34"/>
  <c r="AD437" i="34"/>
  <c r="AC437" i="34"/>
  <c r="AE437" i="34" s="1"/>
  <c r="AD436" i="34"/>
  <c r="AC436" i="34"/>
  <c r="AE436" i="34" s="1"/>
  <c r="AD434" i="34"/>
  <c r="AC434" i="34"/>
  <c r="AA433" i="34"/>
  <c r="Y433" i="34"/>
  <c r="W433" i="34"/>
  <c r="U433" i="34"/>
  <c r="S433" i="34"/>
  <c r="Q433" i="34"/>
  <c r="O433" i="34"/>
  <c r="M433" i="34"/>
  <c r="K433" i="34"/>
  <c r="I433" i="34"/>
  <c r="G433" i="34"/>
  <c r="E433" i="34"/>
  <c r="AE427" i="34"/>
  <c r="AD426" i="34"/>
  <c r="AC426" i="34"/>
  <c r="AE426" i="34" s="1"/>
  <c r="AD425" i="34"/>
  <c r="AC425" i="34"/>
  <c r="AE425" i="34" s="1"/>
  <c r="AD423" i="34"/>
  <c r="AC423" i="34"/>
  <c r="AA422" i="34"/>
  <c r="Y422" i="34"/>
  <c r="W422" i="34"/>
  <c r="U422" i="34"/>
  <c r="S422" i="34"/>
  <c r="Q422" i="34"/>
  <c r="O422" i="34"/>
  <c r="M422" i="34"/>
  <c r="K422" i="34"/>
  <c r="I422" i="34"/>
  <c r="G422" i="34"/>
  <c r="E422" i="34"/>
  <c r="AB417" i="34"/>
  <c r="AB424" i="34" s="1"/>
  <c r="AB428" i="34" s="1"/>
  <c r="AB435" i="34" s="1"/>
  <c r="AA417" i="34"/>
  <c r="AA424" i="34" s="1"/>
  <c r="AA428" i="34" s="1"/>
  <c r="AA435" i="34" s="1"/>
  <c r="Z417" i="34"/>
  <c r="Z424" i="34" s="1"/>
  <c r="Z428" i="34" s="1"/>
  <c r="Z435" i="34" s="1"/>
  <c r="Y417" i="34"/>
  <c r="Y424" i="34" s="1"/>
  <c r="Y428" i="34" s="1"/>
  <c r="Y435" i="34" s="1"/>
  <c r="X417" i="34"/>
  <c r="X424" i="34" s="1"/>
  <c r="X428" i="34" s="1"/>
  <c r="X435" i="34" s="1"/>
  <c r="W417" i="34"/>
  <c r="W424" i="34" s="1"/>
  <c r="W428" i="34" s="1"/>
  <c r="W435" i="34" s="1"/>
  <c r="V417" i="34"/>
  <c r="V424" i="34" s="1"/>
  <c r="V428" i="34" s="1"/>
  <c r="V435" i="34" s="1"/>
  <c r="U417" i="34"/>
  <c r="U424" i="34" s="1"/>
  <c r="U428" i="34" s="1"/>
  <c r="U435" i="34" s="1"/>
  <c r="T417" i="34"/>
  <c r="T424" i="34" s="1"/>
  <c r="T428" i="34" s="1"/>
  <c r="T435" i="34" s="1"/>
  <c r="S417" i="34"/>
  <c r="S424" i="34" s="1"/>
  <c r="S428" i="34" s="1"/>
  <c r="S435" i="34" s="1"/>
  <c r="R417" i="34"/>
  <c r="R424" i="34" s="1"/>
  <c r="R428" i="34" s="1"/>
  <c r="R435" i="34" s="1"/>
  <c r="Q417" i="34"/>
  <c r="Q424" i="34" s="1"/>
  <c r="Q428" i="34" s="1"/>
  <c r="Q435" i="34" s="1"/>
  <c r="P417" i="34"/>
  <c r="P424" i="34" s="1"/>
  <c r="P428" i="34" s="1"/>
  <c r="P435" i="34" s="1"/>
  <c r="O417" i="34"/>
  <c r="O424" i="34" s="1"/>
  <c r="O428" i="34" s="1"/>
  <c r="O435" i="34" s="1"/>
  <c r="N417" i="34"/>
  <c r="N424" i="34" s="1"/>
  <c r="N428" i="34" s="1"/>
  <c r="N435" i="34" s="1"/>
  <c r="M417" i="34"/>
  <c r="M424" i="34" s="1"/>
  <c r="M428" i="34" s="1"/>
  <c r="M435" i="34" s="1"/>
  <c r="L417" i="34"/>
  <c r="L424" i="34" s="1"/>
  <c r="L428" i="34" s="1"/>
  <c r="L435" i="34" s="1"/>
  <c r="K417" i="34"/>
  <c r="K424" i="34" s="1"/>
  <c r="K428" i="34" s="1"/>
  <c r="K435" i="34" s="1"/>
  <c r="J417" i="34"/>
  <c r="J424" i="34" s="1"/>
  <c r="J428" i="34" s="1"/>
  <c r="J435" i="34" s="1"/>
  <c r="I417" i="34"/>
  <c r="I424" i="34" s="1"/>
  <c r="I428" i="34" s="1"/>
  <c r="I435" i="34" s="1"/>
  <c r="H417" i="34"/>
  <c r="H424" i="34" s="1"/>
  <c r="H428" i="34" s="1"/>
  <c r="H435" i="34" s="1"/>
  <c r="G417" i="34"/>
  <c r="G424" i="34" s="1"/>
  <c r="G428" i="34" s="1"/>
  <c r="G435" i="34" s="1"/>
  <c r="F417" i="34"/>
  <c r="F424" i="34" s="1"/>
  <c r="E417" i="34"/>
  <c r="AD416" i="34"/>
  <c r="AC416" i="34"/>
  <c r="AD415" i="34"/>
  <c r="AC415" i="34"/>
  <c r="AD414" i="34"/>
  <c r="AC414" i="34"/>
  <c r="AE414" i="34" s="1"/>
  <c r="AD413" i="34"/>
  <c r="AC413" i="34"/>
  <c r="AE413" i="34" s="1"/>
  <c r="AD412" i="34"/>
  <c r="AC412" i="34"/>
  <c r="AE412" i="34" s="1"/>
  <c r="AD411" i="34"/>
  <c r="AC411" i="34"/>
  <c r="AE411" i="34" s="1"/>
  <c r="AD410" i="34"/>
  <c r="AC410" i="34"/>
  <c r="AA409" i="34"/>
  <c r="Y409" i="34"/>
  <c r="W409" i="34"/>
  <c r="U409" i="34"/>
  <c r="S409" i="34"/>
  <c r="Q409" i="34"/>
  <c r="O409" i="34"/>
  <c r="M409" i="34"/>
  <c r="K409" i="34"/>
  <c r="I409" i="34"/>
  <c r="G409" i="34"/>
  <c r="E409" i="34"/>
  <c r="AD403" i="34"/>
  <c r="AC403" i="34"/>
  <c r="AB401" i="34"/>
  <c r="AA401" i="34"/>
  <c r="Z401" i="34"/>
  <c r="Z470" i="34" s="1"/>
  <c r="Y401" i="34"/>
  <c r="X401" i="34"/>
  <c r="W401" i="34"/>
  <c r="W470" i="34" s="1"/>
  <c r="V401" i="34"/>
  <c r="V470" i="34" s="1"/>
  <c r="U401" i="34"/>
  <c r="T401" i="34"/>
  <c r="S401" i="34"/>
  <c r="R401" i="34"/>
  <c r="R470" i="34" s="1"/>
  <c r="Q401" i="34"/>
  <c r="Q470" i="34" s="1"/>
  <c r="P401" i="34"/>
  <c r="O401" i="34"/>
  <c r="N401" i="34"/>
  <c r="N470" i="34" s="1"/>
  <c r="M401" i="34"/>
  <c r="L401" i="34"/>
  <c r="K401" i="34"/>
  <c r="K470" i="34" s="1"/>
  <c r="J401" i="34"/>
  <c r="J470" i="34" s="1"/>
  <c r="I401" i="34"/>
  <c r="H401" i="34"/>
  <c r="G401" i="34"/>
  <c r="F401" i="34"/>
  <c r="F470" i="34" s="1"/>
  <c r="E401" i="34"/>
  <c r="E470" i="34" s="1"/>
  <c r="AD400" i="34"/>
  <c r="AC400" i="34"/>
  <c r="AD399" i="34"/>
  <c r="AC399" i="34"/>
  <c r="AB398" i="34"/>
  <c r="AA398" i="34"/>
  <c r="AA467" i="34" s="1"/>
  <c r="Z398" i="34"/>
  <c r="Z467" i="34" s="1"/>
  <c r="Y398" i="34"/>
  <c r="X398" i="34"/>
  <c r="W398" i="34"/>
  <c r="V398" i="34"/>
  <c r="V467" i="34" s="1"/>
  <c r="U398" i="34"/>
  <c r="U467" i="34" s="1"/>
  <c r="T398" i="34"/>
  <c r="S398" i="34"/>
  <c r="R398" i="34"/>
  <c r="R467" i="34" s="1"/>
  <c r="Q398" i="34"/>
  <c r="P398" i="34"/>
  <c r="O398" i="34"/>
  <c r="N398" i="34"/>
  <c r="N467" i="34" s="1"/>
  <c r="M398" i="34"/>
  <c r="L398" i="34"/>
  <c r="K398" i="34"/>
  <c r="J398" i="34"/>
  <c r="J467" i="34" s="1"/>
  <c r="I398" i="34"/>
  <c r="I467" i="34" s="1"/>
  <c r="H398" i="34"/>
  <c r="G398" i="34"/>
  <c r="F398" i="34"/>
  <c r="F467" i="34" s="1"/>
  <c r="E398" i="34"/>
  <c r="AD397" i="34"/>
  <c r="AC397" i="34"/>
  <c r="AE397" i="34" s="1"/>
  <c r="AD396" i="34"/>
  <c r="AC396" i="34"/>
  <c r="AD395" i="34"/>
  <c r="AC395" i="34"/>
  <c r="AD393" i="34"/>
  <c r="AC393" i="34"/>
  <c r="AA392" i="34"/>
  <c r="Y392" i="34"/>
  <c r="W392" i="34"/>
  <c r="U392" i="34"/>
  <c r="S392" i="34"/>
  <c r="Q392" i="34"/>
  <c r="O392" i="34"/>
  <c r="M392" i="34"/>
  <c r="K392" i="34"/>
  <c r="I392" i="34"/>
  <c r="G392" i="34"/>
  <c r="E392" i="34"/>
  <c r="AE386" i="34"/>
  <c r="AD385" i="34"/>
  <c r="AC385" i="34"/>
  <c r="AE385" i="34" s="1"/>
  <c r="AD384" i="34"/>
  <c r="AC384" i="34"/>
  <c r="AD382" i="34"/>
  <c r="AC382" i="34"/>
  <c r="AA381" i="34"/>
  <c r="Y381" i="34"/>
  <c r="W381" i="34"/>
  <c r="U381" i="34"/>
  <c r="S381" i="34"/>
  <c r="Q381" i="34"/>
  <c r="O381" i="34"/>
  <c r="M381" i="34"/>
  <c r="K381" i="34"/>
  <c r="I381" i="34"/>
  <c r="G381" i="34"/>
  <c r="E381" i="34"/>
  <c r="AD375" i="34"/>
  <c r="AC375" i="34"/>
  <c r="AE375" i="34" s="1"/>
  <c r="AD374" i="34"/>
  <c r="AC374" i="34"/>
  <c r="AE374" i="34" s="1"/>
  <c r="AD373" i="34"/>
  <c r="AC373" i="34"/>
  <c r="AE373" i="34" s="1"/>
  <c r="AD372" i="34"/>
  <c r="AC372" i="34"/>
  <c r="AE372" i="34" s="1"/>
  <c r="AD371" i="34"/>
  <c r="AC371" i="34"/>
  <c r="AE371" i="34" s="1"/>
  <c r="AD370" i="34"/>
  <c r="AC370" i="34"/>
  <c r="AE370" i="34" s="1"/>
  <c r="AD369" i="34"/>
  <c r="AC369" i="34"/>
  <c r="AE369" i="34" s="1"/>
  <c r="AD368" i="34"/>
  <c r="AC368" i="34"/>
  <c r="AE368" i="34" s="1"/>
  <c r="AD367" i="34"/>
  <c r="AC367" i="34"/>
  <c r="AE367" i="34" s="1"/>
  <c r="AD366" i="34"/>
  <c r="AC366" i="34"/>
  <c r="AE366" i="34" s="1"/>
  <c r="AD365" i="34"/>
  <c r="AC365" i="34"/>
  <c r="AE365" i="34" s="1"/>
  <c r="AD364" i="34"/>
  <c r="AC364" i="34"/>
  <c r="AE364" i="34" s="1"/>
  <c r="AD363" i="34"/>
  <c r="AC363" i="34"/>
  <c r="AE363" i="34" s="1"/>
  <c r="AD362" i="34"/>
  <c r="AC362" i="34"/>
  <c r="AE362" i="34" s="1"/>
  <c r="AD361" i="34"/>
  <c r="AC361" i="34"/>
  <c r="AE361" i="34" s="1"/>
  <c r="AD360" i="34"/>
  <c r="AC360" i="34"/>
  <c r="AE360" i="34" s="1"/>
  <c r="AD359" i="34"/>
  <c r="AC359" i="34"/>
  <c r="AE359" i="34" s="1"/>
  <c r="AB358" i="34"/>
  <c r="AA358" i="34"/>
  <c r="Z358" i="34"/>
  <c r="Y358" i="34"/>
  <c r="X358" i="34"/>
  <c r="W358" i="34"/>
  <c r="V358" i="34"/>
  <c r="U358" i="34"/>
  <c r="T358" i="34"/>
  <c r="S358" i="34"/>
  <c r="R358" i="34"/>
  <c r="Q358" i="34"/>
  <c r="P358" i="34"/>
  <c r="O358" i="34"/>
  <c r="N358" i="34"/>
  <c r="M358" i="34"/>
  <c r="L358" i="34"/>
  <c r="K358" i="34"/>
  <c r="J358" i="34"/>
  <c r="I358" i="34"/>
  <c r="H358" i="34"/>
  <c r="G358" i="34"/>
  <c r="F358" i="34"/>
  <c r="E358" i="34"/>
  <c r="AD357" i="34"/>
  <c r="AC357" i="34"/>
  <c r="AD356" i="34"/>
  <c r="AC356" i="34"/>
  <c r="AE356" i="34" s="1"/>
  <c r="AD355" i="34"/>
  <c r="AC355" i="34"/>
  <c r="AE355" i="34" s="1"/>
  <c r="AD354" i="34"/>
  <c r="AC354" i="34"/>
  <c r="AD353" i="34"/>
  <c r="AC353" i="34"/>
  <c r="AE353" i="34" s="1"/>
  <c r="AD352" i="34"/>
  <c r="AC352" i="34"/>
  <c r="AE352" i="34" s="1"/>
  <c r="AD351" i="34"/>
  <c r="AC351" i="34"/>
  <c r="AE351" i="34" s="1"/>
  <c r="AD350" i="34"/>
  <c r="AC350" i="34"/>
  <c r="AE350" i="34" s="1"/>
  <c r="AD349" i="34"/>
  <c r="AC349" i="34"/>
  <c r="AE349" i="34" s="1"/>
  <c r="AD348" i="34"/>
  <c r="AC348" i="34"/>
  <c r="AE348" i="34" s="1"/>
  <c r="AD347" i="34"/>
  <c r="AC347" i="34"/>
  <c r="AE347" i="34" s="1"/>
  <c r="AD346" i="34"/>
  <c r="AC346" i="34"/>
  <c r="AE346" i="34" s="1"/>
  <c r="AD345" i="34"/>
  <c r="AC345" i="34"/>
  <c r="AB344" i="34"/>
  <c r="AA344" i="34"/>
  <c r="Z344" i="34"/>
  <c r="Y344" i="34"/>
  <c r="X344" i="34"/>
  <c r="W344" i="34"/>
  <c r="V344" i="34"/>
  <c r="U344" i="34"/>
  <c r="T344" i="34"/>
  <c r="S344" i="34"/>
  <c r="R344" i="34"/>
  <c r="Q344" i="34"/>
  <c r="P344" i="34"/>
  <c r="O344" i="34"/>
  <c r="N344" i="34"/>
  <c r="M344" i="34"/>
  <c r="L344" i="34"/>
  <c r="K344" i="34"/>
  <c r="J344" i="34"/>
  <c r="I344" i="34"/>
  <c r="H344" i="34"/>
  <c r="G344" i="34"/>
  <c r="F344" i="34"/>
  <c r="E344" i="34"/>
  <c r="AD343" i="34"/>
  <c r="AC343" i="34"/>
  <c r="AE343" i="34" s="1"/>
  <c r="AD342" i="34"/>
  <c r="AC342" i="34"/>
  <c r="AE342" i="34" s="1"/>
  <c r="AD341" i="34"/>
  <c r="AC341" i="34"/>
  <c r="AE341" i="34" s="1"/>
  <c r="AD340" i="34"/>
  <c r="AC340" i="34"/>
  <c r="AE340" i="34" s="1"/>
  <c r="AD339" i="34"/>
  <c r="AC339" i="34"/>
  <c r="AE339" i="34" s="1"/>
  <c r="AD338" i="34"/>
  <c r="AC338" i="34"/>
  <c r="AE338" i="34" s="1"/>
  <c r="AD337" i="34"/>
  <c r="AC337" i="34"/>
  <c r="AE337" i="34" s="1"/>
  <c r="AD336" i="34"/>
  <c r="AC336" i="34"/>
  <c r="AE336" i="34" s="1"/>
  <c r="AD335" i="34"/>
  <c r="AC335" i="34"/>
  <c r="AE335" i="34" s="1"/>
  <c r="AD334" i="34"/>
  <c r="AC334" i="34"/>
  <c r="AE334" i="34" s="1"/>
  <c r="AD333" i="34"/>
  <c r="AC333" i="34"/>
  <c r="AE333" i="34" s="1"/>
  <c r="AD332" i="34"/>
  <c r="AC332" i="34"/>
  <c r="AE332" i="34" s="1"/>
  <c r="AD331" i="34"/>
  <c r="AC331" i="34"/>
  <c r="AE331" i="34" s="1"/>
  <c r="AD330" i="34"/>
  <c r="AC330" i="34"/>
  <c r="AE330" i="34" s="1"/>
  <c r="AD329" i="34"/>
  <c r="AC329" i="34"/>
  <c r="AE329" i="34" s="1"/>
  <c r="AD328" i="34"/>
  <c r="AC328" i="34"/>
  <c r="AE328" i="34" s="1"/>
  <c r="AD327" i="34"/>
  <c r="AC327" i="34"/>
  <c r="AE327" i="34" s="1"/>
  <c r="AD326" i="34"/>
  <c r="AC326" i="34"/>
  <c r="AE326" i="34" s="1"/>
  <c r="AD325" i="34"/>
  <c r="AC325" i="34"/>
  <c r="AE325" i="34" s="1"/>
  <c r="AD324" i="34"/>
  <c r="AC324" i="34"/>
  <c r="AE324" i="34" s="1"/>
  <c r="AD323" i="34"/>
  <c r="AC323" i="34"/>
  <c r="AE323" i="34" s="1"/>
  <c r="AD322" i="34"/>
  <c r="AC322" i="34"/>
  <c r="AE322" i="34" s="1"/>
  <c r="AD321" i="34"/>
  <c r="AC321" i="34"/>
  <c r="AE321" i="34" s="1"/>
  <c r="AD320" i="34"/>
  <c r="AC320" i="34"/>
  <c r="AE320" i="34" s="1"/>
  <c r="AD319" i="34"/>
  <c r="AC319" i="34"/>
  <c r="AE319" i="34" s="1"/>
  <c r="AB318" i="34"/>
  <c r="AA318" i="34"/>
  <c r="Z318" i="34"/>
  <c r="Y318" i="34"/>
  <c r="X318" i="34"/>
  <c r="W318" i="34"/>
  <c r="V318" i="34"/>
  <c r="U318" i="34"/>
  <c r="T318" i="34"/>
  <c r="S318" i="34"/>
  <c r="R318" i="34"/>
  <c r="Q318" i="34"/>
  <c r="P318" i="34"/>
  <c r="O318" i="34"/>
  <c r="N318" i="34"/>
  <c r="M318" i="34"/>
  <c r="L318" i="34"/>
  <c r="K318" i="34"/>
  <c r="J318" i="34"/>
  <c r="I318" i="34"/>
  <c r="H318" i="34"/>
  <c r="G318" i="34"/>
  <c r="F318" i="34"/>
  <c r="E318" i="34"/>
  <c r="AD317" i="34"/>
  <c r="AC317" i="34"/>
  <c r="AE317" i="34" s="1"/>
  <c r="AD316" i="34"/>
  <c r="AC316" i="34"/>
  <c r="AE316" i="34" s="1"/>
  <c r="AD315" i="34"/>
  <c r="AC315" i="34"/>
  <c r="AE315" i="34" s="1"/>
  <c r="AD314" i="34"/>
  <c r="AC314" i="34"/>
  <c r="AE314" i="34" s="1"/>
  <c r="AD313" i="34"/>
  <c r="AC313" i="34"/>
  <c r="AE313" i="34" s="1"/>
  <c r="AD312" i="34"/>
  <c r="AC312" i="34"/>
  <c r="AE312" i="34" s="1"/>
  <c r="AB311" i="34"/>
  <c r="AA311" i="34"/>
  <c r="Z311" i="34"/>
  <c r="Y311" i="34"/>
  <c r="X311" i="34"/>
  <c r="W311" i="34"/>
  <c r="V311" i="34"/>
  <c r="U311" i="34"/>
  <c r="T311" i="34"/>
  <c r="S311" i="34"/>
  <c r="R311" i="34"/>
  <c r="Q311" i="34"/>
  <c r="P311" i="34"/>
  <c r="O311" i="34"/>
  <c r="N311" i="34"/>
  <c r="M311" i="34"/>
  <c r="L311" i="34"/>
  <c r="K311" i="34"/>
  <c r="J311" i="34"/>
  <c r="I311" i="34"/>
  <c r="H311" i="34"/>
  <c r="G311" i="34"/>
  <c r="F311" i="34"/>
  <c r="E311" i="34"/>
  <c r="AD310" i="34"/>
  <c r="AC310" i="34"/>
  <c r="AE310" i="34" s="1"/>
  <c r="AD309" i="34"/>
  <c r="AC309" i="34"/>
  <c r="AE309" i="34" s="1"/>
  <c r="AD308" i="34"/>
  <c r="AC308" i="34"/>
  <c r="AE308" i="34" s="1"/>
  <c r="AD307" i="34"/>
  <c r="AC307" i="34"/>
  <c r="AE307" i="34" s="1"/>
  <c r="AD306" i="34"/>
  <c r="AC306" i="34"/>
  <c r="AE306" i="34" s="1"/>
  <c r="AD305" i="34"/>
  <c r="AC305" i="34"/>
  <c r="AE305" i="34" s="1"/>
  <c r="AB304" i="34"/>
  <c r="AA304" i="34"/>
  <c r="Z304" i="34"/>
  <c r="Y304" i="34"/>
  <c r="X304" i="34"/>
  <c r="W304" i="34"/>
  <c r="V304" i="34"/>
  <c r="U304" i="34"/>
  <c r="T304" i="34"/>
  <c r="S304" i="34"/>
  <c r="R304" i="34"/>
  <c r="Q304" i="34"/>
  <c r="P304" i="34"/>
  <c r="O304" i="34"/>
  <c r="N304" i="34"/>
  <c r="M304" i="34"/>
  <c r="L304" i="34"/>
  <c r="K304" i="34"/>
  <c r="J304" i="34"/>
  <c r="I304" i="34"/>
  <c r="H304" i="34"/>
  <c r="G304" i="34"/>
  <c r="F304" i="34"/>
  <c r="E304" i="34"/>
  <c r="AD303" i="34"/>
  <c r="AC303" i="34"/>
  <c r="AE303" i="34" s="1"/>
  <c r="AD302" i="34"/>
  <c r="AC302" i="34"/>
  <c r="AE302" i="34" s="1"/>
  <c r="AD301" i="34"/>
  <c r="AC301" i="34"/>
  <c r="AE301" i="34" s="1"/>
  <c r="AD300" i="34"/>
  <c r="AC300" i="34"/>
  <c r="AE300" i="34" s="1"/>
  <c r="AD299" i="34"/>
  <c r="AC299" i="34"/>
  <c r="AE299" i="34" s="1"/>
  <c r="AD298" i="34"/>
  <c r="AC298" i="34"/>
  <c r="AE298" i="34" s="1"/>
  <c r="AD297" i="34"/>
  <c r="AC297" i="34"/>
  <c r="AE297" i="34" s="1"/>
  <c r="AD296" i="34"/>
  <c r="AC296" i="34"/>
  <c r="AB295" i="34"/>
  <c r="AA295" i="34"/>
  <c r="Z295" i="34"/>
  <c r="Y295" i="34"/>
  <c r="X295" i="34"/>
  <c r="W295" i="34"/>
  <c r="V295" i="34"/>
  <c r="U295" i="34"/>
  <c r="T295" i="34"/>
  <c r="S295" i="34"/>
  <c r="R295" i="34"/>
  <c r="Q295" i="34"/>
  <c r="P295" i="34"/>
  <c r="O295" i="34"/>
  <c r="N295" i="34"/>
  <c r="M295" i="34"/>
  <c r="L295" i="34"/>
  <c r="K295" i="34"/>
  <c r="J295" i="34"/>
  <c r="I295" i="34"/>
  <c r="H295" i="34"/>
  <c r="G295" i="34"/>
  <c r="F295" i="34"/>
  <c r="E295" i="34"/>
  <c r="AD294" i="34"/>
  <c r="AC294" i="34"/>
  <c r="AE294" i="34" s="1"/>
  <c r="AD293" i="34"/>
  <c r="AC293" i="34"/>
  <c r="AE293" i="34" s="1"/>
  <c r="AD292" i="34"/>
  <c r="AC292" i="34"/>
  <c r="AE292" i="34" s="1"/>
  <c r="AD291" i="34"/>
  <c r="AC291" i="34"/>
  <c r="AE291" i="34" s="1"/>
  <c r="AD290" i="34"/>
  <c r="AC290" i="34"/>
  <c r="AE290" i="34" s="1"/>
  <c r="AD289" i="34"/>
  <c r="AC289" i="34"/>
  <c r="AE289" i="34" s="1"/>
  <c r="AD288" i="34"/>
  <c r="AC288" i="34"/>
  <c r="AD287" i="34"/>
  <c r="AC287" i="34"/>
  <c r="AE287" i="34" s="1"/>
  <c r="AD286" i="34"/>
  <c r="AC286" i="34"/>
  <c r="AE286" i="34" s="1"/>
  <c r="AD285" i="34"/>
  <c r="AC285" i="34"/>
  <c r="AE285" i="34" s="1"/>
  <c r="AD284" i="34"/>
  <c r="AC284" i="34"/>
  <c r="AE284" i="34" s="1"/>
  <c r="AD283" i="34"/>
  <c r="AC283" i="34"/>
  <c r="AE283" i="34" s="1"/>
  <c r="AD282" i="34"/>
  <c r="AC282" i="34"/>
  <c r="AE282" i="34" s="1"/>
  <c r="AD281" i="34"/>
  <c r="AC281" i="34"/>
  <c r="AE281" i="34" s="1"/>
  <c r="AD280" i="34"/>
  <c r="AC280" i="34"/>
  <c r="AE280" i="34" s="1"/>
  <c r="AD279" i="34"/>
  <c r="AC279" i="34"/>
  <c r="AE279" i="34" s="1"/>
  <c r="AD278" i="34"/>
  <c r="AC278" i="34"/>
  <c r="AE278" i="34" s="1"/>
  <c r="AD277" i="34"/>
  <c r="AC277" i="34"/>
  <c r="AE277" i="34" s="1"/>
  <c r="AB276" i="34"/>
  <c r="AA276" i="34"/>
  <c r="Z276" i="34"/>
  <c r="Y276" i="34"/>
  <c r="X276" i="34"/>
  <c r="W276" i="34"/>
  <c r="V276" i="34"/>
  <c r="U276" i="34"/>
  <c r="T276" i="34"/>
  <c r="S276" i="34"/>
  <c r="R276" i="34"/>
  <c r="Q276" i="34"/>
  <c r="P276" i="34"/>
  <c r="O276" i="34"/>
  <c r="N276" i="34"/>
  <c r="M276" i="34"/>
  <c r="L276" i="34"/>
  <c r="K276" i="34"/>
  <c r="J276" i="34"/>
  <c r="I276" i="34"/>
  <c r="H276" i="34"/>
  <c r="G276" i="34"/>
  <c r="F276" i="34"/>
  <c r="E276" i="34"/>
  <c r="AD275" i="34"/>
  <c r="AC275" i="34"/>
  <c r="AE275" i="34" s="1"/>
  <c r="AD274" i="34"/>
  <c r="AC274" i="34"/>
  <c r="AE274" i="34" s="1"/>
  <c r="AD273" i="34"/>
  <c r="AC273" i="34"/>
  <c r="AE273" i="34" s="1"/>
  <c r="AD272" i="34"/>
  <c r="AC272" i="34"/>
  <c r="AE272" i="34" s="1"/>
  <c r="AD271" i="34"/>
  <c r="AC271" i="34"/>
  <c r="AE271" i="34" s="1"/>
  <c r="AD270" i="34"/>
  <c r="AC270" i="34"/>
  <c r="AE270" i="34" s="1"/>
  <c r="AD269" i="34"/>
  <c r="AC269" i="34"/>
  <c r="AD268" i="34"/>
  <c r="AC268" i="34"/>
  <c r="AE268" i="34" s="1"/>
  <c r="AD267" i="34"/>
  <c r="AC267" i="34"/>
  <c r="AD266" i="34"/>
  <c r="AC266" i="34"/>
  <c r="AE266" i="34" s="1"/>
  <c r="AD265" i="34"/>
  <c r="AC265" i="34"/>
  <c r="AE265" i="34" s="1"/>
  <c r="AD264" i="34"/>
  <c r="AC264" i="34"/>
  <c r="AE264" i="34" s="1"/>
  <c r="AD263" i="34"/>
  <c r="AC263" i="34"/>
  <c r="AD262" i="34"/>
  <c r="AC262" i="34"/>
  <c r="AD261" i="34"/>
  <c r="AC261" i="34"/>
  <c r="AD260" i="34"/>
  <c r="AC260" i="34"/>
  <c r="AD259" i="34"/>
  <c r="AC259" i="34"/>
  <c r="AE259" i="34" s="1"/>
  <c r="AD258" i="34"/>
  <c r="AC258" i="34"/>
  <c r="AE258" i="34" s="1"/>
  <c r="AD257" i="34"/>
  <c r="AC257" i="34"/>
  <c r="AE257" i="34" s="1"/>
  <c r="AD256" i="34"/>
  <c r="AC256" i="34"/>
  <c r="AD255" i="34"/>
  <c r="AC255" i="34"/>
  <c r="AE255" i="34" s="1"/>
  <c r="AD254" i="34"/>
  <c r="AC254" i="34"/>
  <c r="AD253" i="34"/>
  <c r="AC253" i="34"/>
  <c r="AE253" i="34" s="1"/>
  <c r="AD252" i="34"/>
  <c r="AC252" i="34"/>
  <c r="AE252" i="34" s="1"/>
  <c r="AD251" i="34"/>
  <c r="AC251" i="34"/>
  <c r="AB250" i="34"/>
  <c r="AA250" i="34"/>
  <c r="Z250" i="34"/>
  <c r="Y250" i="34"/>
  <c r="X250" i="34"/>
  <c r="W250" i="34"/>
  <c r="V250" i="34"/>
  <c r="U250" i="34"/>
  <c r="T250" i="34"/>
  <c r="S250" i="34"/>
  <c r="R250" i="34"/>
  <c r="Q250" i="34"/>
  <c r="P250" i="34"/>
  <c r="O250" i="34"/>
  <c r="N250" i="34"/>
  <c r="M250" i="34"/>
  <c r="L250" i="34"/>
  <c r="K250" i="34"/>
  <c r="J250" i="34"/>
  <c r="I250" i="34"/>
  <c r="H250" i="34"/>
  <c r="G250" i="34"/>
  <c r="F250" i="34"/>
  <c r="E250" i="34"/>
  <c r="AD249" i="34"/>
  <c r="AC249" i="34"/>
  <c r="AE249" i="34" s="1"/>
  <c r="AD248" i="34"/>
  <c r="AC248" i="34"/>
  <c r="AE248" i="34" s="1"/>
  <c r="AD247" i="34"/>
  <c r="AC247" i="34"/>
  <c r="AE247" i="34" s="1"/>
  <c r="AD246" i="34"/>
  <c r="AC246" i="34"/>
  <c r="AE246" i="34" s="1"/>
  <c r="AD245" i="34"/>
  <c r="AC245" i="34"/>
  <c r="AE245" i="34" s="1"/>
  <c r="AD244" i="34"/>
  <c r="AC244" i="34"/>
  <c r="AE244" i="34" s="1"/>
  <c r="AD243" i="34"/>
  <c r="AC243" i="34"/>
  <c r="AE243" i="34" s="1"/>
  <c r="AD242" i="34"/>
  <c r="AC242" i="34"/>
  <c r="AE242" i="34" s="1"/>
  <c r="AD241" i="34"/>
  <c r="AC241" i="34"/>
  <c r="AE241" i="34" s="1"/>
  <c r="AD240" i="34"/>
  <c r="AC240" i="34"/>
  <c r="AE240" i="34" s="1"/>
  <c r="AD239" i="34"/>
  <c r="AC239" i="34"/>
  <c r="AE239" i="34" s="1"/>
  <c r="AD238" i="34"/>
  <c r="AC238" i="34"/>
  <c r="AE238" i="34" s="1"/>
  <c r="AD237" i="34"/>
  <c r="AC237" i="34"/>
  <c r="AE237" i="34" s="1"/>
  <c r="AD236" i="34"/>
  <c r="AC236" i="34"/>
  <c r="AE236" i="34" s="1"/>
  <c r="AD235" i="34"/>
  <c r="AC235" i="34"/>
  <c r="AE235" i="34" s="1"/>
  <c r="AD234" i="34"/>
  <c r="AC234" i="34"/>
  <c r="AE234" i="34" s="1"/>
  <c r="AD233" i="34"/>
  <c r="AC233" i="34"/>
  <c r="AE233" i="34" s="1"/>
  <c r="AD232" i="34"/>
  <c r="AC232" i="34"/>
  <c r="AE232" i="34" s="1"/>
  <c r="AD231" i="34"/>
  <c r="AC231" i="34"/>
  <c r="AE231" i="34" s="1"/>
  <c r="AD230" i="34"/>
  <c r="AC230" i="34"/>
  <c r="AE230" i="34" s="1"/>
  <c r="AD229" i="34"/>
  <c r="AC229" i="34"/>
  <c r="AE229" i="34" s="1"/>
  <c r="AD228" i="34"/>
  <c r="AC228" i="34"/>
  <c r="AE228" i="34" s="1"/>
  <c r="AD227" i="34"/>
  <c r="AC227" i="34"/>
  <c r="AE227" i="34" s="1"/>
  <c r="AD226" i="34"/>
  <c r="AC226" i="34"/>
  <c r="AE226" i="34" s="1"/>
  <c r="AD225" i="34"/>
  <c r="AC225" i="34"/>
  <c r="AE225" i="34" s="1"/>
  <c r="AD224" i="34"/>
  <c r="AC224" i="34"/>
  <c r="AE224" i="34" s="1"/>
  <c r="AD223" i="34"/>
  <c r="AC223" i="34"/>
  <c r="AE223" i="34" s="1"/>
  <c r="AD222" i="34"/>
  <c r="AC222" i="34"/>
  <c r="AE222" i="34" s="1"/>
  <c r="AD221" i="34"/>
  <c r="AC221" i="34"/>
  <c r="AE221" i="34" s="1"/>
  <c r="AD220" i="34"/>
  <c r="AC220" i="34"/>
  <c r="AE220" i="34" s="1"/>
  <c r="AD219" i="34"/>
  <c r="AC219" i="34"/>
  <c r="AE219" i="34" s="1"/>
  <c r="AD218" i="34"/>
  <c r="AC218" i="34"/>
  <c r="AE218" i="34" s="1"/>
  <c r="AD217" i="34"/>
  <c r="AC217" i="34"/>
  <c r="AE217" i="34" s="1"/>
  <c r="AD216" i="34"/>
  <c r="AC216" i="34"/>
  <c r="AE216" i="34" s="1"/>
  <c r="AD215" i="34"/>
  <c r="AC215" i="34"/>
  <c r="AE215" i="34" s="1"/>
  <c r="AB214" i="34"/>
  <c r="AA214" i="34"/>
  <c r="Z214" i="34"/>
  <c r="Y214" i="34"/>
  <c r="X214" i="34"/>
  <c r="W214" i="34"/>
  <c r="V214" i="34"/>
  <c r="U214" i="34"/>
  <c r="T214" i="34"/>
  <c r="S214" i="34"/>
  <c r="R214" i="34"/>
  <c r="Q214" i="34"/>
  <c r="P214" i="34"/>
  <c r="O214" i="34"/>
  <c r="N214" i="34"/>
  <c r="M214" i="34"/>
  <c r="L214" i="34"/>
  <c r="K214" i="34"/>
  <c r="J214" i="34"/>
  <c r="I214" i="34"/>
  <c r="H214" i="34"/>
  <c r="G214" i="34"/>
  <c r="F214" i="34"/>
  <c r="E214" i="34"/>
  <c r="AD200" i="34"/>
  <c r="AC200" i="34"/>
  <c r="AE200" i="34" s="1"/>
  <c r="AB199" i="34"/>
  <c r="AA199" i="34"/>
  <c r="Z199" i="34"/>
  <c r="Y199" i="34"/>
  <c r="X199" i="34"/>
  <c r="W199" i="34"/>
  <c r="V199" i="34"/>
  <c r="U199" i="34"/>
  <c r="T199" i="34"/>
  <c r="S199" i="34"/>
  <c r="R199" i="34"/>
  <c r="Q199" i="34"/>
  <c r="P199" i="34"/>
  <c r="O199" i="34"/>
  <c r="N199" i="34"/>
  <c r="M199" i="34"/>
  <c r="L199" i="34"/>
  <c r="K199" i="34"/>
  <c r="J199" i="34"/>
  <c r="I199" i="34"/>
  <c r="H199" i="34"/>
  <c r="G199" i="34"/>
  <c r="F199" i="34"/>
  <c r="E199" i="34"/>
  <c r="AD198" i="34"/>
  <c r="AC198" i="34"/>
  <c r="AE198" i="34" s="1"/>
  <c r="AD197" i="34"/>
  <c r="AC197" i="34"/>
  <c r="AE197" i="34" s="1"/>
  <c r="AD196" i="34"/>
  <c r="AC196" i="34"/>
  <c r="AE196" i="34" s="1"/>
  <c r="AD195" i="34"/>
  <c r="AC195" i="34"/>
  <c r="AE195" i="34" s="1"/>
  <c r="AD194" i="34"/>
  <c r="AC194" i="34"/>
  <c r="AE194" i="34" s="1"/>
  <c r="AD193" i="34"/>
  <c r="AC193" i="34"/>
  <c r="AE193" i="34" s="1"/>
  <c r="AD192" i="34"/>
  <c r="AC192" i="34"/>
  <c r="AE192" i="34" s="1"/>
  <c r="AD191" i="34"/>
  <c r="AC191" i="34"/>
  <c r="AE191" i="34" s="1"/>
  <c r="AD190" i="34"/>
  <c r="AC190" i="34"/>
  <c r="AE190" i="34" s="1"/>
  <c r="AD189" i="34"/>
  <c r="AC189" i="34"/>
  <c r="AE189" i="34" s="1"/>
  <c r="AB188" i="34"/>
  <c r="AA188" i="34"/>
  <c r="Z188" i="34"/>
  <c r="Y188" i="34"/>
  <c r="X188" i="34"/>
  <c r="W188" i="34"/>
  <c r="V188" i="34"/>
  <c r="U188" i="34"/>
  <c r="T188" i="34"/>
  <c r="S188" i="34"/>
  <c r="R188" i="34"/>
  <c r="Q188" i="34"/>
  <c r="P188" i="34"/>
  <c r="O188" i="34"/>
  <c r="N188" i="34"/>
  <c r="M188" i="34"/>
  <c r="L188" i="34"/>
  <c r="K188" i="34"/>
  <c r="J188" i="34"/>
  <c r="I188" i="34"/>
  <c r="H188" i="34"/>
  <c r="G188" i="34"/>
  <c r="F188" i="34"/>
  <c r="E188" i="34"/>
  <c r="AD187" i="34"/>
  <c r="AC187" i="34"/>
  <c r="AE187" i="34" s="1"/>
  <c r="AD186" i="34"/>
  <c r="AC186" i="34"/>
  <c r="AE186" i="34" s="1"/>
  <c r="AD185" i="34"/>
  <c r="AC185" i="34"/>
  <c r="AE185" i="34" s="1"/>
  <c r="AD184" i="34"/>
  <c r="AC184" i="34"/>
  <c r="AE184" i="34" s="1"/>
  <c r="AD183" i="34"/>
  <c r="AC183" i="34"/>
  <c r="AE183" i="34" s="1"/>
  <c r="AD182" i="34"/>
  <c r="AC182" i="34"/>
  <c r="AD181" i="34"/>
  <c r="AC181" i="34"/>
  <c r="AE181" i="34" s="1"/>
  <c r="AD180" i="34"/>
  <c r="AC180" i="34"/>
  <c r="AE180" i="34" s="1"/>
  <c r="AD179" i="34"/>
  <c r="AC179" i="34"/>
  <c r="AE179" i="34" s="1"/>
  <c r="AD178" i="34"/>
  <c r="AC178" i="34"/>
  <c r="AE178" i="34" s="1"/>
  <c r="AD177" i="34"/>
  <c r="AC177" i="34"/>
  <c r="AE177" i="34" s="1"/>
  <c r="AD176" i="34"/>
  <c r="AC176" i="34"/>
  <c r="AE176" i="34" s="1"/>
  <c r="AD175" i="34"/>
  <c r="AC175" i="34"/>
  <c r="AE175" i="34" s="1"/>
  <c r="AD174" i="34"/>
  <c r="AC174" i="34"/>
  <c r="AE174" i="34" s="1"/>
  <c r="AD173" i="34"/>
  <c r="AC173" i="34"/>
  <c r="AE173" i="34" s="1"/>
  <c r="AD172" i="34"/>
  <c r="AC172" i="34"/>
  <c r="AE172" i="34" s="1"/>
  <c r="AD171" i="34"/>
  <c r="AC171" i="34"/>
  <c r="AE171" i="34" s="1"/>
  <c r="AD170" i="34"/>
  <c r="AC170" i="34"/>
  <c r="AE170" i="34" s="1"/>
  <c r="AB169" i="34"/>
  <c r="AA169" i="34"/>
  <c r="Z169" i="34"/>
  <c r="Y169" i="34"/>
  <c r="X169" i="34"/>
  <c r="W169" i="34"/>
  <c r="V169" i="34"/>
  <c r="U169" i="34"/>
  <c r="T169" i="34"/>
  <c r="S169" i="34"/>
  <c r="R169" i="34"/>
  <c r="Q169" i="34"/>
  <c r="P169" i="34"/>
  <c r="O169" i="34"/>
  <c r="N169" i="34"/>
  <c r="M169" i="34"/>
  <c r="L169" i="34"/>
  <c r="K169" i="34"/>
  <c r="J169" i="34"/>
  <c r="I169" i="34"/>
  <c r="H169" i="34"/>
  <c r="G169" i="34"/>
  <c r="F169" i="34"/>
  <c r="E169" i="34"/>
  <c r="AD168" i="34"/>
  <c r="AC168" i="34"/>
  <c r="AE168" i="34" s="1"/>
  <c r="AD166" i="34"/>
  <c r="AC166" i="34"/>
  <c r="AE166" i="34" s="1"/>
  <c r="AD165" i="34"/>
  <c r="AC165" i="34"/>
  <c r="AE165" i="34" s="1"/>
  <c r="AD164" i="34"/>
  <c r="AC164" i="34"/>
  <c r="AE164" i="34" s="1"/>
  <c r="AD163" i="34"/>
  <c r="AC163" i="34"/>
  <c r="AE163" i="34" s="1"/>
  <c r="AD162" i="34"/>
  <c r="AC162" i="34"/>
  <c r="AE162" i="34" s="1"/>
  <c r="AD161" i="34"/>
  <c r="AC161" i="34"/>
  <c r="AE161" i="34" s="1"/>
  <c r="AD160" i="34"/>
  <c r="AC160" i="34"/>
  <c r="AE160" i="34" s="1"/>
  <c r="AD159" i="34"/>
  <c r="AC159" i="34"/>
  <c r="AE159" i="34" s="1"/>
  <c r="AD158" i="34"/>
  <c r="AC158" i="34"/>
  <c r="AE158" i="34" s="1"/>
  <c r="AD157" i="34"/>
  <c r="AC157" i="34"/>
  <c r="AE157" i="34" s="1"/>
  <c r="AD156" i="34"/>
  <c r="AC156" i="34"/>
  <c r="AE156" i="34" s="1"/>
  <c r="AB155" i="34"/>
  <c r="AA155" i="34"/>
  <c r="Z155" i="34"/>
  <c r="Y155" i="34"/>
  <c r="X155" i="34"/>
  <c r="W155" i="34"/>
  <c r="V155" i="34"/>
  <c r="U155" i="34"/>
  <c r="T155" i="34"/>
  <c r="S155" i="34"/>
  <c r="R155" i="34"/>
  <c r="Q155" i="34"/>
  <c r="P155" i="34"/>
  <c r="O155" i="34"/>
  <c r="N155" i="34"/>
  <c r="M155" i="34"/>
  <c r="L155" i="34"/>
  <c r="K155" i="34"/>
  <c r="J155" i="34"/>
  <c r="I155" i="34"/>
  <c r="H155" i="34"/>
  <c r="G155" i="34"/>
  <c r="F155" i="34"/>
  <c r="E155" i="34"/>
  <c r="AD154" i="34"/>
  <c r="AC154" i="34"/>
  <c r="AE154" i="34" s="1"/>
  <c r="AD153" i="34"/>
  <c r="AC153" i="34"/>
  <c r="AE153" i="34" s="1"/>
  <c r="AD152" i="34"/>
  <c r="AC152" i="34"/>
  <c r="AE152" i="34" s="1"/>
  <c r="AD151" i="34"/>
  <c r="AC151" i="34"/>
  <c r="AE151" i="34" s="1"/>
  <c r="AD150" i="34"/>
  <c r="AC150" i="34"/>
  <c r="AE150" i="34" s="1"/>
  <c r="AD149" i="34"/>
  <c r="AC149" i="34"/>
  <c r="AE149" i="34" s="1"/>
  <c r="AD148" i="34"/>
  <c r="AC148" i="34"/>
  <c r="AE148" i="34" s="1"/>
  <c r="AD147" i="34"/>
  <c r="AC147" i="34"/>
  <c r="AE147" i="34" s="1"/>
  <c r="AD146" i="34"/>
  <c r="AC146" i="34"/>
  <c r="AE146" i="34" s="1"/>
  <c r="AD145" i="34"/>
  <c r="AC145" i="34"/>
  <c r="AE145" i="34" s="1"/>
  <c r="AD144" i="34"/>
  <c r="AC144" i="34"/>
  <c r="AE144" i="34" s="1"/>
  <c r="AD143" i="34"/>
  <c r="AC143" i="34"/>
  <c r="AE143" i="34" s="1"/>
  <c r="AB142" i="34"/>
  <c r="AA142" i="34"/>
  <c r="Z142" i="34"/>
  <c r="Y142" i="34"/>
  <c r="X142" i="34"/>
  <c r="W142" i="34"/>
  <c r="V142" i="34"/>
  <c r="U142" i="34"/>
  <c r="T142" i="34"/>
  <c r="S142" i="34"/>
  <c r="R142" i="34"/>
  <c r="Q142" i="34"/>
  <c r="P142" i="34"/>
  <c r="O142" i="34"/>
  <c r="N142" i="34"/>
  <c r="M142" i="34"/>
  <c r="L142" i="34"/>
  <c r="K142" i="34"/>
  <c r="J142" i="34"/>
  <c r="I142" i="34"/>
  <c r="H142" i="34"/>
  <c r="G142" i="34"/>
  <c r="F142" i="34"/>
  <c r="E142" i="34"/>
  <c r="AD141" i="34"/>
  <c r="AC141" i="34"/>
  <c r="AE141" i="34" s="1"/>
  <c r="AD140" i="34"/>
  <c r="AC140" i="34"/>
  <c r="AE140" i="34" s="1"/>
  <c r="AD139" i="34"/>
  <c r="AC139" i="34"/>
  <c r="AE139" i="34" s="1"/>
  <c r="AD138" i="34"/>
  <c r="AC138" i="34"/>
  <c r="AE138" i="34" s="1"/>
  <c r="AD137" i="34"/>
  <c r="AC137" i="34"/>
  <c r="AE137" i="34" s="1"/>
  <c r="AD136" i="34"/>
  <c r="AC136" i="34"/>
  <c r="AE136" i="34" s="1"/>
  <c r="AD135" i="34"/>
  <c r="AC135" i="34"/>
  <c r="AE135" i="34" s="1"/>
  <c r="AB134" i="34"/>
  <c r="AA134" i="34"/>
  <c r="Z134" i="34"/>
  <c r="Y134" i="34"/>
  <c r="X134" i="34"/>
  <c r="W134" i="34"/>
  <c r="V134" i="34"/>
  <c r="U134" i="34"/>
  <c r="T134" i="34"/>
  <c r="S134" i="34"/>
  <c r="R134" i="34"/>
  <c r="Q134" i="34"/>
  <c r="P134" i="34"/>
  <c r="O134" i="34"/>
  <c r="N134" i="34"/>
  <c r="M134" i="34"/>
  <c r="L134" i="34"/>
  <c r="K134" i="34"/>
  <c r="J134" i="34"/>
  <c r="I134" i="34"/>
  <c r="H134" i="34"/>
  <c r="G134" i="34"/>
  <c r="F134" i="34"/>
  <c r="E134" i="34"/>
  <c r="AD133" i="34"/>
  <c r="AC133" i="34"/>
  <c r="AE133" i="34" s="1"/>
  <c r="AD132" i="34"/>
  <c r="AC132" i="34"/>
  <c r="AE132" i="34" s="1"/>
  <c r="AD131" i="34"/>
  <c r="AC131" i="34"/>
  <c r="AE131" i="34" s="1"/>
  <c r="AD130" i="34"/>
  <c r="AC130" i="34"/>
  <c r="AE130" i="34" s="1"/>
  <c r="AD129" i="34"/>
  <c r="AC129" i="34"/>
  <c r="AE129" i="34" s="1"/>
  <c r="AD128" i="34"/>
  <c r="AC128" i="34"/>
  <c r="AE128" i="34" s="1"/>
  <c r="AD127" i="34"/>
  <c r="AC127" i="34"/>
  <c r="AE127" i="34" s="1"/>
  <c r="AD126" i="34"/>
  <c r="AC126" i="34"/>
  <c r="AE126" i="34" s="1"/>
  <c r="AD125" i="34"/>
  <c r="AC125" i="34"/>
  <c r="AE125" i="34" s="1"/>
  <c r="AD124" i="34"/>
  <c r="AC124" i="34"/>
  <c r="AE124" i="34" s="1"/>
  <c r="AD123" i="34"/>
  <c r="AC123" i="34"/>
  <c r="AE123" i="34" s="1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G122" i="34"/>
  <c r="F122" i="34"/>
  <c r="E122" i="34"/>
  <c r="AD121" i="34"/>
  <c r="AC121" i="34"/>
  <c r="AE121" i="34" s="1"/>
  <c r="AD120" i="34"/>
  <c r="AC120" i="34"/>
  <c r="AE120" i="34" s="1"/>
  <c r="AD119" i="34"/>
  <c r="AC119" i="34"/>
  <c r="AE119" i="34" s="1"/>
  <c r="AD118" i="34"/>
  <c r="AC118" i="34"/>
  <c r="AE118" i="34" s="1"/>
  <c r="AD117" i="34"/>
  <c r="AC117" i="34"/>
  <c r="AE117" i="34" s="1"/>
  <c r="AD116" i="34"/>
  <c r="AC116" i="34"/>
  <c r="AE116" i="34" s="1"/>
  <c r="AD115" i="34"/>
  <c r="AC115" i="34"/>
  <c r="AE115" i="34" s="1"/>
  <c r="AD114" i="34"/>
  <c r="AC114" i="34"/>
  <c r="AE114" i="34" s="1"/>
  <c r="AD113" i="34"/>
  <c r="AC113" i="34"/>
  <c r="AE113" i="34" s="1"/>
  <c r="AD112" i="34"/>
  <c r="AC112" i="34"/>
  <c r="AE112" i="34" s="1"/>
  <c r="AD111" i="34"/>
  <c r="AC111" i="34"/>
  <c r="AE111" i="34" s="1"/>
  <c r="AD110" i="34"/>
  <c r="AC110" i="34"/>
  <c r="AE110" i="34" s="1"/>
  <c r="AD109" i="34"/>
  <c r="AC109" i="34"/>
  <c r="AE109" i="34" s="1"/>
  <c r="AD108" i="34"/>
  <c r="AC108" i="34"/>
  <c r="AE108" i="34" s="1"/>
  <c r="AD107" i="34"/>
  <c r="AC107" i="34"/>
  <c r="AE107" i="34" s="1"/>
  <c r="AD106" i="34"/>
  <c r="AC106" i="34"/>
  <c r="AE106" i="34" s="1"/>
  <c r="AD105" i="34"/>
  <c r="AC105" i="34"/>
  <c r="AE105" i="34" s="1"/>
  <c r="AD104" i="34"/>
  <c r="AC104" i="34"/>
  <c r="AE104" i="34" s="1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AD102" i="34"/>
  <c r="AC102" i="34"/>
  <c r="AE102" i="34" s="1"/>
  <c r="AD101" i="34"/>
  <c r="AC101" i="34"/>
  <c r="AE101" i="34" s="1"/>
  <c r="AD100" i="34"/>
  <c r="AC100" i="34"/>
  <c r="AE100" i="34" s="1"/>
  <c r="AD99" i="34"/>
  <c r="AC99" i="34"/>
  <c r="AE99" i="34" s="1"/>
  <c r="AD98" i="34"/>
  <c r="AC98" i="34"/>
  <c r="AD97" i="34"/>
  <c r="AC97" i="34"/>
  <c r="AD96" i="34"/>
  <c r="AC96" i="34"/>
  <c r="AE96" i="34" s="1"/>
  <c r="AD95" i="34"/>
  <c r="AC95" i="34"/>
  <c r="AD94" i="34"/>
  <c r="AC94" i="34"/>
  <c r="AD93" i="34"/>
  <c r="AC93" i="34"/>
  <c r="AE93" i="34" s="1"/>
  <c r="AD92" i="34"/>
  <c r="AC92" i="34"/>
  <c r="AE92" i="34" s="1"/>
  <c r="AD91" i="34"/>
  <c r="AC91" i="34"/>
  <c r="AE91" i="34" s="1"/>
  <c r="AD90" i="34"/>
  <c r="AC90" i="34"/>
  <c r="AD89" i="34"/>
  <c r="AC89" i="34"/>
  <c r="AE89" i="34" s="1"/>
  <c r="AD88" i="34"/>
  <c r="AC88" i="34"/>
  <c r="AE88" i="34" s="1"/>
  <c r="AD87" i="34"/>
  <c r="AC87" i="34"/>
  <c r="AE87" i="34" s="1"/>
  <c r="AD86" i="34"/>
  <c r="AC86" i="34"/>
  <c r="AE86" i="34" s="1"/>
  <c r="AD85" i="34"/>
  <c r="AC85" i="34"/>
  <c r="AE85" i="34" s="1"/>
  <c r="AD84" i="34"/>
  <c r="AC84" i="34"/>
  <c r="AE84" i="34" s="1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AD82" i="34"/>
  <c r="AC82" i="34"/>
  <c r="AE82" i="34" s="1"/>
  <c r="AD81" i="34"/>
  <c r="AC81" i="34"/>
  <c r="AE81" i="34" s="1"/>
  <c r="AD80" i="34"/>
  <c r="AC80" i="34"/>
  <c r="AE80" i="34" s="1"/>
  <c r="AD79" i="34"/>
  <c r="AC79" i="34"/>
  <c r="AE79" i="34" s="1"/>
  <c r="AD78" i="34"/>
  <c r="AC78" i="34"/>
  <c r="AE78" i="34" s="1"/>
  <c r="AD77" i="34"/>
  <c r="AC77" i="34"/>
  <c r="AE77" i="34" s="1"/>
  <c r="AD76" i="34"/>
  <c r="AC76" i="34"/>
  <c r="AE76" i="34" s="1"/>
  <c r="AD75" i="34"/>
  <c r="AC75" i="34"/>
  <c r="AE75" i="34" s="1"/>
  <c r="AD74" i="34"/>
  <c r="AC74" i="34"/>
  <c r="AE74" i="34" s="1"/>
  <c r="AD73" i="34"/>
  <c r="AC73" i="34"/>
  <c r="AE73" i="34" s="1"/>
  <c r="AD72" i="34"/>
  <c r="AC72" i="34"/>
  <c r="AE72" i="34" s="1"/>
  <c r="AD71" i="34"/>
  <c r="AC71" i="34"/>
  <c r="AE71" i="34" s="1"/>
  <c r="AD70" i="34"/>
  <c r="AC70" i="34"/>
  <c r="AE70" i="34" s="1"/>
  <c r="AD69" i="34"/>
  <c r="AC69" i="34"/>
  <c r="AE69" i="34" s="1"/>
  <c r="AD68" i="34"/>
  <c r="AC68" i="34"/>
  <c r="AE68" i="34" s="1"/>
  <c r="AD67" i="34"/>
  <c r="AC67" i="34"/>
  <c r="AE67" i="34" s="1"/>
  <c r="AD66" i="34"/>
  <c r="AC66" i="34"/>
  <c r="AE66" i="34" s="1"/>
  <c r="AD65" i="34"/>
  <c r="AC65" i="34"/>
  <c r="AE65" i="34" s="1"/>
  <c r="AD64" i="34"/>
  <c r="AC64" i="34"/>
  <c r="AE64" i="34" s="1"/>
  <c r="AD63" i="34"/>
  <c r="AC63" i="34"/>
  <c r="AE63" i="34" s="1"/>
  <c r="AD62" i="34"/>
  <c r="AC62" i="34"/>
  <c r="AE62" i="34" s="1"/>
  <c r="AD61" i="34"/>
  <c r="AC61" i="34"/>
  <c r="AE61" i="34" s="1"/>
  <c r="AD60" i="34"/>
  <c r="AC60" i="34"/>
  <c r="AE60" i="34" s="1"/>
  <c r="AD59" i="34"/>
  <c r="AC59" i="34"/>
  <c r="AE59" i="34" s="1"/>
  <c r="AD58" i="34"/>
  <c r="AC58" i="34"/>
  <c r="AE58" i="34" s="1"/>
  <c r="AD57" i="34"/>
  <c r="AC57" i="34"/>
  <c r="AE57" i="34" s="1"/>
  <c r="AD56" i="34"/>
  <c r="AC56" i="34"/>
  <c r="AE56" i="34" s="1"/>
  <c r="AD55" i="34"/>
  <c r="AC55" i="34"/>
  <c r="AE55" i="34" s="1"/>
  <c r="AD54" i="34"/>
  <c r="AC54" i="34"/>
  <c r="AE54" i="34" s="1"/>
  <c r="AD53" i="34"/>
  <c r="AC53" i="34"/>
  <c r="AE53" i="34" s="1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AD51" i="34"/>
  <c r="AC51" i="34"/>
  <c r="AE51" i="34" s="1"/>
  <c r="AD50" i="34"/>
  <c r="AC50" i="34"/>
  <c r="AE50" i="34" s="1"/>
  <c r="AD49" i="34"/>
  <c r="AC49" i="34"/>
  <c r="AE49" i="34" s="1"/>
  <c r="AD48" i="34"/>
  <c r="AC48" i="34"/>
  <c r="AE48" i="34" s="1"/>
  <c r="AD47" i="34"/>
  <c r="AC47" i="34"/>
  <c r="AE47" i="34" s="1"/>
  <c r="AD46" i="34"/>
  <c r="AC46" i="34"/>
  <c r="AE46" i="34" s="1"/>
  <c r="AD45" i="34"/>
  <c r="AC45" i="34"/>
  <c r="AE45" i="34" s="1"/>
  <c r="AD44" i="34"/>
  <c r="AC44" i="34"/>
  <c r="AE44" i="34" s="1"/>
  <c r="AD43" i="34"/>
  <c r="AC43" i="34"/>
  <c r="AE43" i="34" s="1"/>
  <c r="AD42" i="34"/>
  <c r="AC42" i="34"/>
  <c r="AE42" i="34" s="1"/>
  <c r="AD41" i="34"/>
  <c r="AC41" i="34"/>
  <c r="AE41" i="34" s="1"/>
  <c r="AD40" i="34"/>
  <c r="AC40" i="34"/>
  <c r="AE40" i="34" s="1"/>
  <c r="AD39" i="34"/>
  <c r="AC39" i="34"/>
  <c r="AE39" i="34" s="1"/>
  <c r="AD38" i="34"/>
  <c r="AC38" i="34"/>
  <c r="AE38" i="34" s="1"/>
  <c r="AD37" i="34"/>
  <c r="AC37" i="34"/>
  <c r="AE37" i="34" s="1"/>
  <c r="AD36" i="34"/>
  <c r="AC36" i="34"/>
  <c r="AE36" i="34" s="1"/>
  <c r="AD35" i="34"/>
  <c r="AC35" i="34"/>
  <c r="AE35" i="34" s="1"/>
  <c r="AD34" i="34"/>
  <c r="AC34" i="34"/>
  <c r="AE34" i="34" s="1"/>
  <c r="AD33" i="34"/>
  <c r="AC33" i="34"/>
  <c r="AE33" i="34" s="1"/>
  <c r="AD32" i="34"/>
  <c r="AC32" i="34"/>
  <c r="AE32" i="34" s="1"/>
  <c r="AD31" i="34"/>
  <c r="AC31" i="34"/>
  <c r="AE31" i="34" s="1"/>
  <c r="AD30" i="34"/>
  <c r="AC30" i="34"/>
  <c r="AE30" i="34" s="1"/>
  <c r="AD29" i="34"/>
  <c r="AC29" i="34"/>
  <c r="AE29" i="34" s="1"/>
  <c r="AD28" i="34"/>
  <c r="AC28" i="34"/>
  <c r="AE28" i="34" s="1"/>
  <c r="AD27" i="34"/>
  <c r="AC27" i="34"/>
  <c r="AE27" i="34" s="1"/>
  <c r="AD26" i="34"/>
  <c r="AC26" i="34"/>
  <c r="AE26" i="34" s="1"/>
  <c r="AD25" i="34"/>
  <c r="AC25" i="34"/>
  <c r="AE25" i="34" s="1"/>
  <c r="AD24" i="34"/>
  <c r="AC24" i="34"/>
  <c r="AE24" i="34" s="1"/>
  <c r="AB23" i="34"/>
  <c r="AA23" i="34"/>
  <c r="AA376" i="34" s="1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AF16" i="34"/>
  <c r="AE16" i="34"/>
  <c r="AF15" i="34"/>
  <c r="AE15" i="34"/>
  <c r="AF14" i="34"/>
  <c r="AE14" i="34"/>
  <c r="AF13" i="34"/>
  <c r="AE13" i="34"/>
  <c r="AG13" i="34" s="1"/>
  <c r="AF12" i="34"/>
  <c r="AE12" i="34"/>
  <c r="AG12" i="34" s="1"/>
  <c r="AF11" i="34"/>
  <c r="AE11" i="34"/>
  <c r="AG11" i="34" s="1"/>
  <c r="AF10" i="34"/>
  <c r="AE10" i="34"/>
  <c r="AG10" i="34" s="1"/>
  <c r="AF9" i="34"/>
  <c r="AE9" i="34"/>
  <c r="AG9" i="34" s="1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AA582" i="33"/>
  <c r="X582" i="33"/>
  <c r="R582" i="33"/>
  <c r="O582" i="33"/>
  <c r="AD581" i="33"/>
  <c r="U581" i="33"/>
  <c r="AD580" i="33"/>
  <c r="U580" i="33"/>
  <c r="AD579" i="33"/>
  <c r="U579" i="33"/>
  <c r="AD578" i="33"/>
  <c r="U578" i="33"/>
  <c r="AD577" i="33"/>
  <c r="U577" i="33"/>
  <c r="AD576" i="33"/>
  <c r="U576" i="33"/>
  <c r="AD575" i="33"/>
  <c r="U575" i="33"/>
  <c r="AD574" i="33"/>
  <c r="U574" i="33"/>
  <c r="AD573" i="33"/>
  <c r="U573" i="33"/>
  <c r="AD572" i="33"/>
  <c r="U572" i="33"/>
  <c r="AD571" i="33"/>
  <c r="U571" i="33"/>
  <c r="AD570" i="33"/>
  <c r="U570" i="33"/>
  <c r="AD569" i="33"/>
  <c r="U569" i="33"/>
  <c r="AA568" i="33"/>
  <c r="X568" i="33"/>
  <c r="R568" i="33"/>
  <c r="O568" i="33"/>
  <c r="AE548" i="33"/>
  <c r="AE547" i="33"/>
  <c r="AA546" i="33"/>
  <c r="Y546" i="33"/>
  <c r="W546" i="33"/>
  <c r="U546" i="33"/>
  <c r="S546" i="33"/>
  <c r="Q546" i="33"/>
  <c r="O546" i="33"/>
  <c r="M546" i="33"/>
  <c r="K546" i="33"/>
  <c r="I546" i="33"/>
  <c r="G546" i="33"/>
  <c r="E546" i="33"/>
  <c r="AD545" i="33"/>
  <c r="AC545" i="33"/>
  <c r="AB543" i="33"/>
  <c r="AA543" i="33"/>
  <c r="AA544" i="33" s="1"/>
  <c r="Z543" i="33"/>
  <c r="Y543" i="33"/>
  <c r="Y544" i="33" s="1"/>
  <c r="X543" i="33"/>
  <c r="W543" i="33"/>
  <c r="W544" i="33" s="1"/>
  <c r="V543" i="33"/>
  <c r="U543" i="33"/>
  <c r="U544" i="33" s="1"/>
  <c r="T543" i="33"/>
  <c r="S543" i="33"/>
  <c r="R543" i="33"/>
  <c r="Q543" i="33"/>
  <c r="Q544" i="33" s="1"/>
  <c r="P543" i="33"/>
  <c r="O543" i="33"/>
  <c r="O544" i="33" s="1"/>
  <c r="N543" i="33"/>
  <c r="M543" i="33"/>
  <c r="M544" i="33" s="1"/>
  <c r="L543" i="33"/>
  <c r="K543" i="33"/>
  <c r="J543" i="33"/>
  <c r="I543" i="33"/>
  <c r="I544" i="33" s="1"/>
  <c r="H543" i="33"/>
  <c r="G543" i="33"/>
  <c r="F543" i="33"/>
  <c r="E543" i="33"/>
  <c r="AD542" i="33"/>
  <c r="AC542" i="33"/>
  <c r="AD541" i="33"/>
  <c r="AC541" i="33"/>
  <c r="AD540" i="33"/>
  <c r="AC540" i="33"/>
  <c r="AD539" i="33"/>
  <c r="AC539" i="33"/>
  <c r="AA538" i="33"/>
  <c r="Y538" i="33"/>
  <c r="W538" i="33"/>
  <c r="U538" i="33"/>
  <c r="S538" i="33"/>
  <c r="Q538" i="33"/>
  <c r="O538" i="33"/>
  <c r="M538" i="33"/>
  <c r="K538" i="33"/>
  <c r="I538" i="33"/>
  <c r="G538" i="33"/>
  <c r="E538" i="33"/>
  <c r="AA533" i="33"/>
  <c r="Y533" i="33"/>
  <c r="W533" i="33"/>
  <c r="U533" i="33"/>
  <c r="S533" i="33"/>
  <c r="Q533" i="33"/>
  <c r="O533" i="33"/>
  <c r="M533" i="33"/>
  <c r="K533" i="33"/>
  <c r="I533" i="33"/>
  <c r="G533" i="33"/>
  <c r="E533" i="33"/>
  <c r="AD532" i="33"/>
  <c r="AC532" i="33"/>
  <c r="AC533" i="33" s="1"/>
  <c r="AA531" i="33"/>
  <c r="Y531" i="33"/>
  <c r="W531" i="33"/>
  <c r="U531" i="33"/>
  <c r="S531" i="33"/>
  <c r="Q531" i="33"/>
  <c r="O531" i="33"/>
  <c r="M531" i="33"/>
  <c r="K531" i="33"/>
  <c r="I531" i="33"/>
  <c r="G531" i="33"/>
  <c r="E531" i="33"/>
  <c r="AB530" i="33"/>
  <c r="AA530" i="33"/>
  <c r="Z530" i="33"/>
  <c r="Y530" i="33"/>
  <c r="X530" i="33"/>
  <c r="W530" i="33"/>
  <c r="V530" i="33"/>
  <c r="U530" i="33"/>
  <c r="T530" i="33"/>
  <c r="S530" i="33"/>
  <c r="R530" i="33"/>
  <c r="Q530" i="33"/>
  <c r="P530" i="33"/>
  <c r="O530" i="33"/>
  <c r="N530" i="33"/>
  <c r="M530" i="33"/>
  <c r="L530" i="33"/>
  <c r="K530" i="33"/>
  <c r="J530" i="33"/>
  <c r="I530" i="33"/>
  <c r="H530" i="33"/>
  <c r="G530" i="33"/>
  <c r="F530" i="33"/>
  <c r="E530" i="33"/>
  <c r="AB529" i="33"/>
  <c r="AA529" i="33"/>
  <c r="Z529" i="33"/>
  <c r="Y529" i="33"/>
  <c r="X529" i="33"/>
  <c r="W529" i="33"/>
  <c r="V529" i="33"/>
  <c r="U529" i="33"/>
  <c r="T529" i="33"/>
  <c r="S529" i="33"/>
  <c r="R529" i="33"/>
  <c r="Q529" i="33"/>
  <c r="P529" i="33"/>
  <c r="O529" i="33"/>
  <c r="N529" i="33"/>
  <c r="M529" i="33"/>
  <c r="L529" i="33"/>
  <c r="K529" i="33"/>
  <c r="J529" i="33"/>
  <c r="I529" i="33"/>
  <c r="H529" i="33"/>
  <c r="G529" i="33"/>
  <c r="F529" i="33"/>
  <c r="E529" i="33"/>
  <c r="AD528" i="33"/>
  <c r="AC528" i="33"/>
  <c r="AD527" i="33"/>
  <c r="AC527" i="33"/>
  <c r="AD526" i="33"/>
  <c r="AC526" i="33"/>
  <c r="AD525" i="33"/>
  <c r="AC525" i="33"/>
  <c r="AD524" i="33"/>
  <c r="AC524" i="33"/>
  <c r="AA523" i="33"/>
  <c r="Y523" i="33"/>
  <c r="W523" i="33"/>
  <c r="U523" i="33"/>
  <c r="S523" i="33"/>
  <c r="Q523" i="33"/>
  <c r="O523" i="33"/>
  <c r="M523" i="33"/>
  <c r="K523" i="33"/>
  <c r="I523" i="33"/>
  <c r="G523" i="33"/>
  <c r="E523" i="33"/>
  <c r="AD518" i="33"/>
  <c r="AC518" i="33"/>
  <c r="AB517" i="33"/>
  <c r="AA517" i="33"/>
  <c r="Z517" i="33"/>
  <c r="Y517" i="33"/>
  <c r="X517" i="33"/>
  <c r="W517" i="33"/>
  <c r="V517" i="33"/>
  <c r="U517" i="33"/>
  <c r="T517" i="33"/>
  <c r="S517" i="33"/>
  <c r="R517" i="33"/>
  <c r="Q517" i="33"/>
  <c r="P517" i="33"/>
  <c r="O517" i="33"/>
  <c r="N517" i="33"/>
  <c r="M517" i="33"/>
  <c r="L517" i="33"/>
  <c r="K517" i="33"/>
  <c r="J517" i="33"/>
  <c r="I517" i="33"/>
  <c r="H517" i="33"/>
  <c r="G517" i="33"/>
  <c r="F517" i="33"/>
  <c r="E517" i="33"/>
  <c r="AD516" i="33"/>
  <c r="AC516" i="33"/>
  <c r="AE516" i="33" s="1"/>
  <c r="AD515" i="33"/>
  <c r="AC515" i="33"/>
  <c r="AD513" i="33"/>
  <c r="AC513" i="33"/>
  <c r="AA512" i="33"/>
  <c r="Y512" i="33"/>
  <c r="W512" i="33"/>
  <c r="U512" i="33"/>
  <c r="S512" i="33"/>
  <c r="Q512" i="33"/>
  <c r="O512" i="33"/>
  <c r="M512" i="33"/>
  <c r="K512" i="33"/>
  <c r="I512" i="33"/>
  <c r="G512" i="33"/>
  <c r="E512" i="33"/>
  <c r="AD507" i="33"/>
  <c r="AC507" i="33"/>
  <c r="AD506" i="33"/>
  <c r="AC506" i="33"/>
  <c r="AE506" i="33" s="1"/>
  <c r="AD505" i="33"/>
  <c r="AC505" i="33"/>
  <c r="AD504" i="33"/>
  <c r="AC504" i="33"/>
  <c r="AD503" i="33"/>
  <c r="AC503" i="33"/>
  <c r="AD502" i="33"/>
  <c r="AC502" i="33"/>
  <c r="AD501" i="33"/>
  <c r="AC501" i="33"/>
  <c r="AD500" i="33"/>
  <c r="AC500" i="33"/>
  <c r="AE500" i="33" s="1"/>
  <c r="AD499" i="33"/>
  <c r="AC499" i="33"/>
  <c r="AD498" i="33"/>
  <c r="AC498" i="33"/>
  <c r="AD497" i="33"/>
  <c r="AC497" i="33"/>
  <c r="AD496" i="33"/>
  <c r="AC496" i="33"/>
  <c r="AE495" i="33"/>
  <c r="AE494" i="33"/>
  <c r="AD493" i="33"/>
  <c r="AC493" i="33"/>
  <c r="AA492" i="33"/>
  <c r="Y492" i="33"/>
  <c r="W492" i="33"/>
  <c r="U492" i="33"/>
  <c r="S492" i="33"/>
  <c r="Q492" i="33"/>
  <c r="O492" i="33"/>
  <c r="M492" i="33"/>
  <c r="K492" i="33"/>
  <c r="I492" i="33"/>
  <c r="G492" i="33"/>
  <c r="E492" i="33"/>
  <c r="AB486" i="33"/>
  <c r="AA486" i="33"/>
  <c r="Z486" i="33"/>
  <c r="Y486" i="33"/>
  <c r="X486" i="33"/>
  <c r="W486" i="33"/>
  <c r="V486" i="33"/>
  <c r="U486" i="33"/>
  <c r="T486" i="33"/>
  <c r="S486" i="33"/>
  <c r="R486" i="33"/>
  <c r="Q486" i="33"/>
  <c r="P486" i="33"/>
  <c r="O486" i="33"/>
  <c r="N486" i="33"/>
  <c r="M486" i="33"/>
  <c r="L486" i="33"/>
  <c r="K486" i="33"/>
  <c r="J486" i="33"/>
  <c r="I486" i="33"/>
  <c r="H486" i="33"/>
  <c r="G486" i="33"/>
  <c r="F486" i="33"/>
  <c r="E486" i="33"/>
  <c r="AB485" i="33"/>
  <c r="AA485" i="33"/>
  <c r="Z485" i="33"/>
  <c r="Y485" i="33"/>
  <c r="X485" i="33"/>
  <c r="W485" i="33"/>
  <c r="V485" i="33"/>
  <c r="U485" i="33"/>
  <c r="T485" i="33"/>
  <c r="S485" i="33"/>
  <c r="R485" i="33"/>
  <c r="Q485" i="33"/>
  <c r="P485" i="33"/>
  <c r="O485" i="33"/>
  <c r="N485" i="33"/>
  <c r="M485" i="33"/>
  <c r="L485" i="33"/>
  <c r="K485" i="33"/>
  <c r="J485" i="33"/>
  <c r="I485" i="33"/>
  <c r="H485" i="33"/>
  <c r="G485" i="33"/>
  <c r="F485" i="33"/>
  <c r="E485" i="33"/>
  <c r="AB484" i="33"/>
  <c r="AA484" i="33"/>
  <c r="Z484" i="33"/>
  <c r="Y484" i="33"/>
  <c r="X484" i="33"/>
  <c r="W484" i="33"/>
  <c r="V484" i="33"/>
  <c r="U484" i="33"/>
  <c r="T484" i="33"/>
  <c r="S484" i="33"/>
  <c r="R484" i="33"/>
  <c r="Q484" i="33"/>
  <c r="P484" i="33"/>
  <c r="O484" i="33"/>
  <c r="N484" i="33"/>
  <c r="M484" i="33"/>
  <c r="L484" i="33"/>
  <c r="K484" i="33"/>
  <c r="J484" i="33"/>
  <c r="I484" i="33"/>
  <c r="H484" i="33"/>
  <c r="G484" i="33"/>
  <c r="F484" i="33"/>
  <c r="E484" i="33"/>
  <c r="AB483" i="33"/>
  <c r="AA483" i="33"/>
  <c r="Z483" i="33"/>
  <c r="Y483" i="33"/>
  <c r="X483" i="33"/>
  <c r="W483" i="33"/>
  <c r="V483" i="33"/>
  <c r="U483" i="33"/>
  <c r="T483" i="33"/>
  <c r="S483" i="33"/>
  <c r="R483" i="33"/>
  <c r="Q483" i="33"/>
  <c r="P483" i="33"/>
  <c r="O483" i="33"/>
  <c r="N483" i="33"/>
  <c r="M483" i="33"/>
  <c r="L483" i="33"/>
  <c r="K483" i="33"/>
  <c r="J483" i="33"/>
  <c r="I483" i="33"/>
  <c r="H483" i="33"/>
  <c r="G483" i="33"/>
  <c r="F483" i="33"/>
  <c r="E483" i="33"/>
  <c r="AB482" i="33"/>
  <c r="AA482" i="33"/>
  <c r="Z482" i="33"/>
  <c r="Y482" i="33"/>
  <c r="X482" i="33"/>
  <c r="W482" i="33"/>
  <c r="V482" i="33"/>
  <c r="U482" i="33"/>
  <c r="T482" i="33"/>
  <c r="S482" i="33"/>
  <c r="R482" i="33"/>
  <c r="Q482" i="33"/>
  <c r="P482" i="33"/>
  <c r="O482" i="33"/>
  <c r="N482" i="33"/>
  <c r="M482" i="33"/>
  <c r="L482" i="33"/>
  <c r="K482" i="33"/>
  <c r="J482" i="33"/>
  <c r="I482" i="33"/>
  <c r="H482" i="33"/>
  <c r="G482" i="33"/>
  <c r="F482" i="33"/>
  <c r="E482" i="33"/>
  <c r="AB481" i="33"/>
  <c r="AA481" i="33"/>
  <c r="Z481" i="33"/>
  <c r="Y481" i="33"/>
  <c r="X481" i="33"/>
  <c r="W481" i="33"/>
  <c r="V481" i="33"/>
  <c r="U481" i="33"/>
  <c r="T481" i="33"/>
  <c r="S481" i="33"/>
  <c r="R481" i="33"/>
  <c r="Q481" i="33"/>
  <c r="P481" i="33"/>
  <c r="O481" i="33"/>
  <c r="N481" i="33"/>
  <c r="M481" i="33"/>
  <c r="L481" i="33"/>
  <c r="K481" i="33"/>
  <c r="J481" i="33"/>
  <c r="I481" i="33"/>
  <c r="H481" i="33"/>
  <c r="G481" i="33"/>
  <c r="F481" i="33"/>
  <c r="E481" i="33"/>
  <c r="AB480" i="33"/>
  <c r="AA480" i="33"/>
  <c r="Z480" i="33"/>
  <c r="Y480" i="33"/>
  <c r="X480" i="33"/>
  <c r="W480" i="33"/>
  <c r="V480" i="33"/>
  <c r="U480" i="33"/>
  <c r="T480" i="33"/>
  <c r="S480" i="33"/>
  <c r="R480" i="33"/>
  <c r="Q480" i="33"/>
  <c r="P480" i="33"/>
  <c r="O480" i="33"/>
  <c r="N480" i="33"/>
  <c r="M480" i="33"/>
  <c r="L480" i="33"/>
  <c r="K480" i="33"/>
  <c r="J480" i="33"/>
  <c r="I480" i="33"/>
  <c r="H480" i="33"/>
  <c r="G480" i="33"/>
  <c r="F480" i="33"/>
  <c r="E480" i="33"/>
  <c r="AD479" i="33"/>
  <c r="AC479" i="33"/>
  <c r="AA478" i="33"/>
  <c r="Y478" i="33"/>
  <c r="W478" i="33"/>
  <c r="U478" i="33"/>
  <c r="S478" i="33"/>
  <c r="Q478" i="33"/>
  <c r="O478" i="33"/>
  <c r="M478" i="33"/>
  <c r="K478" i="33"/>
  <c r="I478" i="33"/>
  <c r="G478" i="33"/>
  <c r="E478" i="33"/>
  <c r="AB472" i="33"/>
  <c r="AA472" i="33"/>
  <c r="Z472" i="33"/>
  <c r="Y472" i="33"/>
  <c r="X472" i="33"/>
  <c r="W472" i="33"/>
  <c r="V472" i="33"/>
  <c r="U472" i="33"/>
  <c r="T472" i="33"/>
  <c r="S472" i="33"/>
  <c r="R472" i="33"/>
  <c r="Q472" i="33"/>
  <c r="P472" i="33"/>
  <c r="O472" i="33"/>
  <c r="N472" i="33"/>
  <c r="M472" i="33"/>
  <c r="L472" i="33"/>
  <c r="K472" i="33"/>
  <c r="J472" i="33"/>
  <c r="I472" i="33"/>
  <c r="H472" i="33"/>
  <c r="G472" i="33"/>
  <c r="F472" i="33"/>
  <c r="E472" i="33"/>
  <c r="AB469" i="33"/>
  <c r="AA469" i="33"/>
  <c r="Z469" i="33"/>
  <c r="Y469" i="33"/>
  <c r="X469" i="33"/>
  <c r="W469" i="33"/>
  <c r="V469" i="33"/>
  <c r="U469" i="33"/>
  <c r="T469" i="33"/>
  <c r="S469" i="33"/>
  <c r="R469" i="33"/>
  <c r="Q469" i="33"/>
  <c r="P469" i="33"/>
  <c r="O469" i="33"/>
  <c r="N469" i="33"/>
  <c r="M469" i="33"/>
  <c r="L469" i="33"/>
  <c r="K469" i="33"/>
  <c r="J469" i="33"/>
  <c r="I469" i="33"/>
  <c r="H469" i="33"/>
  <c r="G469" i="33"/>
  <c r="F469" i="33"/>
  <c r="E469" i="33"/>
  <c r="AB468" i="33"/>
  <c r="AA468" i="33"/>
  <c r="Z468" i="33"/>
  <c r="Y468" i="33"/>
  <c r="X468" i="33"/>
  <c r="W468" i="33"/>
  <c r="V468" i="33"/>
  <c r="U468" i="33"/>
  <c r="T468" i="33"/>
  <c r="S468" i="33"/>
  <c r="R468" i="33"/>
  <c r="Q468" i="33"/>
  <c r="P468" i="33"/>
  <c r="O468" i="33"/>
  <c r="N468" i="33"/>
  <c r="M468" i="33"/>
  <c r="L468" i="33"/>
  <c r="K468" i="33"/>
  <c r="J468" i="33"/>
  <c r="I468" i="33"/>
  <c r="H468" i="33"/>
  <c r="G468" i="33"/>
  <c r="F468" i="33"/>
  <c r="E468" i="33"/>
  <c r="AB466" i="33"/>
  <c r="AA466" i="33"/>
  <c r="Z466" i="33"/>
  <c r="Y466" i="33"/>
  <c r="X466" i="33"/>
  <c r="W466" i="33"/>
  <c r="V466" i="33"/>
  <c r="U466" i="33"/>
  <c r="T466" i="33"/>
  <c r="S466" i="33"/>
  <c r="R466" i="33"/>
  <c r="Q466" i="33"/>
  <c r="P466" i="33"/>
  <c r="O466" i="33"/>
  <c r="N466" i="33"/>
  <c r="M466" i="33"/>
  <c r="L466" i="33"/>
  <c r="K466" i="33"/>
  <c r="J466" i="33"/>
  <c r="I466" i="33"/>
  <c r="H466" i="33"/>
  <c r="G466" i="33"/>
  <c r="F466" i="33"/>
  <c r="E466" i="33"/>
  <c r="AB465" i="33"/>
  <c r="AA465" i="33"/>
  <c r="Z465" i="33"/>
  <c r="Y465" i="33"/>
  <c r="X465" i="33"/>
  <c r="W465" i="33"/>
  <c r="V465" i="33"/>
  <c r="U465" i="33"/>
  <c r="T465" i="33"/>
  <c r="S465" i="33"/>
  <c r="R465" i="33"/>
  <c r="Q465" i="33"/>
  <c r="P465" i="33"/>
  <c r="O465" i="33"/>
  <c r="N465" i="33"/>
  <c r="M465" i="33"/>
  <c r="L465" i="33"/>
  <c r="K465" i="33"/>
  <c r="J465" i="33"/>
  <c r="I465" i="33"/>
  <c r="H465" i="33"/>
  <c r="G465" i="33"/>
  <c r="F465" i="33"/>
  <c r="E465" i="33"/>
  <c r="AB464" i="33"/>
  <c r="AA464" i="33"/>
  <c r="Z464" i="33"/>
  <c r="Y464" i="33"/>
  <c r="X464" i="33"/>
  <c r="W464" i="33"/>
  <c r="V464" i="33"/>
  <c r="U464" i="33"/>
  <c r="T464" i="33"/>
  <c r="S464" i="33"/>
  <c r="R464" i="33"/>
  <c r="Q464" i="33"/>
  <c r="P464" i="33"/>
  <c r="O464" i="33"/>
  <c r="N464" i="33"/>
  <c r="M464" i="33"/>
  <c r="L464" i="33"/>
  <c r="K464" i="33"/>
  <c r="J464" i="33"/>
  <c r="I464" i="33"/>
  <c r="H464" i="33"/>
  <c r="G464" i="33"/>
  <c r="F464" i="33"/>
  <c r="E464" i="33"/>
  <c r="AD462" i="33"/>
  <c r="AC462" i="33"/>
  <c r="AA461" i="33"/>
  <c r="Y461" i="33"/>
  <c r="W461" i="33"/>
  <c r="U461" i="33"/>
  <c r="S461" i="33"/>
  <c r="Q461" i="33"/>
  <c r="O461" i="33"/>
  <c r="M461" i="33"/>
  <c r="K461" i="33"/>
  <c r="I461" i="33"/>
  <c r="G461" i="33"/>
  <c r="E461" i="33"/>
  <c r="AB455" i="33"/>
  <c r="AA455" i="33"/>
  <c r="Z455" i="33"/>
  <c r="Y455" i="33"/>
  <c r="X455" i="33"/>
  <c r="W455" i="33"/>
  <c r="V455" i="33"/>
  <c r="U455" i="33"/>
  <c r="T455" i="33"/>
  <c r="S455" i="33"/>
  <c r="R455" i="33"/>
  <c r="Q455" i="33"/>
  <c r="P455" i="33"/>
  <c r="O455" i="33"/>
  <c r="N455" i="33"/>
  <c r="M455" i="33"/>
  <c r="L455" i="33"/>
  <c r="K455" i="33"/>
  <c r="J455" i="33"/>
  <c r="I455" i="33"/>
  <c r="H455" i="33"/>
  <c r="G455" i="33"/>
  <c r="F455" i="33"/>
  <c r="E455" i="33"/>
  <c r="AB454" i="33"/>
  <c r="AA454" i="33"/>
  <c r="Z454" i="33"/>
  <c r="Y454" i="33"/>
  <c r="X454" i="33"/>
  <c r="W454" i="33"/>
  <c r="V454" i="33"/>
  <c r="U454" i="33"/>
  <c r="T454" i="33"/>
  <c r="S454" i="33"/>
  <c r="R454" i="33"/>
  <c r="Q454" i="33"/>
  <c r="P454" i="33"/>
  <c r="O454" i="33"/>
  <c r="N454" i="33"/>
  <c r="M454" i="33"/>
  <c r="L454" i="33"/>
  <c r="K454" i="33"/>
  <c r="J454" i="33"/>
  <c r="I454" i="33"/>
  <c r="H454" i="33"/>
  <c r="G454" i="33"/>
  <c r="F454" i="33"/>
  <c r="E454" i="33"/>
  <c r="AB453" i="33"/>
  <c r="AA453" i="33"/>
  <c r="Z453" i="33"/>
  <c r="Y453" i="33"/>
  <c r="X453" i="33"/>
  <c r="W453" i="33"/>
  <c r="V453" i="33"/>
  <c r="U453" i="33"/>
  <c r="T453" i="33"/>
  <c r="S453" i="33"/>
  <c r="R453" i="33"/>
  <c r="Q453" i="33"/>
  <c r="P453" i="33"/>
  <c r="O453" i="33"/>
  <c r="N453" i="33"/>
  <c r="M453" i="33"/>
  <c r="L453" i="33"/>
  <c r="K453" i="33"/>
  <c r="J453" i="33"/>
  <c r="I453" i="33"/>
  <c r="H453" i="33"/>
  <c r="G453" i="33"/>
  <c r="F453" i="33"/>
  <c r="E453" i="33"/>
  <c r="AD451" i="33"/>
  <c r="AC451" i="33"/>
  <c r="AA450" i="33"/>
  <c r="Y450" i="33"/>
  <c r="W450" i="33"/>
  <c r="U450" i="33"/>
  <c r="S450" i="33"/>
  <c r="Q450" i="33"/>
  <c r="O450" i="33"/>
  <c r="M450" i="33"/>
  <c r="K450" i="33"/>
  <c r="I450" i="33"/>
  <c r="G450" i="33"/>
  <c r="E450" i="33"/>
  <c r="AD444" i="33"/>
  <c r="AC444" i="33"/>
  <c r="AB442" i="33"/>
  <c r="AA442" i="33"/>
  <c r="Z442" i="33"/>
  <c r="Y442" i="33"/>
  <c r="X442" i="33"/>
  <c r="W442" i="33"/>
  <c r="V442" i="33"/>
  <c r="U442" i="33"/>
  <c r="T442" i="33"/>
  <c r="S442" i="33"/>
  <c r="R442" i="33"/>
  <c r="Q442" i="33"/>
  <c r="P442" i="33"/>
  <c r="O442" i="33"/>
  <c r="N442" i="33"/>
  <c r="M442" i="33"/>
  <c r="L442" i="33"/>
  <c r="K442" i="33"/>
  <c r="J442" i="33"/>
  <c r="I442" i="33"/>
  <c r="H442" i="33"/>
  <c r="G442" i="33"/>
  <c r="F442" i="33"/>
  <c r="E442" i="33"/>
  <c r="AD441" i="33"/>
  <c r="AC441" i="33"/>
  <c r="AE441" i="33" s="1"/>
  <c r="AD440" i="33"/>
  <c r="AC440" i="33"/>
  <c r="AE440" i="33" s="1"/>
  <c r="AB439" i="33"/>
  <c r="AB445" i="33" s="1"/>
  <c r="AA439" i="33"/>
  <c r="AA445" i="33" s="1"/>
  <c r="Z439" i="33"/>
  <c r="Y439" i="33"/>
  <c r="Y445" i="33" s="1"/>
  <c r="X439" i="33"/>
  <c r="W439" i="33"/>
  <c r="W445" i="33" s="1"/>
  <c r="V439" i="33"/>
  <c r="U439" i="33"/>
  <c r="U445" i="33" s="1"/>
  <c r="T439" i="33"/>
  <c r="S439" i="33"/>
  <c r="S445" i="33" s="1"/>
  <c r="R439" i="33"/>
  <c r="Q439" i="33"/>
  <c r="Q445" i="33" s="1"/>
  <c r="P439" i="33"/>
  <c r="O439" i="33"/>
  <c r="O445" i="33" s="1"/>
  <c r="N439" i="33"/>
  <c r="M439" i="33"/>
  <c r="M445" i="33" s="1"/>
  <c r="L439" i="33"/>
  <c r="K439" i="33"/>
  <c r="K445" i="33" s="1"/>
  <c r="J439" i="33"/>
  <c r="I439" i="33"/>
  <c r="I445" i="33" s="1"/>
  <c r="H439" i="33"/>
  <c r="G439" i="33"/>
  <c r="G445" i="33" s="1"/>
  <c r="F439" i="33"/>
  <c r="E439" i="33"/>
  <c r="E445" i="33" s="1"/>
  <c r="AD438" i="33"/>
  <c r="AC438" i="33"/>
  <c r="AD437" i="33"/>
  <c r="AC437" i="33"/>
  <c r="AD436" i="33"/>
  <c r="AC436" i="33"/>
  <c r="AD434" i="33"/>
  <c r="AC434" i="33"/>
  <c r="AA433" i="33"/>
  <c r="Y433" i="33"/>
  <c r="W433" i="33"/>
  <c r="U433" i="33"/>
  <c r="S433" i="33"/>
  <c r="Q433" i="33"/>
  <c r="O433" i="33"/>
  <c r="M433" i="33"/>
  <c r="K433" i="33"/>
  <c r="I433" i="33"/>
  <c r="G433" i="33"/>
  <c r="E433" i="33"/>
  <c r="AE427" i="33"/>
  <c r="AD426" i="33"/>
  <c r="AC426" i="33"/>
  <c r="AE426" i="33" s="1"/>
  <c r="AD425" i="33"/>
  <c r="AC425" i="33"/>
  <c r="AD423" i="33"/>
  <c r="AC423" i="33"/>
  <c r="AA422" i="33"/>
  <c r="Y422" i="33"/>
  <c r="W422" i="33"/>
  <c r="U422" i="33"/>
  <c r="S422" i="33"/>
  <c r="Q422" i="33"/>
  <c r="O422" i="33"/>
  <c r="M422" i="33"/>
  <c r="K422" i="33"/>
  <c r="I422" i="33"/>
  <c r="G422" i="33"/>
  <c r="E422" i="33"/>
  <c r="AB417" i="33"/>
  <c r="AB424" i="33" s="1"/>
  <c r="AB428" i="33" s="1"/>
  <c r="AB435" i="33" s="1"/>
  <c r="AA417" i="33"/>
  <c r="AA424" i="33" s="1"/>
  <c r="AA428" i="33" s="1"/>
  <c r="AA435" i="33" s="1"/>
  <c r="Z417" i="33"/>
  <c r="Z424" i="33" s="1"/>
  <c r="Z428" i="33" s="1"/>
  <c r="Z435" i="33" s="1"/>
  <c r="Y417" i="33"/>
  <c r="Y424" i="33" s="1"/>
  <c r="Y428" i="33" s="1"/>
  <c r="Y435" i="33" s="1"/>
  <c r="X417" i="33"/>
  <c r="X424" i="33" s="1"/>
  <c r="X428" i="33" s="1"/>
  <c r="X435" i="33" s="1"/>
  <c r="W417" i="33"/>
  <c r="W424" i="33" s="1"/>
  <c r="W428" i="33" s="1"/>
  <c r="W435" i="33" s="1"/>
  <c r="V417" i="33"/>
  <c r="V424" i="33" s="1"/>
  <c r="V428" i="33" s="1"/>
  <c r="V435" i="33" s="1"/>
  <c r="U417" i="33"/>
  <c r="U424" i="33" s="1"/>
  <c r="U428" i="33" s="1"/>
  <c r="U435" i="33" s="1"/>
  <c r="T417" i="33"/>
  <c r="T424" i="33" s="1"/>
  <c r="T428" i="33" s="1"/>
  <c r="T435" i="33" s="1"/>
  <c r="S417" i="33"/>
  <c r="S424" i="33" s="1"/>
  <c r="S428" i="33" s="1"/>
  <c r="S435" i="33" s="1"/>
  <c r="R417" i="33"/>
  <c r="R424" i="33" s="1"/>
  <c r="R428" i="33" s="1"/>
  <c r="R435" i="33" s="1"/>
  <c r="Q417" i="33"/>
  <c r="Q424" i="33" s="1"/>
  <c r="Q428" i="33" s="1"/>
  <c r="Q435" i="33" s="1"/>
  <c r="P417" i="33"/>
  <c r="P424" i="33" s="1"/>
  <c r="P428" i="33" s="1"/>
  <c r="P435" i="33" s="1"/>
  <c r="O417" i="33"/>
  <c r="O424" i="33" s="1"/>
  <c r="O428" i="33" s="1"/>
  <c r="O435" i="33" s="1"/>
  <c r="N417" i="33"/>
  <c r="N424" i="33" s="1"/>
  <c r="N428" i="33" s="1"/>
  <c r="N435" i="33" s="1"/>
  <c r="M417" i="33"/>
  <c r="M424" i="33" s="1"/>
  <c r="M428" i="33" s="1"/>
  <c r="M435" i="33" s="1"/>
  <c r="L417" i="33"/>
  <c r="L424" i="33" s="1"/>
  <c r="L428" i="33" s="1"/>
  <c r="L435" i="33" s="1"/>
  <c r="K417" i="33"/>
  <c r="K424" i="33" s="1"/>
  <c r="K428" i="33" s="1"/>
  <c r="K435" i="33" s="1"/>
  <c r="J417" i="33"/>
  <c r="J424" i="33" s="1"/>
  <c r="J428" i="33" s="1"/>
  <c r="J435" i="33" s="1"/>
  <c r="I417" i="33"/>
  <c r="I424" i="33" s="1"/>
  <c r="I428" i="33" s="1"/>
  <c r="I435" i="33" s="1"/>
  <c r="H417" i="33"/>
  <c r="H424" i="33" s="1"/>
  <c r="H428" i="33" s="1"/>
  <c r="H435" i="33" s="1"/>
  <c r="G417" i="33"/>
  <c r="G424" i="33" s="1"/>
  <c r="G428" i="33" s="1"/>
  <c r="G435" i="33" s="1"/>
  <c r="F417" i="33"/>
  <c r="F424" i="33" s="1"/>
  <c r="E417" i="33"/>
  <c r="AD416" i="33"/>
  <c r="AC416" i="33"/>
  <c r="AD415" i="33"/>
  <c r="AC415" i="33"/>
  <c r="AD414" i="33"/>
  <c r="AC414" i="33"/>
  <c r="AE414" i="33" s="1"/>
  <c r="AD413" i="33"/>
  <c r="AC413" i="33"/>
  <c r="AE413" i="33" s="1"/>
  <c r="AD412" i="33"/>
  <c r="AC412" i="33"/>
  <c r="AD411" i="33"/>
  <c r="AC411" i="33"/>
  <c r="AE411" i="33" s="1"/>
  <c r="AD410" i="33"/>
  <c r="AC410" i="33"/>
  <c r="AA409" i="33"/>
  <c r="Y409" i="33"/>
  <c r="W409" i="33"/>
  <c r="U409" i="33"/>
  <c r="S409" i="33"/>
  <c r="Q409" i="33"/>
  <c r="O409" i="33"/>
  <c r="M409" i="33"/>
  <c r="K409" i="33"/>
  <c r="I409" i="33"/>
  <c r="G409" i="33"/>
  <c r="E409" i="33"/>
  <c r="AD403" i="33"/>
  <c r="AC403" i="33"/>
  <c r="AB401" i="33"/>
  <c r="AA401" i="33"/>
  <c r="AA470" i="33" s="1"/>
  <c r="Z401" i="33"/>
  <c r="Z470" i="33" s="1"/>
  <c r="Y401" i="33"/>
  <c r="X401" i="33"/>
  <c r="W401" i="33"/>
  <c r="W470" i="33" s="1"/>
  <c r="V401" i="33"/>
  <c r="U401" i="33"/>
  <c r="T401" i="33"/>
  <c r="S401" i="33"/>
  <c r="S470" i="33" s="1"/>
  <c r="R401" i="33"/>
  <c r="R470" i="33" s="1"/>
  <c r="Q401" i="33"/>
  <c r="P401" i="33"/>
  <c r="O401" i="33"/>
  <c r="O470" i="33" s="1"/>
  <c r="N401" i="33"/>
  <c r="N470" i="33" s="1"/>
  <c r="M401" i="33"/>
  <c r="L401" i="33"/>
  <c r="K401" i="33"/>
  <c r="K470" i="33" s="1"/>
  <c r="J401" i="33"/>
  <c r="I401" i="33"/>
  <c r="H401" i="33"/>
  <c r="G401" i="33"/>
  <c r="G470" i="33" s="1"/>
  <c r="F401" i="33"/>
  <c r="F470" i="33" s="1"/>
  <c r="E401" i="33"/>
  <c r="AD400" i="33"/>
  <c r="AC400" i="33"/>
  <c r="AE400" i="33" s="1"/>
  <c r="AD399" i="33"/>
  <c r="AC399" i="33"/>
  <c r="AE399" i="33" s="1"/>
  <c r="AB398" i="33"/>
  <c r="AA398" i="33"/>
  <c r="AA467" i="33" s="1"/>
  <c r="Z398" i="33"/>
  <c r="Y398" i="33"/>
  <c r="X398" i="33"/>
  <c r="W398" i="33"/>
  <c r="W467" i="33" s="1"/>
  <c r="V398" i="33"/>
  <c r="V467" i="33" s="1"/>
  <c r="U398" i="33"/>
  <c r="T398" i="33"/>
  <c r="S398" i="33"/>
  <c r="S467" i="33" s="1"/>
  <c r="R398" i="33"/>
  <c r="R467" i="33" s="1"/>
  <c r="Q398" i="33"/>
  <c r="P398" i="33"/>
  <c r="O398" i="33"/>
  <c r="O467" i="33" s="1"/>
  <c r="N398" i="33"/>
  <c r="M398" i="33"/>
  <c r="L398" i="33"/>
  <c r="K398" i="33"/>
  <c r="K467" i="33" s="1"/>
  <c r="J398" i="33"/>
  <c r="J467" i="33" s="1"/>
  <c r="I398" i="33"/>
  <c r="H398" i="33"/>
  <c r="G398" i="33"/>
  <c r="G467" i="33" s="1"/>
  <c r="F398" i="33"/>
  <c r="F467" i="33" s="1"/>
  <c r="E398" i="33"/>
  <c r="AD397" i="33"/>
  <c r="AC397" i="33"/>
  <c r="AD396" i="33"/>
  <c r="AC396" i="33"/>
  <c r="AE396" i="33" s="1"/>
  <c r="AD395" i="33"/>
  <c r="AC395" i="33"/>
  <c r="AE395" i="33" s="1"/>
  <c r="AD393" i="33"/>
  <c r="AC393" i="33"/>
  <c r="AA392" i="33"/>
  <c r="Y392" i="33"/>
  <c r="W392" i="33"/>
  <c r="U392" i="33"/>
  <c r="S392" i="33"/>
  <c r="Q392" i="33"/>
  <c r="O392" i="33"/>
  <c r="M392" i="33"/>
  <c r="K392" i="33"/>
  <c r="I392" i="33"/>
  <c r="G392" i="33"/>
  <c r="E392" i="33"/>
  <c r="AE386" i="33"/>
  <c r="AD385" i="33"/>
  <c r="AC385" i="33"/>
  <c r="AD384" i="33"/>
  <c r="AC384" i="33"/>
  <c r="AD382" i="33"/>
  <c r="AC382" i="33"/>
  <c r="AA381" i="33"/>
  <c r="Y381" i="33"/>
  <c r="W381" i="33"/>
  <c r="U381" i="33"/>
  <c r="S381" i="33"/>
  <c r="Q381" i="33"/>
  <c r="O381" i="33"/>
  <c r="M381" i="33"/>
  <c r="K381" i="33"/>
  <c r="I381" i="33"/>
  <c r="G381" i="33"/>
  <c r="E381" i="33"/>
  <c r="AD375" i="33"/>
  <c r="AC375" i="33"/>
  <c r="AE375" i="33" s="1"/>
  <c r="AD374" i="33"/>
  <c r="AC374" i="33"/>
  <c r="AE374" i="33" s="1"/>
  <c r="AD373" i="33"/>
  <c r="AC373" i="33"/>
  <c r="AE373" i="33" s="1"/>
  <c r="AD372" i="33"/>
  <c r="AC372" i="33"/>
  <c r="AE372" i="33" s="1"/>
  <c r="AD371" i="33"/>
  <c r="AC371" i="33"/>
  <c r="AE371" i="33" s="1"/>
  <c r="AD370" i="33"/>
  <c r="AC370" i="33"/>
  <c r="AE370" i="33" s="1"/>
  <c r="AD369" i="33"/>
  <c r="AC369" i="33"/>
  <c r="AE369" i="33" s="1"/>
  <c r="AD368" i="33"/>
  <c r="AC368" i="33"/>
  <c r="AE368" i="33" s="1"/>
  <c r="AD367" i="33"/>
  <c r="AC367" i="33"/>
  <c r="AE367" i="33" s="1"/>
  <c r="AD366" i="33"/>
  <c r="AC366" i="33"/>
  <c r="AE366" i="33" s="1"/>
  <c r="AD365" i="33"/>
  <c r="AC365" i="33"/>
  <c r="AE365" i="33" s="1"/>
  <c r="AD364" i="33"/>
  <c r="AC364" i="33"/>
  <c r="AE364" i="33" s="1"/>
  <c r="AD363" i="33"/>
  <c r="AC363" i="33"/>
  <c r="AE363" i="33" s="1"/>
  <c r="AD362" i="33"/>
  <c r="AC362" i="33"/>
  <c r="AE362" i="33" s="1"/>
  <c r="AD361" i="33"/>
  <c r="AC361" i="33"/>
  <c r="AE361" i="33" s="1"/>
  <c r="AD360" i="33"/>
  <c r="AC360" i="33"/>
  <c r="AE360" i="33" s="1"/>
  <c r="AD359" i="33"/>
  <c r="AC359" i="33"/>
  <c r="AE359" i="33" s="1"/>
  <c r="AB358" i="33"/>
  <c r="AA358" i="33"/>
  <c r="Z358" i="33"/>
  <c r="Y358" i="33"/>
  <c r="X358" i="33"/>
  <c r="W358" i="33"/>
  <c r="V358" i="33"/>
  <c r="U358" i="33"/>
  <c r="T358" i="33"/>
  <c r="S358" i="33"/>
  <c r="R358" i="33"/>
  <c r="Q358" i="33"/>
  <c r="P358" i="33"/>
  <c r="O358" i="33"/>
  <c r="N358" i="33"/>
  <c r="M358" i="33"/>
  <c r="L358" i="33"/>
  <c r="K358" i="33"/>
  <c r="J358" i="33"/>
  <c r="I358" i="33"/>
  <c r="H358" i="33"/>
  <c r="G358" i="33"/>
  <c r="F358" i="33"/>
  <c r="E358" i="33"/>
  <c r="AD357" i="33"/>
  <c r="AC357" i="33"/>
  <c r="AE357" i="33" s="1"/>
  <c r="AD356" i="33"/>
  <c r="AC356" i="33"/>
  <c r="AE356" i="33" s="1"/>
  <c r="AD355" i="33"/>
  <c r="AC355" i="33"/>
  <c r="AE355" i="33" s="1"/>
  <c r="AD354" i="33"/>
  <c r="AC354" i="33"/>
  <c r="AD353" i="33"/>
  <c r="AC353" i="33"/>
  <c r="AE353" i="33" s="1"/>
  <c r="AD352" i="33"/>
  <c r="AC352" i="33"/>
  <c r="AE352" i="33" s="1"/>
  <c r="AD351" i="33"/>
  <c r="AC351" i="33"/>
  <c r="AE351" i="33" s="1"/>
  <c r="AD350" i="33"/>
  <c r="AC350" i="33"/>
  <c r="AE350" i="33" s="1"/>
  <c r="AD349" i="33"/>
  <c r="AC349" i="33"/>
  <c r="AE349" i="33" s="1"/>
  <c r="AD348" i="33"/>
  <c r="AC348" i="33"/>
  <c r="AE348" i="33" s="1"/>
  <c r="AD347" i="33"/>
  <c r="AC347" i="33"/>
  <c r="AE347" i="33" s="1"/>
  <c r="AD346" i="33"/>
  <c r="AC346" i="33"/>
  <c r="AD345" i="33"/>
  <c r="AC345" i="33"/>
  <c r="AB344" i="33"/>
  <c r="AA344" i="33"/>
  <c r="Z344" i="33"/>
  <c r="Y344" i="33"/>
  <c r="X344" i="33"/>
  <c r="W344" i="33"/>
  <c r="V344" i="33"/>
  <c r="U344" i="33"/>
  <c r="T344" i="33"/>
  <c r="S344" i="33"/>
  <c r="R344" i="33"/>
  <c r="Q344" i="33"/>
  <c r="P344" i="33"/>
  <c r="O344" i="33"/>
  <c r="N344" i="33"/>
  <c r="M344" i="33"/>
  <c r="L344" i="33"/>
  <c r="K344" i="33"/>
  <c r="J344" i="33"/>
  <c r="I344" i="33"/>
  <c r="H344" i="33"/>
  <c r="G344" i="33"/>
  <c r="F344" i="33"/>
  <c r="E344" i="33"/>
  <c r="AD343" i="33"/>
  <c r="AC343" i="33"/>
  <c r="AE343" i="33" s="1"/>
  <c r="AD342" i="33"/>
  <c r="AC342" i="33"/>
  <c r="AE342" i="33" s="1"/>
  <c r="AD341" i="33"/>
  <c r="AC341" i="33"/>
  <c r="AE341" i="33" s="1"/>
  <c r="AD340" i="33"/>
  <c r="AC340" i="33"/>
  <c r="AE340" i="33" s="1"/>
  <c r="AD339" i="33"/>
  <c r="AC339" i="33"/>
  <c r="AE339" i="33" s="1"/>
  <c r="AD338" i="33"/>
  <c r="AC338" i="33"/>
  <c r="AE338" i="33" s="1"/>
  <c r="AD337" i="33"/>
  <c r="AC337" i="33"/>
  <c r="AE337" i="33" s="1"/>
  <c r="AD336" i="33"/>
  <c r="AC336" i="33"/>
  <c r="AE336" i="33" s="1"/>
  <c r="AD335" i="33"/>
  <c r="AC335" i="33"/>
  <c r="AE335" i="33" s="1"/>
  <c r="AD334" i="33"/>
  <c r="AC334" i="33"/>
  <c r="AE334" i="33" s="1"/>
  <c r="AD333" i="33"/>
  <c r="AC333" i="33"/>
  <c r="AE333" i="33" s="1"/>
  <c r="AD332" i="33"/>
  <c r="AC332" i="33"/>
  <c r="AE332" i="33" s="1"/>
  <c r="AD331" i="33"/>
  <c r="AC331" i="33"/>
  <c r="AE331" i="33" s="1"/>
  <c r="AD330" i="33"/>
  <c r="AC330" i="33"/>
  <c r="AE330" i="33" s="1"/>
  <c r="AD329" i="33"/>
  <c r="AC329" i="33"/>
  <c r="AE329" i="33" s="1"/>
  <c r="AD328" i="33"/>
  <c r="AC328" i="33"/>
  <c r="AE328" i="33" s="1"/>
  <c r="AD327" i="33"/>
  <c r="AC327" i="33"/>
  <c r="AE327" i="33" s="1"/>
  <c r="AD326" i="33"/>
  <c r="AC326" i="33"/>
  <c r="AE326" i="33" s="1"/>
  <c r="AD325" i="33"/>
  <c r="AC325" i="33"/>
  <c r="AE325" i="33" s="1"/>
  <c r="AD324" i="33"/>
  <c r="AC324" i="33"/>
  <c r="AE324" i="33" s="1"/>
  <c r="AD323" i="33"/>
  <c r="AC323" i="33"/>
  <c r="AE323" i="33" s="1"/>
  <c r="AD322" i="33"/>
  <c r="AC322" i="33"/>
  <c r="AE322" i="33" s="1"/>
  <c r="AD321" i="33"/>
  <c r="AC321" i="33"/>
  <c r="AE321" i="33" s="1"/>
  <c r="AD320" i="33"/>
  <c r="AC320" i="33"/>
  <c r="AE320" i="33" s="1"/>
  <c r="AD319" i="33"/>
  <c r="AC319" i="33"/>
  <c r="AE319" i="33" s="1"/>
  <c r="AB318" i="33"/>
  <c r="AA318" i="33"/>
  <c r="Z318" i="33"/>
  <c r="Y318" i="33"/>
  <c r="X318" i="33"/>
  <c r="W318" i="33"/>
  <c r="V318" i="33"/>
  <c r="U318" i="33"/>
  <c r="T318" i="33"/>
  <c r="S318" i="33"/>
  <c r="R318" i="33"/>
  <c r="Q318" i="33"/>
  <c r="P318" i="33"/>
  <c r="O318" i="33"/>
  <c r="N318" i="33"/>
  <c r="M318" i="33"/>
  <c r="L318" i="33"/>
  <c r="K318" i="33"/>
  <c r="J318" i="33"/>
  <c r="I318" i="33"/>
  <c r="H318" i="33"/>
  <c r="G318" i="33"/>
  <c r="F318" i="33"/>
  <c r="E318" i="33"/>
  <c r="AD317" i="33"/>
  <c r="AC317" i="33"/>
  <c r="AE317" i="33" s="1"/>
  <c r="AD316" i="33"/>
  <c r="AC316" i="33"/>
  <c r="AE316" i="33" s="1"/>
  <c r="AD315" i="33"/>
  <c r="AC315" i="33"/>
  <c r="AE315" i="33" s="1"/>
  <c r="AD314" i="33"/>
  <c r="AC314" i="33"/>
  <c r="AE314" i="33" s="1"/>
  <c r="AD313" i="33"/>
  <c r="AC313" i="33"/>
  <c r="AD312" i="33"/>
  <c r="AC312" i="33"/>
  <c r="AB311" i="33"/>
  <c r="AA311" i="33"/>
  <c r="Z311" i="33"/>
  <c r="Y311" i="33"/>
  <c r="X311" i="33"/>
  <c r="W311" i="33"/>
  <c r="V311" i="33"/>
  <c r="U311" i="33"/>
  <c r="T311" i="33"/>
  <c r="S311" i="33"/>
  <c r="R311" i="33"/>
  <c r="Q311" i="33"/>
  <c r="P311" i="33"/>
  <c r="O311" i="33"/>
  <c r="N311" i="33"/>
  <c r="M311" i="33"/>
  <c r="L311" i="33"/>
  <c r="K311" i="33"/>
  <c r="J311" i="33"/>
  <c r="I311" i="33"/>
  <c r="H311" i="33"/>
  <c r="G311" i="33"/>
  <c r="F311" i="33"/>
  <c r="E311" i="33"/>
  <c r="AD310" i="33"/>
  <c r="AC310" i="33"/>
  <c r="AE310" i="33" s="1"/>
  <c r="AD309" i="33"/>
  <c r="AC309" i="33"/>
  <c r="AE309" i="33" s="1"/>
  <c r="AD308" i="33"/>
  <c r="AC308" i="33"/>
  <c r="AE308" i="33" s="1"/>
  <c r="AD307" i="33"/>
  <c r="AC307" i="33"/>
  <c r="AD306" i="33"/>
  <c r="AC306" i="33"/>
  <c r="AE306" i="33" s="1"/>
  <c r="AD305" i="33"/>
  <c r="AC305" i="33"/>
  <c r="AB304" i="33"/>
  <c r="AA304" i="33"/>
  <c r="Z304" i="33"/>
  <c r="Y304" i="33"/>
  <c r="X304" i="33"/>
  <c r="W304" i="33"/>
  <c r="V304" i="33"/>
  <c r="U304" i="33"/>
  <c r="T304" i="33"/>
  <c r="S304" i="33"/>
  <c r="R304" i="33"/>
  <c r="Q304" i="33"/>
  <c r="P304" i="33"/>
  <c r="O304" i="33"/>
  <c r="N304" i="33"/>
  <c r="M304" i="33"/>
  <c r="L304" i="33"/>
  <c r="K304" i="33"/>
  <c r="J304" i="33"/>
  <c r="I304" i="33"/>
  <c r="H304" i="33"/>
  <c r="G304" i="33"/>
  <c r="F304" i="33"/>
  <c r="E304" i="33"/>
  <c r="AD303" i="33"/>
  <c r="AC303" i="33"/>
  <c r="AE303" i="33" s="1"/>
  <c r="AD302" i="33"/>
  <c r="AC302" i="33"/>
  <c r="AE302" i="33" s="1"/>
  <c r="AD301" i="33"/>
  <c r="AC301" i="33"/>
  <c r="AE301" i="33" s="1"/>
  <c r="AD300" i="33"/>
  <c r="AC300" i="33"/>
  <c r="AE300" i="33" s="1"/>
  <c r="AD299" i="33"/>
  <c r="AC299" i="33"/>
  <c r="AE299" i="33" s="1"/>
  <c r="AD298" i="33"/>
  <c r="AC298" i="33"/>
  <c r="AD297" i="33"/>
  <c r="AC297" i="33"/>
  <c r="AE297" i="33" s="1"/>
  <c r="AD296" i="33"/>
  <c r="AC296" i="33"/>
  <c r="AB295" i="33"/>
  <c r="AA295" i="33"/>
  <c r="Z295" i="33"/>
  <c r="Y295" i="33"/>
  <c r="X295" i="33"/>
  <c r="W295" i="33"/>
  <c r="V295" i="33"/>
  <c r="U295" i="33"/>
  <c r="T295" i="33"/>
  <c r="S295" i="33"/>
  <c r="R295" i="33"/>
  <c r="Q295" i="33"/>
  <c r="P295" i="33"/>
  <c r="O295" i="33"/>
  <c r="N295" i="33"/>
  <c r="M295" i="33"/>
  <c r="L295" i="33"/>
  <c r="K295" i="33"/>
  <c r="J295" i="33"/>
  <c r="I295" i="33"/>
  <c r="H295" i="33"/>
  <c r="G295" i="33"/>
  <c r="F295" i="33"/>
  <c r="E295" i="33"/>
  <c r="AD294" i="33"/>
  <c r="AC294" i="33"/>
  <c r="AE294" i="33" s="1"/>
  <c r="AD293" i="33"/>
  <c r="AC293" i="33"/>
  <c r="AE293" i="33" s="1"/>
  <c r="AD292" i="33"/>
  <c r="AC292" i="33"/>
  <c r="AE292" i="33" s="1"/>
  <c r="AD291" i="33"/>
  <c r="AC291" i="33"/>
  <c r="AE291" i="33" s="1"/>
  <c r="AD290" i="33"/>
  <c r="AC290" i="33"/>
  <c r="AE290" i="33" s="1"/>
  <c r="AD289" i="33"/>
  <c r="AC289" i="33"/>
  <c r="AE289" i="33" s="1"/>
  <c r="AD288" i="33"/>
  <c r="AC288" i="33"/>
  <c r="AE288" i="33" s="1"/>
  <c r="AD287" i="33"/>
  <c r="AC287" i="33"/>
  <c r="AE287" i="33" s="1"/>
  <c r="AD286" i="33"/>
  <c r="AC286" i="33"/>
  <c r="AE286" i="33" s="1"/>
  <c r="AD285" i="33"/>
  <c r="AC285" i="33"/>
  <c r="AE285" i="33" s="1"/>
  <c r="AD284" i="33"/>
  <c r="AC284" i="33"/>
  <c r="AE284" i="33" s="1"/>
  <c r="AD283" i="33"/>
  <c r="AC283" i="33"/>
  <c r="AE283" i="33" s="1"/>
  <c r="AD282" i="33"/>
  <c r="AC282" i="33"/>
  <c r="AE282" i="33" s="1"/>
  <c r="AD281" i="33"/>
  <c r="AC281" i="33"/>
  <c r="AE281" i="33" s="1"/>
  <c r="AD280" i="33"/>
  <c r="AC280" i="33"/>
  <c r="AE280" i="33" s="1"/>
  <c r="AD279" i="33"/>
  <c r="AC279" i="33"/>
  <c r="AE279" i="33" s="1"/>
  <c r="AD278" i="33"/>
  <c r="AC278" i="33"/>
  <c r="AE278" i="33" s="1"/>
  <c r="AD277" i="33"/>
  <c r="AC277" i="33"/>
  <c r="AE277" i="33" s="1"/>
  <c r="AB276" i="33"/>
  <c r="AA276" i="33"/>
  <c r="Z276" i="33"/>
  <c r="Y276" i="33"/>
  <c r="X276" i="33"/>
  <c r="W276" i="33"/>
  <c r="V276" i="33"/>
  <c r="U276" i="33"/>
  <c r="T276" i="33"/>
  <c r="S276" i="33"/>
  <c r="R276" i="33"/>
  <c r="Q276" i="33"/>
  <c r="P276" i="33"/>
  <c r="O276" i="33"/>
  <c r="N276" i="33"/>
  <c r="M276" i="33"/>
  <c r="L276" i="33"/>
  <c r="K276" i="33"/>
  <c r="J276" i="33"/>
  <c r="I276" i="33"/>
  <c r="H276" i="33"/>
  <c r="G276" i="33"/>
  <c r="F276" i="33"/>
  <c r="E276" i="33"/>
  <c r="AD275" i="33"/>
  <c r="AC275" i="33"/>
  <c r="AE275" i="33" s="1"/>
  <c r="AD274" i="33"/>
  <c r="AC274" i="33"/>
  <c r="AE274" i="33" s="1"/>
  <c r="AD273" i="33"/>
  <c r="AC273" i="33"/>
  <c r="AE273" i="33" s="1"/>
  <c r="AD272" i="33"/>
  <c r="AC272" i="33"/>
  <c r="AE272" i="33" s="1"/>
  <c r="AD271" i="33"/>
  <c r="AC271" i="33"/>
  <c r="AE271" i="33" s="1"/>
  <c r="AD270" i="33"/>
  <c r="AC270" i="33"/>
  <c r="AE270" i="33" s="1"/>
  <c r="AD269" i="33"/>
  <c r="AC269" i="33"/>
  <c r="AE269" i="33" s="1"/>
  <c r="AD268" i="33"/>
  <c r="AC268" i="33"/>
  <c r="AD267" i="33"/>
  <c r="AC267" i="33"/>
  <c r="AE267" i="33" s="1"/>
  <c r="AD266" i="33"/>
  <c r="AC266" i="33"/>
  <c r="AE266" i="33" s="1"/>
  <c r="AD265" i="33"/>
  <c r="AC265" i="33"/>
  <c r="AE265" i="33" s="1"/>
  <c r="AD264" i="33"/>
  <c r="AC264" i="33"/>
  <c r="AE264" i="33" s="1"/>
  <c r="AD263" i="33"/>
  <c r="AC263" i="33"/>
  <c r="AD262" i="33"/>
  <c r="AC262" i="33"/>
  <c r="AD261" i="33"/>
  <c r="AC261" i="33"/>
  <c r="AD260" i="33"/>
  <c r="AC260" i="33"/>
  <c r="AD259" i="33"/>
  <c r="AC259" i="33"/>
  <c r="AE259" i="33" s="1"/>
  <c r="AD258" i="33"/>
  <c r="AC258" i="33"/>
  <c r="AD257" i="33"/>
  <c r="AC257" i="33"/>
  <c r="AD256" i="33"/>
  <c r="AC256" i="33"/>
  <c r="AD255" i="33"/>
  <c r="AC255" i="33"/>
  <c r="AE255" i="33" s="1"/>
  <c r="AD254" i="33"/>
  <c r="AC254" i="33"/>
  <c r="AD253" i="33"/>
  <c r="AC253" i="33"/>
  <c r="AE253" i="33" s="1"/>
  <c r="AD252" i="33"/>
  <c r="AC252" i="33"/>
  <c r="AD251" i="33"/>
  <c r="AC251" i="33"/>
  <c r="AB250" i="33"/>
  <c r="AA250" i="33"/>
  <c r="Z250" i="33"/>
  <c r="Y250" i="33"/>
  <c r="X250" i="33"/>
  <c r="W250" i="33"/>
  <c r="V250" i="33"/>
  <c r="U250" i="33"/>
  <c r="T250" i="33"/>
  <c r="S250" i="33"/>
  <c r="R250" i="33"/>
  <c r="Q250" i="33"/>
  <c r="P250" i="33"/>
  <c r="O250" i="33"/>
  <c r="N250" i="33"/>
  <c r="M250" i="33"/>
  <c r="L250" i="33"/>
  <c r="K250" i="33"/>
  <c r="J250" i="33"/>
  <c r="I250" i="33"/>
  <c r="H250" i="33"/>
  <c r="G250" i="33"/>
  <c r="F250" i="33"/>
  <c r="E250" i="33"/>
  <c r="AD249" i="33"/>
  <c r="AC249" i="33"/>
  <c r="AE249" i="33" s="1"/>
  <c r="AD248" i="33"/>
  <c r="AC248" i="33"/>
  <c r="AE248" i="33" s="1"/>
  <c r="AD247" i="33"/>
  <c r="AC247" i="33"/>
  <c r="AE247" i="33" s="1"/>
  <c r="AD246" i="33"/>
  <c r="AC246" i="33"/>
  <c r="AE246" i="33" s="1"/>
  <c r="AD245" i="33"/>
  <c r="AC245" i="33"/>
  <c r="AE245" i="33" s="1"/>
  <c r="AD244" i="33"/>
  <c r="AC244" i="33"/>
  <c r="AE244" i="33" s="1"/>
  <c r="AD243" i="33"/>
  <c r="AC243" i="33"/>
  <c r="AE243" i="33" s="1"/>
  <c r="AD242" i="33"/>
  <c r="AC242" i="33"/>
  <c r="AE242" i="33" s="1"/>
  <c r="AD241" i="33"/>
  <c r="AC241" i="33"/>
  <c r="AE241" i="33" s="1"/>
  <c r="AD240" i="33"/>
  <c r="AC240" i="33"/>
  <c r="AE240" i="33" s="1"/>
  <c r="AD239" i="33"/>
  <c r="AC239" i="33"/>
  <c r="AE239" i="33" s="1"/>
  <c r="AD238" i="33"/>
  <c r="AC238" i="33"/>
  <c r="AE238" i="33" s="1"/>
  <c r="AD237" i="33"/>
  <c r="AC237" i="33"/>
  <c r="AE237" i="33" s="1"/>
  <c r="AD236" i="33"/>
  <c r="AC236" i="33"/>
  <c r="AE236" i="33" s="1"/>
  <c r="AD235" i="33"/>
  <c r="AC235" i="33"/>
  <c r="AE235" i="33" s="1"/>
  <c r="AD234" i="33"/>
  <c r="AC234" i="33"/>
  <c r="AE234" i="33" s="1"/>
  <c r="AD233" i="33"/>
  <c r="AC233" i="33"/>
  <c r="AD232" i="33"/>
  <c r="AC232" i="33"/>
  <c r="AE232" i="33" s="1"/>
  <c r="AD231" i="33"/>
  <c r="AC231" i="33"/>
  <c r="AE231" i="33" s="1"/>
  <c r="AD230" i="33"/>
  <c r="AC230" i="33"/>
  <c r="AE230" i="33" s="1"/>
  <c r="AD229" i="33"/>
  <c r="AC229" i="33"/>
  <c r="AE229" i="33" s="1"/>
  <c r="AD228" i="33"/>
  <c r="AC228" i="33"/>
  <c r="AE228" i="33" s="1"/>
  <c r="AD227" i="33"/>
  <c r="AC227" i="33"/>
  <c r="AE227" i="33" s="1"/>
  <c r="AD226" i="33"/>
  <c r="AC226" i="33"/>
  <c r="AE226" i="33" s="1"/>
  <c r="AD225" i="33"/>
  <c r="AC225" i="33"/>
  <c r="AE225" i="33" s="1"/>
  <c r="AD224" i="33"/>
  <c r="AC224" i="33"/>
  <c r="AE224" i="33" s="1"/>
  <c r="AD223" i="33"/>
  <c r="AC223" i="33"/>
  <c r="AE223" i="33" s="1"/>
  <c r="AD222" i="33"/>
  <c r="AC222" i="33"/>
  <c r="AE222" i="33" s="1"/>
  <c r="AD221" i="33"/>
  <c r="AC221" i="33"/>
  <c r="AE221" i="33" s="1"/>
  <c r="AD220" i="33"/>
  <c r="AC220" i="33"/>
  <c r="AE220" i="33" s="1"/>
  <c r="AD219" i="33"/>
  <c r="AC219" i="33"/>
  <c r="AE219" i="33" s="1"/>
  <c r="AD218" i="33"/>
  <c r="AC218" i="33"/>
  <c r="AE218" i="33" s="1"/>
  <c r="AD217" i="33"/>
  <c r="AC217" i="33"/>
  <c r="AE217" i="33" s="1"/>
  <c r="AD216" i="33"/>
  <c r="AC216" i="33"/>
  <c r="AE216" i="33" s="1"/>
  <c r="AD215" i="33"/>
  <c r="AC215" i="33"/>
  <c r="AE215" i="33" s="1"/>
  <c r="AB214" i="33"/>
  <c r="AA214" i="33"/>
  <c r="Z214" i="33"/>
  <c r="Y214" i="33"/>
  <c r="X214" i="33"/>
  <c r="W214" i="33"/>
  <c r="V214" i="33"/>
  <c r="U214" i="33"/>
  <c r="T214" i="33"/>
  <c r="S214" i="33"/>
  <c r="R214" i="33"/>
  <c r="Q214" i="33"/>
  <c r="P214" i="33"/>
  <c r="O214" i="33"/>
  <c r="N214" i="33"/>
  <c r="M214" i="33"/>
  <c r="L214" i="33"/>
  <c r="K214" i="33"/>
  <c r="J214" i="33"/>
  <c r="I214" i="33"/>
  <c r="H214" i="33"/>
  <c r="G214" i="33"/>
  <c r="F214" i="33"/>
  <c r="E214" i="33"/>
  <c r="AD200" i="33"/>
  <c r="AC200" i="33"/>
  <c r="AE200" i="33" s="1"/>
  <c r="AB199" i="33"/>
  <c r="AA199" i="33"/>
  <c r="Z199" i="33"/>
  <c r="Y199" i="33"/>
  <c r="X199" i="33"/>
  <c r="W199" i="33"/>
  <c r="V199" i="33"/>
  <c r="U199" i="33"/>
  <c r="T199" i="33"/>
  <c r="S199" i="33"/>
  <c r="R199" i="33"/>
  <c r="Q199" i="33"/>
  <c r="P199" i="33"/>
  <c r="O199" i="33"/>
  <c r="N199" i="33"/>
  <c r="M199" i="33"/>
  <c r="L199" i="33"/>
  <c r="K199" i="33"/>
  <c r="J199" i="33"/>
  <c r="I199" i="33"/>
  <c r="H199" i="33"/>
  <c r="G199" i="33"/>
  <c r="F199" i="33"/>
  <c r="E199" i="33"/>
  <c r="AD198" i="33"/>
  <c r="AC198" i="33"/>
  <c r="AE198" i="33" s="1"/>
  <c r="AD197" i="33"/>
  <c r="AC197" i="33"/>
  <c r="AE197" i="33" s="1"/>
  <c r="AD196" i="33"/>
  <c r="AC196" i="33"/>
  <c r="AE196" i="33" s="1"/>
  <c r="AD195" i="33"/>
  <c r="AC195" i="33"/>
  <c r="AE195" i="33" s="1"/>
  <c r="AD194" i="33"/>
  <c r="AC194" i="33"/>
  <c r="AE194" i="33" s="1"/>
  <c r="AD193" i="33"/>
  <c r="AC193" i="33"/>
  <c r="AE193" i="33" s="1"/>
  <c r="AD192" i="33"/>
  <c r="AC192" i="33"/>
  <c r="AE192" i="33" s="1"/>
  <c r="AD191" i="33"/>
  <c r="AC191" i="33"/>
  <c r="AE191" i="33" s="1"/>
  <c r="AD190" i="33"/>
  <c r="AC190" i="33"/>
  <c r="AE190" i="33" s="1"/>
  <c r="AD189" i="33"/>
  <c r="AC189" i="33"/>
  <c r="AE189" i="33" s="1"/>
  <c r="AB188" i="33"/>
  <c r="AA188" i="33"/>
  <c r="Z188" i="33"/>
  <c r="Y188" i="33"/>
  <c r="X188" i="33"/>
  <c r="W188" i="33"/>
  <c r="V188" i="33"/>
  <c r="U188" i="33"/>
  <c r="T188" i="33"/>
  <c r="S188" i="33"/>
  <c r="R188" i="33"/>
  <c r="Q188" i="33"/>
  <c r="P188" i="33"/>
  <c r="O188" i="33"/>
  <c r="N188" i="33"/>
  <c r="M188" i="33"/>
  <c r="L188" i="33"/>
  <c r="K188" i="33"/>
  <c r="J188" i="33"/>
  <c r="I188" i="33"/>
  <c r="H188" i="33"/>
  <c r="G188" i="33"/>
  <c r="F188" i="33"/>
  <c r="E188" i="33"/>
  <c r="AD187" i="33"/>
  <c r="AC187" i="33"/>
  <c r="AE187" i="33" s="1"/>
  <c r="AD186" i="33"/>
  <c r="AC186" i="33"/>
  <c r="AE186" i="33" s="1"/>
  <c r="AD185" i="33"/>
  <c r="AC185" i="33"/>
  <c r="AE185" i="33" s="1"/>
  <c r="AD184" i="33"/>
  <c r="AC184" i="33"/>
  <c r="AE184" i="33" s="1"/>
  <c r="AD183" i="33"/>
  <c r="AC183" i="33"/>
  <c r="AE183" i="33" s="1"/>
  <c r="AD182" i="33"/>
  <c r="AC182" i="33"/>
  <c r="AE182" i="33" s="1"/>
  <c r="AD181" i="33"/>
  <c r="AC181" i="33"/>
  <c r="AE181" i="33" s="1"/>
  <c r="AD180" i="33"/>
  <c r="AC180" i="33"/>
  <c r="AE180" i="33" s="1"/>
  <c r="AD179" i="33"/>
  <c r="AC179" i="33"/>
  <c r="AE179" i="33" s="1"/>
  <c r="AD178" i="33"/>
  <c r="AC178" i="33"/>
  <c r="AE178" i="33" s="1"/>
  <c r="AD177" i="33"/>
  <c r="AC177" i="33"/>
  <c r="AE177" i="33" s="1"/>
  <c r="AD176" i="33"/>
  <c r="AC176" i="33"/>
  <c r="AE176" i="33" s="1"/>
  <c r="AD175" i="33"/>
  <c r="AC175" i="33"/>
  <c r="AE175" i="33" s="1"/>
  <c r="AD174" i="33"/>
  <c r="AC174" i="33"/>
  <c r="AE174" i="33" s="1"/>
  <c r="AD173" i="33"/>
  <c r="AC173" i="33"/>
  <c r="AE173" i="33" s="1"/>
  <c r="AD172" i="33"/>
  <c r="AC172" i="33"/>
  <c r="AE172" i="33" s="1"/>
  <c r="AD171" i="33"/>
  <c r="AC171" i="33"/>
  <c r="AE171" i="33" s="1"/>
  <c r="AD170" i="33"/>
  <c r="AC170" i="33"/>
  <c r="AE170" i="33" s="1"/>
  <c r="AB169" i="33"/>
  <c r="AA169" i="33"/>
  <c r="Z169" i="33"/>
  <c r="Y169" i="33"/>
  <c r="X169" i="33"/>
  <c r="W169" i="33"/>
  <c r="V169" i="33"/>
  <c r="U169" i="33"/>
  <c r="T169" i="33"/>
  <c r="S169" i="33"/>
  <c r="R169" i="33"/>
  <c r="Q169" i="33"/>
  <c r="P169" i="33"/>
  <c r="O169" i="33"/>
  <c r="N169" i="33"/>
  <c r="M169" i="33"/>
  <c r="L169" i="33"/>
  <c r="K169" i="33"/>
  <c r="J169" i="33"/>
  <c r="I169" i="33"/>
  <c r="H169" i="33"/>
  <c r="G169" i="33"/>
  <c r="F169" i="33"/>
  <c r="E169" i="33"/>
  <c r="AD168" i="33"/>
  <c r="AC168" i="33"/>
  <c r="AE168" i="33" s="1"/>
  <c r="AD166" i="33"/>
  <c r="AC166" i="33"/>
  <c r="AE166" i="33" s="1"/>
  <c r="AD165" i="33"/>
  <c r="AC165" i="33"/>
  <c r="AE165" i="33" s="1"/>
  <c r="AD164" i="33"/>
  <c r="AC164" i="33"/>
  <c r="AE164" i="33" s="1"/>
  <c r="AD163" i="33"/>
  <c r="AC163" i="33"/>
  <c r="AE163" i="33" s="1"/>
  <c r="AD162" i="33"/>
  <c r="AC162" i="33"/>
  <c r="AE162" i="33" s="1"/>
  <c r="AD161" i="33"/>
  <c r="AC161" i="33"/>
  <c r="AE161" i="33" s="1"/>
  <c r="AD160" i="33"/>
  <c r="AC160" i="33"/>
  <c r="AE160" i="33" s="1"/>
  <c r="AD159" i="33"/>
  <c r="AC159" i="33"/>
  <c r="AE159" i="33" s="1"/>
  <c r="AD158" i="33"/>
  <c r="AC158" i="33"/>
  <c r="AE158" i="33" s="1"/>
  <c r="AD157" i="33"/>
  <c r="AC157" i="33"/>
  <c r="AE157" i="33" s="1"/>
  <c r="AD156" i="33"/>
  <c r="AC156" i="33"/>
  <c r="AE156" i="33" s="1"/>
  <c r="AB155" i="33"/>
  <c r="AA155" i="33"/>
  <c r="Z155" i="33"/>
  <c r="Y155" i="33"/>
  <c r="X155" i="33"/>
  <c r="W155" i="33"/>
  <c r="V155" i="33"/>
  <c r="U155" i="33"/>
  <c r="T155" i="33"/>
  <c r="S155" i="33"/>
  <c r="R155" i="33"/>
  <c r="Q155" i="33"/>
  <c r="P155" i="33"/>
  <c r="O155" i="33"/>
  <c r="N155" i="33"/>
  <c r="M155" i="33"/>
  <c r="L155" i="33"/>
  <c r="K155" i="33"/>
  <c r="J155" i="33"/>
  <c r="I155" i="33"/>
  <c r="H155" i="33"/>
  <c r="G155" i="33"/>
  <c r="F155" i="33"/>
  <c r="E155" i="33"/>
  <c r="AD154" i="33"/>
  <c r="AC154" i="33"/>
  <c r="AE154" i="33" s="1"/>
  <c r="AD153" i="33"/>
  <c r="AC153" i="33"/>
  <c r="AE153" i="33" s="1"/>
  <c r="AD152" i="33"/>
  <c r="AC152" i="33"/>
  <c r="AE152" i="33" s="1"/>
  <c r="AD151" i="33"/>
  <c r="AC151" i="33"/>
  <c r="AE151" i="33" s="1"/>
  <c r="AD150" i="33"/>
  <c r="AC150" i="33"/>
  <c r="AE150" i="33" s="1"/>
  <c r="AD149" i="33"/>
  <c r="AC149" i="33"/>
  <c r="AE149" i="33" s="1"/>
  <c r="AD148" i="33"/>
  <c r="AC148" i="33"/>
  <c r="AD147" i="33"/>
  <c r="AC147" i="33"/>
  <c r="AE147" i="33" s="1"/>
  <c r="AD146" i="33"/>
  <c r="AC146" i="33"/>
  <c r="AE146" i="33" s="1"/>
  <c r="AD145" i="33"/>
  <c r="AC145" i="33"/>
  <c r="AE145" i="33" s="1"/>
  <c r="AD144" i="33"/>
  <c r="AC144" i="33"/>
  <c r="AE144" i="33" s="1"/>
  <c r="AD143" i="33"/>
  <c r="AC143" i="33"/>
  <c r="AE143" i="33" s="1"/>
  <c r="AB142" i="33"/>
  <c r="AA142" i="33"/>
  <c r="Z142" i="33"/>
  <c r="Y142" i="33"/>
  <c r="X142" i="33"/>
  <c r="W142" i="33"/>
  <c r="V142" i="33"/>
  <c r="U142" i="33"/>
  <c r="T142" i="33"/>
  <c r="S142" i="33"/>
  <c r="R142" i="33"/>
  <c r="Q142" i="33"/>
  <c r="P142" i="33"/>
  <c r="O142" i="33"/>
  <c r="N142" i="33"/>
  <c r="M142" i="33"/>
  <c r="L142" i="33"/>
  <c r="K142" i="33"/>
  <c r="J142" i="33"/>
  <c r="I142" i="33"/>
  <c r="H142" i="33"/>
  <c r="G142" i="33"/>
  <c r="F142" i="33"/>
  <c r="E142" i="33"/>
  <c r="AD141" i="33"/>
  <c r="AC141" i="33"/>
  <c r="AE141" i="33" s="1"/>
  <c r="AD140" i="33"/>
  <c r="AC140" i="33"/>
  <c r="AE140" i="33" s="1"/>
  <c r="AD139" i="33"/>
  <c r="AC139" i="33"/>
  <c r="AE139" i="33" s="1"/>
  <c r="AD138" i="33"/>
  <c r="AC138" i="33"/>
  <c r="AE138" i="33" s="1"/>
  <c r="AD137" i="33"/>
  <c r="AC137" i="33"/>
  <c r="AE137" i="33" s="1"/>
  <c r="AD136" i="33"/>
  <c r="AC136" i="33"/>
  <c r="AE136" i="33" s="1"/>
  <c r="AD135" i="33"/>
  <c r="AC135" i="33"/>
  <c r="AE135" i="33" s="1"/>
  <c r="AB134" i="33"/>
  <c r="AA134" i="33"/>
  <c r="Z134" i="33"/>
  <c r="Y134" i="33"/>
  <c r="X134" i="33"/>
  <c r="W134" i="33"/>
  <c r="V134" i="33"/>
  <c r="U134" i="33"/>
  <c r="T134" i="33"/>
  <c r="S134" i="33"/>
  <c r="R134" i="33"/>
  <c r="Q134" i="33"/>
  <c r="P134" i="33"/>
  <c r="O134" i="33"/>
  <c r="N134" i="33"/>
  <c r="M134" i="33"/>
  <c r="L134" i="33"/>
  <c r="K134" i="33"/>
  <c r="J134" i="33"/>
  <c r="I134" i="33"/>
  <c r="H134" i="33"/>
  <c r="G134" i="33"/>
  <c r="F134" i="33"/>
  <c r="E134" i="33"/>
  <c r="AD133" i="33"/>
  <c r="AC133" i="33"/>
  <c r="AE133" i="33" s="1"/>
  <c r="AD132" i="33"/>
  <c r="AC132" i="33"/>
  <c r="AE132" i="33" s="1"/>
  <c r="AD131" i="33"/>
  <c r="AC131" i="33"/>
  <c r="AE131" i="33" s="1"/>
  <c r="AD130" i="33"/>
  <c r="AC130" i="33"/>
  <c r="AE130" i="33" s="1"/>
  <c r="AD129" i="33"/>
  <c r="AC129" i="33"/>
  <c r="AE129" i="33" s="1"/>
  <c r="AD128" i="33"/>
  <c r="AC128" i="33"/>
  <c r="AE128" i="33" s="1"/>
  <c r="AD127" i="33"/>
  <c r="AC127" i="33"/>
  <c r="AE127" i="33" s="1"/>
  <c r="AD126" i="33"/>
  <c r="AC126" i="33"/>
  <c r="AE126" i="33" s="1"/>
  <c r="AD125" i="33"/>
  <c r="AC125" i="33"/>
  <c r="AE125" i="33" s="1"/>
  <c r="AD124" i="33"/>
  <c r="AC124" i="33"/>
  <c r="AE124" i="33" s="1"/>
  <c r="AD123" i="33"/>
  <c r="AC123" i="33"/>
  <c r="AE123" i="33" s="1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F122" i="33"/>
  <c r="E122" i="33"/>
  <c r="AD121" i="33"/>
  <c r="AC121" i="33"/>
  <c r="AE121" i="33" s="1"/>
  <c r="AD120" i="33"/>
  <c r="AC120" i="33"/>
  <c r="AE120" i="33" s="1"/>
  <c r="AD119" i="33"/>
  <c r="AC119" i="33"/>
  <c r="AE119" i="33" s="1"/>
  <c r="AD118" i="33"/>
  <c r="AC118" i="33"/>
  <c r="AE118" i="33" s="1"/>
  <c r="AD117" i="33"/>
  <c r="AC117" i="33"/>
  <c r="AE117" i="33" s="1"/>
  <c r="AD116" i="33"/>
  <c r="AC116" i="33"/>
  <c r="AE116" i="33" s="1"/>
  <c r="AD115" i="33"/>
  <c r="AC115" i="33"/>
  <c r="AE115" i="33" s="1"/>
  <c r="AD114" i="33"/>
  <c r="AC114" i="33"/>
  <c r="AE114" i="33" s="1"/>
  <c r="AD113" i="33"/>
  <c r="AC113" i="33"/>
  <c r="AE113" i="33" s="1"/>
  <c r="AD112" i="33"/>
  <c r="AC112" i="33"/>
  <c r="AE112" i="33" s="1"/>
  <c r="AD111" i="33"/>
  <c r="AC111" i="33"/>
  <c r="AE111" i="33" s="1"/>
  <c r="AD110" i="33"/>
  <c r="AC110" i="33"/>
  <c r="AE110" i="33" s="1"/>
  <c r="AD109" i="33"/>
  <c r="AC109" i="33"/>
  <c r="AE109" i="33" s="1"/>
  <c r="AD108" i="33"/>
  <c r="AC108" i="33"/>
  <c r="AE108" i="33" s="1"/>
  <c r="AD107" i="33"/>
  <c r="AC107" i="33"/>
  <c r="AE107" i="33" s="1"/>
  <c r="AD106" i="33"/>
  <c r="AC106" i="33"/>
  <c r="AE106" i="33" s="1"/>
  <c r="AD105" i="33"/>
  <c r="AC105" i="33"/>
  <c r="AE105" i="33" s="1"/>
  <c r="AD104" i="33"/>
  <c r="AC104" i="33"/>
  <c r="AE104" i="33" s="1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F103" i="33"/>
  <c r="E103" i="33"/>
  <c r="AD102" i="33"/>
  <c r="AC102" i="33"/>
  <c r="AE102" i="33" s="1"/>
  <c r="AD101" i="33"/>
  <c r="AC101" i="33"/>
  <c r="AE101" i="33" s="1"/>
  <c r="AD100" i="33"/>
  <c r="AC100" i="33"/>
  <c r="AE100" i="33" s="1"/>
  <c r="AD99" i="33"/>
  <c r="AC99" i="33"/>
  <c r="AD98" i="33"/>
  <c r="AC98" i="33"/>
  <c r="AD97" i="33"/>
  <c r="AC97" i="33"/>
  <c r="AE97" i="33" s="1"/>
  <c r="AD96" i="33"/>
  <c r="AC96" i="33"/>
  <c r="AE96" i="33" s="1"/>
  <c r="AD95" i="33"/>
  <c r="AC95" i="33"/>
  <c r="AD94" i="33"/>
  <c r="AC94" i="33"/>
  <c r="AD93" i="33"/>
  <c r="AC93" i="33"/>
  <c r="AE93" i="33" s="1"/>
  <c r="AD92" i="33"/>
  <c r="AC92" i="33"/>
  <c r="AE92" i="33" s="1"/>
  <c r="AD91" i="33"/>
  <c r="AC91" i="33"/>
  <c r="AE91" i="33" s="1"/>
  <c r="AD90" i="33"/>
  <c r="AC90" i="33"/>
  <c r="AE90" i="33" s="1"/>
  <c r="AD89" i="33"/>
  <c r="AC89" i="33"/>
  <c r="AE89" i="33" s="1"/>
  <c r="AD88" i="33"/>
  <c r="AC88" i="33"/>
  <c r="AE88" i="33" s="1"/>
  <c r="AD87" i="33"/>
  <c r="AC87" i="33"/>
  <c r="AE87" i="33" s="1"/>
  <c r="AD86" i="33"/>
  <c r="AC86" i="33"/>
  <c r="AD85" i="33"/>
  <c r="AC85" i="33"/>
  <c r="AE85" i="33" s="1"/>
  <c r="AD84" i="33"/>
  <c r="AC84" i="33"/>
  <c r="AE84" i="33" s="1"/>
  <c r="AB83" i="33"/>
  <c r="AA83" i="33"/>
  <c r="Z83" i="33"/>
  <c r="Y83" i="33"/>
  <c r="X83" i="33"/>
  <c r="W83" i="33"/>
  <c r="V83" i="33"/>
  <c r="U83" i="33"/>
  <c r="T83" i="33"/>
  <c r="S83" i="33"/>
  <c r="R83" i="33"/>
  <c r="Q83" i="33"/>
  <c r="P83" i="33"/>
  <c r="O83" i="33"/>
  <c r="N83" i="33"/>
  <c r="M83" i="33"/>
  <c r="L83" i="33"/>
  <c r="K83" i="33"/>
  <c r="J83" i="33"/>
  <c r="I83" i="33"/>
  <c r="H83" i="33"/>
  <c r="G83" i="33"/>
  <c r="F83" i="33"/>
  <c r="E83" i="33"/>
  <c r="AD82" i="33"/>
  <c r="AC82" i="33"/>
  <c r="AE82" i="33" s="1"/>
  <c r="AD81" i="33"/>
  <c r="AC81" i="33"/>
  <c r="AE81" i="33" s="1"/>
  <c r="AD80" i="33"/>
  <c r="AC80" i="33"/>
  <c r="AE80" i="33" s="1"/>
  <c r="AD79" i="33"/>
  <c r="AC79" i="33"/>
  <c r="AE79" i="33" s="1"/>
  <c r="AD78" i="33"/>
  <c r="AC78" i="33"/>
  <c r="AE78" i="33" s="1"/>
  <c r="AD77" i="33"/>
  <c r="AC77" i="33"/>
  <c r="AE77" i="33" s="1"/>
  <c r="AD76" i="33"/>
  <c r="AC76" i="33"/>
  <c r="AE76" i="33" s="1"/>
  <c r="AD75" i="33"/>
  <c r="AC75" i="33"/>
  <c r="AE75" i="33" s="1"/>
  <c r="AD74" i="33"/>
  <c r="AC74" i="33"/>
  <c r="AE74" i="33" s="1"/>
  <c r="AD73" i="33"/>
  <c r="AC73" i="33"/>
  <c r="AE73" i="33" s="1"/>
  <c r="AD72" i="33"/>
  <c r="AC72" i="33"/>
  <c r="AE72" i="33" s="1"/>
  <c r="AD71" i="33"/>
  <c r="AC71" i="33"/>
  <c r="AE71" i="33" s="1"/>
  <c r="AD70" i="33"/>
  <c r="AC70" i="33"/>
  <c r="AE70" i="33" s="1"/>
  <c r="AD69" i="33"/>
  <c r="AC69" i="33"/>
  <c r="AE69" i="33" s="1"/>
  <c r="AD68" i="33"/>
  <c r="AC68" i="33"/>
  <c r="AE68" i="33" s="1"/>
  <c r="AD67" i="33"/>
  <c r="AC67" i="33"/>
  <c r="AE67" i="33" s="1"/>
  <c r="AD66" i="33"/>
  <c r="AC66" i="33"/>
  <c r="AE66" i="33" s="1"/>
  <c r="AD65" i="33"/>
  <c r="AC65" i="33"/>
  <c r="AE65" i="33" s="1"/>
  <c r="AD64" i="33"/>
  <c r="AC64" i="33"/>
  <c r="AE64" i="33" s="1"/>
  <c r="AD63" i="33"/>
  <c r="AC63" i="33"/>
  <c r="AE63" i="33" s="1"/>
  <c r="AD62" i="33"/>
  <c r="AC62" i="33"/>
  <c r="AE62" i="33" s="1"/>
  <c r="AD61" i="33"/>
  <c r="AC61" i="33"/>
  <c r="AE61" i="33" s="1"/>
  <c r="AD60" i="33"/>
  <c r="AC60" i="33"/>
  <c r="AE60" i="33" s="1"/>
  <c r="AD59" i="33"/>
  <c r="AC59" i="33"/>
  <c r="AE59" i="33" s="1"/>
  <c r="AD58" i="33"/>
  <c r="AC58" i="33"/>
  <c r="AE58" i="33" s="1"/>
  <c r="AD57" i="33"/>
  <c r="AC57" i="33"/>
  <c r="AE57" i="33" s="1"/>
  <c r="AD56" i="33"/>
  <c r="AC56" i="33"/>
  <c r="AE56" i="33" s="1"/>
  <c r="AD55" i="33"/>
  <c r="AC55" i="33"/>
  <c r="AE55" i="33" s="1"/>
  <c r="AD54" i="33"/>
  <c r="AC54" i="33"/>
  <c r="AE54" i="33" s="1"/>
  <c r="AD53" i="33"/>
  <c r="AC53" i="33"/>
  <c r="AE53" i="33" s="1"/>
  <c r="AB52" i="33"/>
  <c r="AA52" i="33"/>
  <c r="Z52" i="33"/>
  <c r="Y52" i="33"/>
  <c r="X52" i="33"/>
  <c r="W52" i="33"/>
  <c r="V52" i="33"/>
  <c r="U52" i="33"/>
  <c r="T52" i="33"/>
  <c r="S52" i="33"/>
  <c r="R52" i="33"/>
  <c r="Q52" i="33"/>
  <c r="P52" i="33"/>
  <c r="O52" i="33"/>
  <c r="N52" i="33"/>
  <c r="M52" i="33"/>
  <c r="L52" i="33"/>
  <c r="K52" i="33"/>
  <c r="J52" i="33"/>
  <c r="I52" i="33"/>
  <c r="H52" i="33"/>
  <c r="G52" i="33"/>
  <c r="F52" i="33"/>
  <c r="E52" i="33"/>
  <c r="AD51" i="33"/>
  <c r="AC51" i="33"/>
  <c r="AE51" i="33" s="1"/>
  <c r="AD50" i="33"/>
  <c r="AC50" i="33"/>
  <c r="AE50" i="33" s="1"/>
  <c r="AD49" i="33"/>
  <c r="AC49" i="33"/>
  <c r="AE49" i="33" s="1"/>
  <c r="AD48" i="33"/>
  <c r="AC48" i="33"/>
  <c r="AE48" i="33" s="1"/>
  <c r="AD47" i="33"/>
  <c r="AC47" i="33"/>
  <c r="AE47" i="33" s="1"/>
  <c r="AD46" i="33"/>
  <c r="AC46" i="33"/>
  <c r="AE46" i="33" s="1"/>
  <c r="AD45" i="33"/>
  <c r="AC45" i="33"/>
  <c r="AE45" i="33" s="1"/>
  <c r="AD44" i="33"/>
  <c r="AC44" i="33"/>
  <c r="AE44" i="33" s="1"/>
  <c r="AD43" i="33"/>
  <c r="AC43" i="33"/>
  <c r="AE43" i="33" s="1"/>
  <c r="AD42" i="33"/>
  <c r="AC42" i="33"/>
  <c r="AE42" i="33" s="1"/>
  <c r="AD41" i="33"/>
  <c r="AC41" i="33"/>
  <c r="AE41" i="33" s="1"/>
  <c r="AD40" i="33"/>
  <c r="AC40" i="33"/>
  <c r="AE40" i="33" s="1"/>
  <c r="AD39" i="33"/>
  <c r="AC39" i="33"/>
  <c r="AE39" i="33" s="1"/>
  <c r="AD38" i="33"/>
  <c r="AC38" i="33"/>
  <c r="AE38" i="33" s="1"/>
  <c r="AD37" i="33"/>
  <c r="AC37" i="33"/>
  <c r="AE37" i="33" s="1"/>
  <c r="AD36" i="33"/>
  <c r="AC36" i="33"/>
  <c r="AE36" i="33" s="1"/>
  <c r="AD35" i="33"/>
  <c r="AC35" i="33"/>
  <c r="AE35" i="33" s="1"/>
  <c r="AD34" i="33"/>
  <c r="AC34" i="33"/>
  <c r="AE34" i="33" s="1"/>
  <c r="AD33" i="33"/>
  <c r="AC33" i="33"/>
  <c r="AE33" i="33" s="1"/>
  <c r="AD32" i="33"/>
  <c r="AC32" i="33"/>
  <c r="AE32" i="33" s="1"/>
  <c r="AD31" i="33"/>
  <c r="AC31" i="33"/>
  <c r="AE31" i="33" s="1"/>
  <c r="AD30" i="33"/>
  <c r="AC30" i="33"/>
  <c r="AE30" i="33" s="1"/>
  <c r="AD29" i="33"/>
  <c r="AC29" i="33"/>
  <c r="AE29" i="33" s="1"/>
  <c r="AD28" i="33"/>
  <c r="AC28" i="33"/>
  <c r="AE28" i="33" s="1"/>
  <c r="AD27" i="33"/>
  <c r="AC27" i="33"/>
  <c r="AE27" i="33" s="1"/>
  <c r="AD26" i="33"/>
  <c r="AC26" i="33"/>
  <c r="AE26" i="33" s="1"/>
  <c r="AD25" i="33"/>
  <c r="AC25" i="33"/>
  <c r="AE25" i="33" s="1"/>
  <c r="AD24" i="33"/>
  <c r="AC24" i="33"/>
  <c r="AE24" i="33" s="1"/>
  <c r="AB23" i="33"/>
  <c r="AA23" i="33"/>
  <c r="AA376" i="33" s="1"/>
  <c r="Z23" i="33"/>
  <c r="Y23" i="33"/>
  <c r="Y376" i="33" s="1"/>
  <c r="X23" i="33"/>
  <c r="W23" i="33"/>
  <c r="W376" i="33" s="1"/>
  <c r="V23" i="33"/>
  <c r="U23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AF16" i="33"/>
  <c r="AE16" i="33"/>
  <c r="AF15" i="33"/>
  <c r="AE15" i="33"/>
  <c r="AF14" i="33"/>
  <c r="AE14" i="33"/>
  <c r="AF13" i="33"/>
  <c r="AE13" i="33"/>
  <c r="AG13" i="33" s="1"/>
  <c r="AF12" i="33"/>
  <c r="AE12" i="33"/>
  <c r="AF11" i="33"/>
  <c r="AE11" i="33"/>
  <c r="AG11" i="33" s="1"/>
  <c r="AF10" i="33"/>
  <c r="AE10" i="33"/>
  <c r="AF9" i="33"/>
  <c r="AE9" i="33"/>
  <c r="AG9" i="33" s="1"/>
  <c r="AF8" i="33"/>
  <c r="AE8" i="33"/>
  <c r="AD8" i="33"/>
  <c r="AC8" i="33"/>
  <c r="AB8" i="33"/>
  <c r="AA8" i="33"/>
  <c r="Z8" i="33"/>
  <c r="Y8" i="33"/>
  <c r="X8" i="33"/>
  <c r="W8" i="33"/>
  <c r="V8" i="33"/>
  <c r="U8" i="33"/>
  <c r="T8" i="33"/>
  <c r="S8" i="33"/>
  <c r="R8" i="33"/>
  <c r="Q8" i="33"/>
  <c r="P8" i="33"/>
  <c r="O8" i="33"/>
  <c r="N8" i="33"/>
  <c r="M8" i="33"/>
  <c r="L8" i="33"/>
  <c r="K8" i="33"/>
  <c r="J8" i="33"/>
  <c r="I8" i="33"/>
  <c r="H8" i="33"/>
  <c r="G8" i="33"/>
  <c r="F8" i="33"/>
  <c r="E8" i="33"/>
  <c r="AA582" i="31"/>
  <c r="X582" i="31"/>
  <c r="R582" i="31"/>
  <c r="O582" i="31"/>
  <c r="AD581" i="31"/>
  <c r="U581" i="31"/>
  <c r="AD580" i="31"/>
  <c r="U580" i="31"/>
  <c r="AD579" i="31"/>
  <c r="U579" i="31"/>
  <c r="AD578" i="31"/>
  <c r="U578" i="31"/>
  <c r="AD577" i="31"/>
  <c r="U577" i="31"/>
  <c r="AD576" i="31"/>
  <c r="U576" i="31"/>
  <c r="AD575" i="31"/>
  <c r="U575" i="31"/>
  <c r="AD574" i="31"/>
  <c r="U574" i="31"/>
  <c r="AD573" i="31"/>
  <c r="U573" i="31"/>
  <c r="AD572" i="31"/>
  <c r="U572" i="31"/>
  <c r="AD571" i="31"/>
  <c r="U571" i="31"/>
  <c r="AD570" i="31"/>
  <c r="U570" i="31"/>
  <c r="AD569" i="31"/>
  <c r="U569" i="31"/>
  <c r="AA568" i="31"/>
  <c r="X568" i="31"/>
  <c r="R568" i="31"/>
  <c r="O568" i="31"/>
  <c r="AE548" i="31"/>
  <c r="AE547" i="31"/>
  <c r="AA546" i="31"/>
  <c r="Y546" i="31"/>
  <c r="W546" i="31"/>
  <c r="U546" i="31"/>
  <c r="S546" i="31"/>
  <c r="Q546" i="31"/>
  <c r="O546" i="31"/>
  <c r="M546" i="31"/>
  <c r="K546" i="31"/>
  <c r="I546" i="31"/>
  <c r="G546" i="31"/>
  <c r="E546" i="31"/>
  <c r="AD545" i="31"/>
  <c r="AC545" i="31"/>
  <c r="AB543" i="31"/>
  <c r="AA543" i="31"/>
  <c r="AA544" i="31" s="1"/>
  <c r="Z543" i="31"/>
  <c r="Y543" i="31"/>
  <c r="Y544" i="31" s="1"/>
  <c r="X543" i="31"/>
  <c r="W543" i="31"/>
  <c r="W544" i="31" s="1"/>
  <c r="V543" i="31"/>
  <c r="U543" i="31"/>
  <c r="U544" i="31" s="1"/>
  <c r="T543" i="31"/>
  <c r="S543" i="31"/>
  <c r="R543" i="31"/>
  <c r="Q543" i="31"/>
  <c r="Q544" i="31" s="1"/>
  <c r="P543" i="31"/>
  <c r="O543" i="31"/>
  <c r="N543" i="31"/>
  <c r="M543" i="31"/>
  <c r="L543" i="31"/>
  <c r="K543" i="31"/>
  <c r="K544" i="31" s="1"/>
  <c r="J543" i="31"/>
  <c r="I543" i="31"/>
  <c r="H543" i="31"/>
  <c r="G543" i="31"/>
  <c r="F543" i="31"/>
  <c r="E543" i="31"/>
  <c r="AD542" i="31"/>
  <c r="AC542" i="31"/>
  <c r="AD541" i="31"/>
  <c r="AC541" i="31"/>
  <c r="AD540" i="31"/>
  <c r="AC540" i="31"/>
  <c r="AD539" i="31"/>
  <c r="AC539" i="31"/>
  <c r="AA538" i="31"/>
  <c r="Y538" i="31"/>
  <c r="W538" i="31"/>
  <c r="U538" i="31"/>
  <c r="S538" i="31"/>
  <c r="Q538" i="31"/>
  <c r="O538" i="31"/>
  <c r="M538" i="31"/>
  <c r="K538" i="31"/>
  <c r="I538" i="31"/>
  <c r="G538" i="31"/>
  <c r="E538" i="31"/>
  <c r="AA533" i="31"/>
  <c r="Y533" i="31"/>
  <c r="W533" i="31"/>
  <c r="U533" i="31"/>
  <c r="S533" i="31"/>
  <c r="Q533" i="31"/>
  <c r="O533" i="31"/>
  <c r="M533" i="31"/>
  <c r="K533" i="31"/>
  <c r="I533" i="31"/>
  <c r="G533" i="31"/>
  <c r="E533" i="31"/>
  <c r="AD532" i="31"/>
  <c r="AC532" i="31"/>
  <c r="AC533" i="31" s="1"/>
  <c r="AA531" i="31"/>
  <c r="Y531" i="31"/>
  <c r="W531" i="31"/>
  <c r="U531" i="31"/>
  <c r="S531" i="31"/>
  <c r="Q531" i="31"/>
  <c r="O531" i="31"/>
  <c r="M531" i="31"/>
  <c r="K531" i="31"/>
  <c r="I531" i="31"/>
  <c r="G531" i="31"/>
  <c r="E531" i="31"/>
  <c r="AB530" i="31"/>
  <c r="AA530" i="31"/>
  <c r="Z530" i="31"/>
  <c r="Y530" i="31"/>
  <c r="X530" i="31"/>
  <c r="W530" i="31"/>
  <c r="V530" i="31"/>
  <c r="U530" i="31"/>
  <c r="T530" i="31"/>
  <c r="S530" i="31"/>
  <c r="R530" i="31"/>
  <c r="Q530" i="31"/>
  <c r="P530" i="31"/>
  <c r="O530" i="31"/>
  <c r="N530" i="31"/>
  <c r="M530" i="31"/>
  <c r="L530" i="31"/>
  <c r="K530" i="31"/>
  <c r="J530" i="31"/>
  <c r="I530" i="31"/>
  <c r="H530" i="31"/>
  <c r="G530" i="31"/>
  <c r="F530" i="31"/>
  <c r="E530" i="31"/>
  <c r="AB529" i="31"/>
  <c r="AA529" i="31"/>
  <c r="Z529" i="31"/>
  <c r="Y529" i="31"/>
  <c r="X529" i="31"/>
  <c r="W529" i="31"/>
  <c r="V529" i="31"/>
  <c r="U529" i="31"/>
  <c r="T529" i="31"/>
  <c r="S529" i="31"/>
  <c r="R529" i="31"/>
  <c r="Q529" i="31"/>
  <c r="P529" i="31"/>
  <c r="O529" i="31"/>
  <c r="N529" i="31"/>
  <c r="M529" i="31"/>
  <c r="L529" i="31"/>
  <c r="K529" i="31"/>
  <c r="J529" i="31"/>
  <c r="I529" i="31"/>
  <c r="H529" i="31"/>
  <c r="G529" i="31"/>
  <c r="F529" i="31"/>
  <c r="E529" i="31"/>
  <c r="AD528" i="31"/>
  <c r="AC528" i="31"/>
  <c r="AD527" i="31"/>
  <c r="AC527" i="31"/>
  <c r="AD526" i="31"/>
  <c r="AC526" i="31"/>
  <c r="AD525" i="31"/>
  <c r="AC525" i="31"/>
  <c r="AD524" i="31"/>
  <c r="AC524" i="31"/>
  <c r="AA523" i="31"/>
  <c r="Y523" i="31"/>
  <c r="W523" i="31"/>
  <c r="U523" i="31"/>
  <c r="S523" i="31"/>
  <c r="Q523" i="31"/>
  <c r="O523" i="31"/>
  <c r="M523" i="31"/>
  <c r="K523" i="31"/>
  <c r="I523" i="31"/>
  <c r="G523" i="31"/>
  <c r="E523" i="31"/>
  <c r="AD518" i="31"/>
  <c r="AC518" i="31"/>
  <c r="AB517" i="31"/>
  <c r="AA517" i="31"/>
  <c r="Z517" i="31"/>
  <c r="Y517" i="31"/>
  <c r="X517" i="31"/>
  <c r="W517" i="31"/>
  <c r="V517" i="31"/>
  <c r="U517" i="31"/>
  <c r="T517" i="31"/>
  <c r="S517" i="31"/>
  <c r="R517" i="31"/>
  <c r="Q517" i="31"/>
  <c r="P517" i="31"/>
  <c r="O517" i="31"/>
  <c r="N517" i="31"/>
  <c r="M517" i="31"/>
  <c r="L517" i="31"/>
  <c r="K517" i="31"/>
  <c r="J517" i="31"/>
  <c r="I517" i="31"/>
  <c r="H517" i="31"/>
  <c r="G517" i="31"/>
  <c r="F517" i="31"/>
  <c r="E517" i="31"/>
  <c r="AD516" i="31"/>
  <c r="AC516" i="31"/>
  <c r="AE516" i="31" s="1"/>
  <c r="AD515" i="31"/>
  <c r="AC515" i="31"/>
  <c r="AD513" i="31"/>
  <c r="AC513" i="31"/>
  <c r="AA512" i="31"/>
  <c r="Y512" i="31"/>
  <c r="W512" i="31"/>
  <c r="U512" i="31"/>
  <c r="S512" i="31"/>
  <c r="Q512" i="31"/>
  <c r="O512" i="31"/>
  <c r="M512" i="31"/>
  <c r="K512" i="31"/>
  <c r="I512" i="31"/>
  <c r="G512" i="31"/>
  <c r="E512" i="31"/>
  <c r="AD507" i="31"/>
  <c r="AC507" i="31"/>
  <c r="AE507" i="31" s="1"/>
  <c r="AD506" i="31"/>
  <c r="AC506" i="31"/>
  <c r="AD505" i="31"/>
  <c r="AC505" i="31"/>
  <c r="AD504" i="31"/>
  <c r="AC504" i="31"/>
  <c r="AD503" i="31"/>
  <c r="AC503" i="31"/>
  <c r="AD502" i="31"/>
  <c r="AC502" i="31"/>
  <c r="AD501" i="31"/>
  <c r="AC501" i="31"/>
  <c r="AE501" i="31" s="1"/>
  <c r="AD500" i="31"/>
  <c r="AC500" i="31"/>
  <c r="AD499" i="31"/>
  <c r="AC499" i="31"/>
  <c r="AD498" i="31"/>
  <c r="AC498" i="31"/>
  <c r="AD497" i="31"/>
  <c r="AC497" i="31"/>
  <c r="AD496" i="31"/>
  <c r="AC496" i="31"/>
  <c r="AE495" i="31"/>
  <c r="AE494" i="31"/>
  <c r="AD493" i="31"/>
  <c r="AC493" i="31"/>
  <c r="AA492" i="31"/>
  <c r="Y492" i="31"/>
  <c r="W492" i="31"/>
  <c r="U492" i="31"/>
  <c r="S492" i="31"/>
  <c r="Q492" i="31"/>
  <c r="O492" i="31"/>
  <c r="M492" i="31"/>
  <c r="K492" i="31"/>
  <c r="I492" i="31"/>
  <c r="G492" i="31"/>
  <c r="E492" i="31"/>
  <c r="AB486" i="31"/>
  <c r="AA486" i="31"/>
  <c r="Z486" i="31"/>
  <c r="Y486" i="31"/>
  <c r="X486" i="31"/>
  <c r="W486" i="31"/>
  <c r="V486" i="31"/>
  <c r="U486" i="31"/>
  <c r="T486" i="31"/>
  <c r="S486" i="31"/>
  <c r="R486" i="31"/>
  <c r="Q486" i="31"/>
  <c r="P486" i="31"/>
  <c r="O486" i="31"/>
  <c r="N486" i="31"/>
  <c r="M486" i="31"/>
  <c r="L486" i="31"/>
  <c r="K486" i="31"/>
  <c r="J486" i="31"/>
  <c r="I486" i="31"/>
  <c r="H486" i="31"/>
  <c r="G486" i="31"/>
  <c r="F486" i="31"/>
  <c r="E486" i="31"/>
  <c r="AB485" i="31"/>
  <c r="AA485" i="31"/>
  <c r="Z485" i="31"/>
  <c r="Y485" i="31"/>
  <c r="X485" i="31"/>
  <c r="W485" i="31"/>
  <c r="V485" i="31"/>
  <c r="U485" i="31"/>
  <c r="T485" i="31"/>
  <c r="S485" i="31"/>
  <c r="R485" i="31"/>
  <c r="Q485" i="31"/>
  <c r="P485" i="31"/>
  <c r="O485" i="31"/>
  <c r="N485" i="31"/>
  <c r="M485" i="31"/>
  <c r="L485" i="31"/>
  <c r="K485" i="31"/>
  <c r="J485" i="31"/>
  <c r="I485" i="31"/>
  <c r="H485" i="31"/>
  <c r="G485" i="31"/>
  <c r="F485" i="31"/>
  <c r="E485" i="31"/>
  <c r="AB484" i="31"/>
  <c r="AA484" i="31"/>
  <c r="Z484" i="31"/>
  <c r="Y484" i="31"/>
  <c r="X484" i="31"/>
  <c r="W484" i="31"/>
  <c r="V484" i="31"/>
  <c r="U484" i="31"/>
  <c r="T484" i="31"/>
  <c r="S484" i="31"/>
  <c r="R484" i="31"/>
  <c r="Q484" i="31"/>
  <c r="P484" i="31"/>
  <c r="O484" i="31"/>
  <c r="N484" i="31"/>
  <c r="M484" i="31"/>
  <c r="L484" i="31"/>
  <c r="K484" i="31"/>
  <c r="J484" i="31"/>
  <c r="I484" i="31"/>
  <c r="H484" i="31"/>
  <c r="G484" i="31"/>
  <c r="F484" i="31"/>
  <c r="E484" i="31"/>
  <c r="AB483" i="31"/>
  <c r="AA483" i="31"/>
  <c r="Z483" i="31"/>
  <c r="Y483" i="31"/>
  <c r="X483" i="31"/>
  <c r="W483" i="31"/>
  <c r="V483" i="31"/>
  <c r="U483" i="31"/>
  <c r="T483" i="31"/>
  <c r="S483" i="31"/>
  <c r="R483" i="31"/>
  <c r="Q483" i="31"/>
  <c r="P483" i="31"/>
  <c r="O483" i="31"/>
  <c r="N483" i="31"/>
  <c r="M483" i="31"/>
  <c r="L483" i="31"/>
  <c r="K483" i="31"/>
  <c r="J483" i="31"/>
  <c r="I483" i="31"/>
  <c r="H483" i="31"/>
  <c r="G483" i="31"/>
  <c r="F483" i="31"/>
  <c r="E483" i="31"/>
  <c r="AB482" i="31"/>
  <c r="AA482" i="31"/>
  <c r="Z482" i="31"/>
  <c r="Y482" i="31"/>
  <c r="X482" i="31"/>
  <c r="W482" i="31"/>
  <c r="V482" i="31"/>
  <c r="U482" i="31"/>
  <c r="T482" i="31"/>
  <c r="S482" i="31"/>
  <c r="R482" i="31"/>
  <c r="Q482" i="31"/>
  <c r="P482" i="31"/>
  <c r="O482" i="31"/>
  <c r="N482" i="31"/>
  <c r="M482" i="31"/>
  <c r="L482" i="31"/>
  <c r="K482" i="31"/>
  <c r="J482" i="31"/>
  <c r="I482" i="31"/>
  <c r="H482" i="31"/>
  <c r="G482" i="31"/>
  <c r="F482" i="31"/>
  <c r="E482" i="31"/>
  <c r="AB481" i="31"/>
  <c r="AA481" i="31"/>
  <c r="Z481" i="31"/>
  <c r="Y481" i="31"/>
  <c r="X481" i="31"/>
  <c r="W481" i="31"/>
  <c r="V481" i="31"/>
  <c r="U481" i="31"/>
  <c r="T481" i="31"/>
  <c r="S481" i="31"/>
  <c r="R481" i="31"/>
  <c r="Q481" i="31"/>
  <c r="P481" i="31"/>
  <c r="O481" i="31"/>
  <c r="N481" i="31"/>
  <c r="M481" i="31"/>
  <c r="L481" i="31"/>
  <c r="K481" i="31"/>
  <c r="J481" i="31"/>
  <c r="I481" i="31"/>
  <c r="H481" i="31"/>
  <c r="G481" i="31"/>
  <c r="F481" i="31"/>
  <c r="E481" i="31"/>
  <c r="AB480" i="31"/>
  <c r="AA480" i="31"/>
  <c r="Z480" i="31"/>
  <c r="Y480" i="31"/>
  <c r="X480" i="31"/>
  <c r="W480" i="31"/>
  <c r="V480" i="31"/>
  <c r="U480" i="31"/>
  <c r="T480" i="31"/>
  <c r="S480" i="31"/>
  <c r="R480" i="31"/>
  <c r="Q480" i="31"/>
  <c r="P480" i="31"/>
  <c r="O480" i="31"/>
  <c r="N480" i="31"/>
  <c r="M480" i="31"/>
  <c r="L480" i="31"/>
  <c r="K480" i="31"/>
  <c r="J480" i="31"/>
  <c r="I480" i="31"/>
  <c r="H480" i="31"/>
  <c r="G480" i="31"/>
  <c r="F480" i="31"/>
  <c r="E480" i="31"/>
  <c r="AD479" i="31"/>
  <c r="AC479" i="31"/>
  <c r="AA478" i="31"/>
  <c r="Y478" i="31"/>
  <c r="W478" i="31"/>
  <c r="U478" i="31"/>
  <c r="S478" i="31"/>
  <c r="Q478" i="31"/>
  <c r="O478" i="31"/>
  <c r="M478" i="31"/>
  <c r="K478" i="31"/>
  <c r="I478" i="31"/>
  <c r="G478" i="31"/>
  <c r="E478" i="31"/>
  <c r="AB472" i="31"/>
  <c r="AA472" i="31"/>
  <c r="Z472" i="31"/>
  <c r="Y472" i="31"/>
  <c r="X472" i="31"/>
  <c r="W472" i="31"/>
  <c r="V472" i="31"/>
  <c r="U472" i="31"/>
  <c r="T472" i="31"/>
  <c r="S472" i="31"/>
  <c r="R472" i="31"/>
  <c r="Q472" i="31"/>
  <c r="P472" i="31"/>
  <c r="O472" i="31"/>
  <c r="N472" i="31"/>
  <c r="M472" i="31"/>
  <c r="L472" i="31"/>
  <c r="K472" i="31"/>
  <c r="J472" i="31"/>
  <c r="I472" i="31"/>
  <c r="H472" i="31"/>
  <c r="G472" i="31"/>
  <c r="F472" i="31"/>
  <c r="E472" i="31"/>
  <c r="AB469" i="31"/>
  <c r="AA469" i="31"/>
  <c r="Z469" i="31"/>
  <c r="Y469" i="31"/>
  <c r="X469" i="31"/>
  <c r="W469" i="31"/>
  <c r="V469" i="31"/>
  <c r="U469" i="31"/>
  <c r="T469" i="31"/>
  <c r="S469" i="31"/>
  <c r="R469" i="31"/>
  <c r="Q469" i="31"/>
  <c r="P469" i="31"/>
  <c r="O469" i="31"/>
  <c r="N469" i="31"/>
  <c r="M469" i="31"/>
  <c r="L469" i="31"/>
  <c r="K469" i="31"/>
  <c r="J469" i="31"/>
  <c r="I469" i="31"/>
  <c r="H469" i="31"/>
  <c r="G469" i="31"/>
  <c r="F469" i="31"/>
  <c r="E469" i="31"/>
  <c r="AB468" i="31"/>
  <c r="AA468" i="31"/>
  <c r="Z468" i="31"/>
  <c r="Y468" i="31"/>
  <c r="X468" i="31"/>
  <c r="W468" i="31"/>
  <c r="V468" i="31"/>
  <c r="U468" i="31"/>
  <c r="T468" i="31"/>
  <c r="S468" i="31"/>
  <c r="R468" i="31"/>
  <c r="Q468" i="31"/>
  <c r="P468" i="31"/>
  <c r="O468" i="31"/>
  <c r="N468" i="31"/>
  <c r="M468" i="31"/>
  <c r="L468" i="31"/>
  <c r="K468" i="31"/>
  <c r="J468" i="31"/>
  <c r="I468" i="31"/>
  <c r="H468" i="31"/>
  <c r="G468" i="31"/>
  <c r="F468" i="31"/>
  <c r="E468" i="31"/>
  <c r="AB466" i="31"/>
  <c r="AA466" i="31"/>
  <c r="Z466" i="31"/>
  <c r="Y466" i="31"/>
  <c r="X466" i="31"/>
  <c r="W466" i="31"/>
  <c r="V466" i="31"/>
  <c r="U466" i="31"/>
  <c r="T466" i="31"/>
  <c r="S466" i="31"/>
  <c r="R466" i="31"/>
  <c r="Q466" i="31"/>
  <c r="P466" i="31"/>
  <c r="O466" i="31"/>
  <c r="N466" i="31"/>
  <c r="M466" i="31"/>
  <c r="L466" i="31"/>
  <c r="K466" i="31"/>
  <c r="J466" i="31"/>
  <c r="I466" i="31"/>
  <c r="H466" i="31"/>
  <c r="G466" i="31"/>
  <c r="F466" i="31"/>
  <c r="E466" i="31"/>
  <c r="AB465" i="31"/>
  <c r="AA465" i="31"/>
  <c r="Z465" i="31"/>
  <c r="Y465" i="31"/>
  <c r="X465" i="31"/>
  <c r="W465" i="31"/>
  <c r="V465" i="31"/>
  <c r="U465" i="31"/>
  <c r="T465" i="31"/>
  <c r="S465" i="31"/>
  <c r="R465" i="31"/>
  <c r="Q465" i="31"/>
  <c r="P465" i="31"/>
  <c r="O465" i="31"/>
  <c r="N465" i="31"/>
  <c r="M465" i="31"/>
  <c r="L465" i="31"/>
  <c r="K465" i="31"/>
  <c r="J465" i="31"/>
  <c r="I465" i="31"/>
  <c r="H465" i="31"/>
  <c r="G465" i="31"/>
  <c r="F465" i="31"/>
  <c r="E465" i="31"/>
  <c r="AB464" i="31"/>
  <c r="AA464" i="31"/>
  <c r="Z464" i="31"/>
  <c r="Y464" i="31"/>
  <c r="X464" i="31"/>
  <c r="W464" i="31"/>
  <c r="V464" i="31"/>
  <c r="U464" i="31"/>
  <c r="T464" i="31"/>
  <c r="S464" i="31"/>
  <c r="R464" i="31"/>
  <c r="Q464" i="31"/>
  <c r="P464" i="31"/>
  <c r="O464" i="31"/>
  <c r="N464" i="31"/>
  <c r="M464" i="31"/>
  <c r="L464" i="31"/>
  <c r="K464" i="31"/>
  <c r="J464" i="31"/>
  <c r="I464" i="31"/>
  <c r="H464" i="31"/>
  <c r="G464" i="31"/>
  <c r="F464" i="31"/>
  <c r="E464" i="31"/>
  <c r="AD462" i="31"/>
  <c r="AC462" i="31"/>
  <c r="AA461" i="31"/>
  <c r="Y461" i="31"/>
  <c r="W461" i="31"/>
  <c r="U461" i="31"/>
  <c r="S461" i="31"/>
  <c r="Q461" i="31"/>
  <c r="O461" i="31"/>
  <c r="M461" i="31"/>
  <c r="K461" i="31"/>
  <c r="I461" i="31"/>
  <c r="G461" i="31"/>
  <c r="E461" i="31"/>
  <c r="AB455" i="31"/>
  <c r="AA455" i="31"/>
  <c r="Z455" i="31"/>
  <c r="Y455" i="31"/>
  <c r="X455" i="31"/>
  <c r="W455" i="31"/>
  <c r="V455" i="31"/>
  <c r="U455" i="31"/>
  <c r="T455" i="31"/>
  <c r="S455" i="31"/>
  <c r="R455" i="31"/>
  <c r="Q455" i="31"/>
  <c r="P455" i="31"/>
  <c r="O455" i="31"/>
  <c r="N455" i="31"/>
  <c r="M455" i="31"/>
  <c r="L455" i="31"/>
  <c r="K455" i="31"/>
  <c r="J455" i="31"/>
  <c r="I455" i="31"/>
  <c r="H455" i="31"/>
  <c r="G455" i="31"/>
  <c r="F455" i="31"/>
  <c r="E455" i="31"/>
  <c r="AB454" i="31"/>
  <c r="AA454" i="31"/>
  <c r="Z454" i="31"/>
  <c r="Y454" i="31"/>
  <c r="X454" i="31"/>
  <c r="W454" i="31"/>
  <c r="V454" i="31"/>
  <c r="U454" i="31"/>
  <c r="T454" i="31"/>
  <c r="S454" i="31"/>
  <c r="R454" i="31"/>
  <c r="Q454" i="31"/>
  <c r="P454" i="31"/>
  <c r="O454" i="31"/>
  <c r="N454" i="31"/>
  <c r="M454" i="31"/>
  <c r="L454" i="31"/>
  <c r="K454" i="31"/>
  <c r="J454" i="31"/>
  <c r="I454" i="31"/>
  <c r="H454" i="31"/>
  <c r="G454" i="31"/>
  <c r="F454" i="31"/>
  <c r="E454" i="31"/>
  <c r="AB453" i="31"/>
  <c r="AA453" i="31"/>
  <c r="Z453" i="31"/>
  <c r="Y453" i="31"/>
  <c r="X453" i="31"/>
  <c r="W453" i="31"/>
  <c r="V453" i="31"/>
  <c r="U453" i="31"/>
  <c r="T453" i="31"/>
  <c r="S453" i="31"/>
  <c r="R453" i="31"/>
  <c r="Q453" i="31"/>
  <c r="P453" i="31"/>
  <c r="O453" i="31"/>
  <c r="N453" i="31"/>
  <c r="M453" i="31"/>
  <c r="L453" i="31"/>
  <c r="K453" i="31"/>
  <c r="J453" i="31"/>
  <c r="I453" i="31"/>
  <c r="H453" i="31"/>
  <c r="G453" i="31"/>
  <c r="F453" i="31"/>
  <c r="E453" i="31"/>
  <c r="AD451" i="31"/>
  <c r="AC451" i="31"/>
  <c r="AA450" i="31"/>
  <c r="Y450" i="31"/>
  <c r="W450" i="31"/>
  <c r="U450" i="31"/>
  <c r="S450" i="31"/>
  <c r="Q450" i="31"/>
  <c r="O450" i="31"/>
  <c r="M450" i="31"/>
  <c r="K450" i="31"/>
  <c r="I450" i="31"/>
  <c r="G450" i="31"/>
  <c r="E450" i="31"/>
  <c r="AD444" i="31"/>
  <c r="AC444" i="31"/>
  <c r="AE444" i="31" s="1"/>
  <c r="AB442" i="31"/>
  <c r="AA442" i="31"/>
  <c r="Z442" i="31"/>
  <c r="Y442" i="31"/>
  <c r="X442" i="31"/>
  <c r="W442" i="31"/>
  <c r="V442" i="31"/>
  <c r="U442" i="31"/>
  <c r="T442" i="31"/>
  <c r="S442" i="31"/>
  <c r="R442" i="31"/>
  <c r="Q442" i="31"/>
  <c r="P442" i="31"/>
  <c r="O442" i="31"/>
  <c r="N442" i="31"/>
  <c r="M442" i="31"/>
  <c r="L442" i="31"/>
  <c r="K442" i="31"/>
  <c r="J442" i="31"/>
  <c r="I442" i="31"/>
  <c r="H442" i="31"/>
  <c r="G442" i="31"/>
  <c r="F442" i="31"/>
  <c r="E442" i="31"/>
  <c r="AD441" i="31"/>
  <c r="AC441" i="31"/>
  <c r="AD440" i="31"/>
  <c r="AC440" i="31"/>
  <c r="AE440" i="31" s="1"/>
  <c r="AB439" i="31"/>
  <c r="AB445" i="31" s="1"/>
  <c r="AA439" i="31"/>
  <c r="Z439" i="31"/>
  <c r="Z445" i="31" s="1"/>
  <c r="Y439" i="31"/>
  <c r="X439" i="31"/>
  <c r="X445" i="31" s="1"/>
  <c r="W439" i="31"/>
  <c r="V439" i="31"/>
  <c r="V445" i="31" s="1"/>
  <c r="U439" i="31"/>
  <c r="T439" i="31"/>
  <c r="T445" i="31" s="1"/>
  <c r="S439" i="31"/>
  <c r="R439" i="31"/>
  <c r="R445" i="31" s="1"/>
  <c r="Q439" i="31"/>
  <c r="P439" i="31"/>
  <c r="P445" i="31" s="1"/>
  <c r="O439" i="31"/>
  <c r="N439" i="31"/>
  <c r="N445" i="31" s="1"/>
  <c r="M439" i="31"/>
  <c r="L439" i="31"/>
  <c r="L445" i="31" s="1"/>
  <c r="K439" i="31"/>
  <c r="J439" i="31"/>
  <c r="J445" i="31" s="1"/>
  <c r="I439" i="31"/>
  <c r="H439" i="31"/>
  <c r="H445" i="31" s="1"/>
  <c r="G439" i="31"/>
  <c r="F439" i="31"/>
  <c r="F445" i="31" s="1"/>
  <c r="E439" i="31"/>
  <c r="AD438" i="31"/>
  <c r="AC438" i="31"/>
  <c r="AD437" i="31"/>
  <c r="AC437" i="31"/>
  <c r="AD436" i="31"/>
  <c r="AC436" i="31"/>
  <c r="AD434" i="31"/>
  <c r="AC434" i="31"/>
  <c r="AA433" i="31"/>
  <c r="Y433" i="31"/>
  <c r="W433" i="31"/>
  <c r="U433" i="31"/>
  <c r="S433" i="31"/>
  <c r="Q433" i="31"/>
  <c r="O433" i="31"/>
  <c r="M433" i="31"/>
  <c r="K433" i="31"/>
  <c r="I433" i="31"/>
  <c r="G433" i="31"/>
  <c r="E433" i="31"/>
  <c r="AE427" i="31"/>
  <c r="AD426" i="31"/>
  <c r="AC426" i="31"/>
  <c r="AE426" i="31" s="1"/>
  <c r="AD425" i="31"/>
  <c r="AC425" i="31"/>
  <c r="AD423" i="31"/>
  <c r="AC423" i="31"/>
  <c r="AA422" i="31"/>
  <c r="Y422" i="31"/>
  <c r="W422" i="31"/>
  <c r="U422" i="31"/>
  <c r="S422" i="31"/>
  <c r="Q422" i="31"/>
  <c r="O422" i="31"/>
  <c r="M422" i="31"/>
  <c r="K422" i="31"/>
  <c r="I422" i="31"/>
  <c r="G422" i="31"/>
  <c r="E422" i="31"/>
  <c r="AB417" i="31"/>
  <c r="AB428" i="31" s="1"/>
  <c r="AB435" i="31" s="1"/>
  <c r="AA417" i="31"/>
  <c r="AA428" i="31" s="1"/>
  <c r="AA435" i="31" s="1"/>
  <c r="Z417" i="31"/>
  <c r="Z428" i="31" s="1"/>
  <c r="Z435" i="31" s="1"/>
  <c r="Y417" i="31"/>
  <c r="Y428" i="31" s="1"/>
  <c r="Y435" i="31" s="1"/>
  <c r="X417" i="31"/>
  <c r="X428" i="31" s="1"/>
  <c r="X435" i="31" s="1"/>
  <c r="W417" i="31"/>
  <c r="W428" i="31" s="1"/>
  <c r="W435" i="31" s="1"/>
  <c r="V417" i="31"/>
  <c r="V428" i="31" s="1"/>
  <c r="V435" i="31" s="1"/>
  <c r="U417" i="31"/>
  <c r="U428" i="31" s="1"/>
  <c r="U435" i="31" s="1"/>
  <c r="T417" i="31"/>
  <c r="T428" i="31" s="1"/>
  <c r="T435" i="31" s="1"/>
  <c r="S417" i="31"/>
  <c r="S428" i="31" s="1"/>
  <c r="S435" i="31" s="1"/>
  <c r="R417" i="31"/>
  <c r="R428" i="31" s="1"/>
  <c r="R435" i="31" s="1"/>
  <c r="Q417" i="31"/>
  <c r="Q428" i="31" s="1"/>
  <c r="Q435" i="31" s="1"/>
  <c r="P417" i="31"/>
  <c r="P428" i="31" s="1"/>
  <c r="P435" i="31" s="1"/>
  <c r="O417" i="31"/>
  <c r="O428" i="31" s="1"/>
  <c r="O435" i="31" s="1"/>
  <c r="N417" i="31"/>
  <c r="N428" i="31" s="1"/>
  <c r="N435" i="31" s="1"/>
  <c r="M417" i="31"/>
  <c r="M428" i="31" s="1"/>
  <c r="M435" i="31" s="1"/>
  <c r="L417" i="31"/>
  <c r="L428" i="31" s="1"/>
  <c r="L435" i="31" s="1"/>
  <c r="K417" i="31"/>
  <c r="K428" i="31" s="1"/>
  <c r="K435" i="31" s="1"/>
  <c r="J417" i="31"/>
  <c r="J428" i="31" s="1"/>
  <c r="J435" i="31" s="1"/>
  <c r="I417" i="31"/>
  <c r="I428" i="31" s="1"/>
  <c r="I435" i="31" s="1"/>
  <c r="H417" i="31"/>
  <c r="H428" i="31" s="1"/>
  <c r="H435" i="31" s="1"/>
  <c r="G417" i="31"/>
  <c r="G428" i="31" s="1"/>
  <c r="G435" i="31" s="1"/>
  <c r="F417" i="31"/>
  <c r="E417" i="31"/>
  <c r="AD416" i="31"/>
  <c r="AC416" i="31"/>
  <c r="AE416" i="31" s="1"/>
  <c r="AD415" i="31"/>
  <c r="AC415" i="31"/>
  <c r="AD414" i="31"/>
  <c r="AC414" i="31"/>
  <c r="AE414" i="31" s="1"/>
  <c r="AD413" i="31"/>
  <c r="AC413" i="31"/>
  <c r="AD412" i="31"/>
  <c r="AC412" i="31"/>
  <c r="AD411" i="31"/>
  <c r="AC411" i="31"/>
  <c r="AE411" i="31" s="1"/>
  <c r="AD410" i="31"/>
  <c r="AC410" i="31"/>
  <c r="AA409" i="31"/>
  <c r="Y409" i="31"/>
  <c r="W409" i="31"/>
  <c r="U409" i="31"/>
  <c r="S409" i="31"/>
  <c r="Q409" i="31"/>
  <c r="O409" i="31"/>
  <c r="M409" i="31"/>
  <c r="K409" i="31"/>
  <c r="I409" i="31"/>
  <c r="G409" i="31"/>
  <c r="E409" i="31"/>
  <c r="AD403" i="31"/>
  <c r="AC403" i="31"/>
  <c r="AB401" i="31"/>
  <c r="AA401" i="31"/>
  <c r="AA470" i="31" s="1"/>
  <c r="Z401" i="31"/>
  <c r="Y401" i="31"/>
  <c r="X401" i="31"/>
  <c r="W401" i="31"/>
  <c r="W470" i="31" s="1"/>
  <c r="V401" i="31"/>
  <c r="U401" i="31"/>
  <c r="U470" i="31" s="1"/>
  <c r="T401" i="31"/>
  <c r="S401" i="31"/>
  <c r="R401" i="31"/>
  <c r="Q401" i="31"/>
  <c r="P401" i="31"/>
  <c r="O401" i="31"/>
  <c r="O470" i="31" s="1"/>
  <c r="N401" i="31"/>
  <c r="M401" i="31"/>
  <c r="L401" i="31"/>
  <c r="K401" i="31"/>
  <c r="K470" i="31" s="1"/>
  <c r="J401" i="31"/>
  <c r="I401" i="31"/>
  <c r="I470" i="31" s="1"/>
  <c r="H401" i="31"/>
  <c r="G401" i="31"/>
  <c r="F401" i="31"/>
  <c r="E401" i="31"/>
  <c r="AD400" i="31"/>
  <c r="AC400" i="31"/>
  <c r="AE400" i="31" s="1"/>
  <c r="AD399" i="31"/>
  <c r="AC399" i="31"/>
  <c r="AB398" i="31"/>
  <c r="AA398" i="31"/>
  <c r="AA467" i="31" s="1"/>
  <c r="Z398" i="31"/>
  <c r="Y398" i="31"/>
  <c r="X398" i="31"/>
  <c r="W398" i="31"/>
  <c r="V398" i="31"/>
  <c r="U398" i="31"/>
  <c r="T398" i="31"/>
  <c r="S398" i="31"/>
  <c r="S467" i="31" s="1"/>
  <c r="R398" i="31"/>
  <c r="Q398" i="31"/>
  <c r="P398" i="31"/>
  <c r="O398" i="31"/>
  <c r="O467" i="31" s="1"/>
  <c r="N398" i="31"/>
  <c r="M398" i="31"/>
  <c r="L398" i="31"/>
  <c r="K398" i="31"/>
  <c r="J398" i="31"/>
  <c r="I398" i="31"/>
  <c r="H398" i="31"/>
  <c r="G398" i="31"/>
  <c r="G467" i="31" s="1"/>
  <c r="F398" i="31"/>
  <c r="E398" i="31"/>
  <c r="AD397" i="31"/>
  <c r="AC397" i="31"/>
  <c r="AD396" i="31"/>
  <c r="AC396" i="31"/>
  <c r="AE396" i="31" s="1"/>
  <c r="AD395" i="31"/>
  <c r="AC395" i="31"/>
  <c r="AD393" i="31"/>
  <c r="AC393" i="31"/>
  <c r="AA392" i="31"/>
  <c r="Y392" i="31"/>
  <c r="W392" i="31"/>
  <c r="U392" i="31"/>
  <c r="S392" i="31"/>
  <c r="Q392" i="31"/>
  <c r="O392" i="31"/>
  <c r="M392" i="31"/>
  <c r="K392" i="31"/>
  <c r="I392" i="31"/>
  <c r="G392" i="31"/>
  <c r="E392" i="31"/>
  <c r="AE386" i="31"/>
  <c r="AD385" i="31"/>
  <c r="AC385" i="31"/>
  <c r="AD384" i="31"/>
  <c r="AC384" i="31"/>
  <c r="AD382" i="31"/>
  <c r="AC382" i="31"/>
  <c r="AA381" i="31"/>
  <c r="Y381" i="31"/>
  <c r="W381" i="31"/>
  <c r="U381" i="31"/>
  <c r="S381" i="31"/>
  <c r="Q381" i="31"/>
  <c r="O381" i="31"/>
  <c r="M381" i="31"/>
  <c r="K381" i="31"/>
  <c r="I381" i="31"/>
  <c r="G381" i="31"/>
  <c r="E381" i="31"/>
  <c r="AD375" i="31"/>
  <c r="AC375" i="31"/>
  <c r="AE375" i="31" s="1"/>
  <c r="AD374" i="31"/>
  <c r="AC374" i="31"/>
  <c r="AE374" i="31" s="1"/>
  <c r="AD373" i="31"/>
  <c r="AC373" i="31"/>
  <c r="AE373" i="31" s="1"/>
  <c r="AD372" i="31"/>
  <c r="AC372" i="31"/>
  <c r="AD371" i="31"/>
  <c r="AC371" i="31"/>
  <c r="AE371" i="31" s="1"/>
  <c r="AD370" i="31"/>
  <c r="AC370" i="31"/>
  <c r="AE370" i="31" s="1"/>
  <c r="AD369" i="31"/>
  <c r="AC369" i="31"/>
  <c r="AE369" i="31" s="1"/>
  <c r="AD368" i="31"/>
  <c r="AC368" i="31"/>
  <c r="AE368" i="31" s="1"/>
  <c r="AD367" i="31"/>
  <c r="AC367" i="31"/>
  <c r="AE367" i="31" s="1"/>
  <c r="AD366" i="31"/>
  <c r="AC366" i="31"/>
  <c r="AE366" i="31" s="1"/>
  <c r="AD365" i="31"/>
  <c r="AC365" i="31"/>
  <c r="AE365" i="31" s="1"/>
  <c r="AD364" i="31"/>
  <c r="AC364" i="31"/>
  <c r="AE364" i="31" s="1"/>
  <c r="AD363" i="31"/>
  <c r="AC363" i="31"/>
  <c r="AE363" i="31" s="1"/>
  <c r="AD362" i="31"/>
  <c r="AC362" i="31"/>
  <c r="AE362" i="31" s="1"/>
  <c r="AD361" i="31"/>
  <c r="AC361" i="31"/>
  <c r="AE361" i="31" s="1"/>
  <c r="AD360" i="31"/>
  <c r="AC360" i="31"/>
  <c r="AE360" i="31" s="1"/>
  <c r="AD359" i="31"/>
  <c r="AC359" i="31"/>
  <c r="AE359" i="31" s="1"/>
  <c r="AB358" i="31"/>
  <c r="AA358" i="31"/>
  <c r="Z358" i="31"/>
  <c r="Y358" i="31"/>
  <c r="X358" i="31"/>
  <c r="W358" i="31"/>
  <c r="V358" i="31"/>
  <c r="U358" i="31"/>
  <c r="T358" i="31"/>
  <c r="S358" i="31"/>
  <c r="R358" i="31"/>
  <c r="Q358" i="31"/>
  <c r="P358" i="31"/>
  <c r="O358" i="31"/>
  <c r="N358" i="31"/>
  <c r="M358" i="31"/>
  <c r="L358" i="31"/>
  <c r="K358" i="31"/>
  <c r="J358" i="31"/>
  <c r="I358" i="31"/>
  <c r="H358" i="31"/>
  <c r="G358" i="31"/>
  <c r="F358" i="31"/>
  <c r="E358" i="31"/>
  <c r="AD357" i="31"/>
  <c r="AC357" i="31"/>
  <c r="AE357" i="31" s="1"/>
  <c r="AD356" i="31"/>
  <c r="AC356" i="31"/>
  <c r="AE356" i="31" s="1"/>
  <c r="AD355" i="31"/>
  <c r="AC355" i="31"/>
  <c r="AE355" i="31" s="1"/>
  <c r="AD354" i="31"/>
  <c r="AC354" i="31"/>
  <c r="AE354" i="31" s="1"/>
  <c r="AD353" i="31"/>
  <c r="AC353" i="31"/>
  <c r="AE353" i="31" s="1"/>
  <c r="AD352" i="31"/>
  <c r="AC352" i="31"/>
  <c r="AE352" i="31" s="1"/>
  <c r="AD351" i="31"/>
  <c r="AC351" i="31"/>
  <c r="AE351" i="31" s="1"/>
  <c r="AD350" i="31"/>
  <c r="AC350" i="31"/>
  <c r="AE350" i="31" s="1"/>
  <c r="AD349" i="31"/>
  <c r="AC349" i="31"/>
  <c r="AE349" i="31" s="1"/>
  <c r="AD348" i="31"/>
  <c r="AC348" i="31"/>
  <c r="AE348" i="31" s="1"/>
  <c r="AD347" i="31"/>
  <c r="AC347" i="31"/>
  <c r="AE347" i="31" s="1"/>
  <c r="AD346" i="31"/>
  <c r="AC346" i="31"/>
  <c r="AE346" i="31" s="1"/>
  <c r="AD345" i="31"/>
  <c r="AC345" i="31"/>
  <c r="AB344" i="31"/>
  <c r="AA344" i="31"/>
  <c r="Z344" i="31"/>
  <c r="Y344" i="31"/>
  <c r="X344" i="31"/>
  <c r="W344" i="31"/>
  <c r="V344" i="31"/>
  <c r="U344" i="31"/>
  <c r="T344" i="31"/>
  <c r="S344" i="31"/>
  <c r="R344" i="31"/>
  <c r="Q344" i="31"/>
  <c r="P344" i="31"/>
  <c r="O344" i="31"/>
  <c r="N344" i="31"/>
  <c r="M344" i="31"/>
  <c r="L344" i="31"/>
  <c r="K344" i="31"/>
  <c r="J344" i="31"/>
  <c r="I344" i="31"/>
  <c r="H344" i="31"/>
  <c r="G344" i="31"/>
  <c r="F344" i="31"/>
  <c r="E344" i="31"/>
  <c r="AD343" i="31"/>
  <c r="AC343" i="31"/>
  <c r="AE343" i="31" s="1"/>
  <c r="AD342" i="31"/>
  <c r="AC342" i="31"/>
  <c r="AE342" i="31" s="1"/>
  <c r="AD341" i="31"/>
  <c r="AC341" i="31"/>
  <c r="AE341" i="31" s="1"/>
  <c r="AD340" i="31"/>
  <c r="AC340" i="31"/>
  <c r="AE340" i="31" s="1"/>
  <c r="AD339" i="31"/>
  <c r="AC339" i="31"/>
  <c r="AE339" i="31" s="1"/>
  <c r="AD338" i="31"/>
  <c r="AC338" i="31"/>
  <c r="AE338" i="31" s="1"/>
  <c r="AD337" i="31"/>
  <c r="AC337" i="31"/>
  <c r="AE337" i="31" s="1"/>
  <c r="AD336" i="31"/>
  <c r="AC336" i="31"/>
  <c r="AE336" i="31" s="1"/>
  <c r="AD335" i="31"/>
  <c r="AC335" i="31"/>
  <c r="AE335" i="31" s="1"/>
  <c r="AD334" i="31"/>
  <c r="AC334" i="31"/>
  <c r="AE334" i="31" s="1"/>
  <c r="AD333" i="31"/>
  <c r="AC333" i="31"/>
  <c r="AE333" i="31" s="1"/>
  <c r="AD332" i="31"/>
  <c r="AC332" i="31"/>
  <c r="AD331" i="31"/>
  <c r="AC331" i="31"/>
  <c r="AE331" i="31" s="1"/>
  <c r="AD330" i="31"/>
  <c r="AC330" i="31"/>
  <c r="AE330" i="31" s="1"/>
  <c r="AD329" i="31"/>
  <c r="AC329" i="31"/>
  <c r="AE329" i="31" s="1"/>
  <c r="AD328" i="31"/>
  <c r="AC328" i="31"/>
  <c r="AE328" i="31" s="1"/>
  <c r="AD327" i="31"/>
  <c r="AC327" i="31"/>
  <c r="AE327" i="31" s="1"/>
  <c r="AD326" i="31"/>
  <c r="AC326" i="31"/>
  <c r="AE326" i="31" s="1"/>
  <c r="AD325" i="31"/>
  <c r="AC325" i="31"/>
  <c r="AE325" i="31" s="1"/>
  <c r="AD324" i="31"/>
  <c r="AC324" i="31"/>
  <c r="AE324" i="31" s="1"/>
  <c r="AD323" i="31"/>
  <c r="AC323" i="31"/>
  <c r="AE323" i="31" s="1"/>
  <c r="AD322" i="31"/>
  <c r="AC322" i="31"/>
  <c r="AE322" i="31" s="1"/>
  <c r="AD321" i="31"/>
  <c r="AC321" i="31"/>
  <c r="AE321" i="31" s="1"/>
  <c r="AD320" i="31"/>
  <c r="AC320" i="31"/>
  <c r="AE320" i="31" s="1"/>
  <c r="AD319" i="31"/>
  <c r="AC319" i="31"/>
  <c r="AE319" i="31" s="1"/>
  <c r="AB318" i="31"/>
  <c r="AA318" i="31"/>
  <c r="Z318" i="31"/>
  <c r="Y318" i="31"/>
  <c r="X318" i="31"/>
  <c r="W318" i="31"/>
  <c r="V318" i="31"/>
  <c r="U318" i="31"/>
  <c r="T318" i="31"/>
  <c r="S318" i="31"/>
  <c r="R318" i="31"/>
  <c r="Q318" i="31"/>
  <c r="P318" i="31"/>
  <c r="O318" i="31"/>
  <c r="N318" i="31"/>
  <c r="M318" i="31"/>
  <c r="L318" i="31"/>
  <c r="K318" i="31"/>
  <c r="J318" i="31"/>
  <c r="I318" i="31"/>
  <c r="H318" i="31"/>
  <c r="G318" i="31"/>
  <c r="F318" i="31"/>
  <c r="E318" i="31"/>
  <c r="AD317" i="31"/>
  <c r="AC317" i="31"/>
  <c r="AE317" i="31" s="1"/>
  <c r="AD316" i="31"/>
  <c r="AC316" i="31"/>
  <c r="AE316" i="31" s="1"/>
  <c r="AD315" i="31"/>
  <c r="AC315" i="31"/>
  <c r="AE315" i="31" s="1"/>
  <c r="AD314" i="31"/>
  <c r="AC314" i="31"/>
  <c r="AE314" i="31" s="1"/>
  <c r="AD313" i="31"/>
  <c r="AC313" i="31"/>
  <c r="AE313" i="31" s="1"/>
  <c r="AD312" i="31"/>
  <c r="AC312" i="31"/>
  <c r="AB311" i="31"/>
  <c r="AA311" i="31"/>
  <c r="Z311" i="31"/>
  <c r="Y311" i="31"/>
  <c r="X311" i="31"/>
  <c r="W311" i="31"/>
  <c r="V311" i="31"/>
  <c r="U311" i="31"/>
  <c r="T311" i="31"/>
  <c r="S311" i="31"/>
  <c r="R311" i="31"/>
  <c r="Q311" i="31"/>
  <c r="P311" i="31"/>
  <c r="O311" i="31"/>
  <c r="N311" i="31"/>
  <c r="M311" i="31"/>
  <c r="L311" i="31"/>
  <c r="K311" i="31"/>
  <c r="J311" i="31"/>
  <c r="I311" i="31"/>
  <c r="H311" i="31"/>
  <c r="G311" i="31"/>
  <c r="F311" i="31"/>
  <c r="E311" i="31"/>
  <c r="AD310" i="31"/>
  <c r="AC310" i="31"/>
  <c r="AE310" i="31" s="1"/>
  <c r="AD309" i="31"/>
  <c r="AC309" i="31"/>
  <c r="AE309" i="31" s="1"/>
  <c r="AD308" i="31"/>
  <c r="AC308" i="31"/>
  <c r="AD307" i="31"/>
  <c r="AC307" i="31"/>
  <c r="AD306" i="31"/>
  <c r="AC306" i="31"/>
  <c r="AE306" i="31" s="1"/>
  <c r="AD305" i="31"/>
  <c r="AC305" i="31"/>
  <c r="AE305" i="31" s="1"/>
  <c r="AB304" i="31"/>
  <c r="AA304" i="31"/>
  <c r="Z304" i="31"/>
  <c r="Y304" i="31"/>
  <c r="X304" i="31"/>
  <c r="W304" i="31"/>
  <c r="V304" i="31"/>
  <c r="U304" i="31"/>
  <c r="T304" i="31"/>
  <c r="S304" i="31"/>
  <c r="R304" i="31"/>
  <c r="Q304" i="31"/>
  <c r="P304" i="31"/>
  <c r="O304" i="31"/>
  <c r="N304" i="31"/>
  <c r="M304" i="31"/>
  <c r="L304" i="31"/>
  <c r="K304" i="31"/>
  <c r="J304" i="31"/>
  <c r="I304" i="31"/>
  <c r="H304" i="31"/>
  <c r="G304" i="31"/>
  <c r="F304" i="31"/>
  <c r="E304" i="31"/>
  <c r="AD303" i="31"/>
  <c r="AC303" i="31"/>
  <c r="AE303" i="31" s="1"/>
  <c r="AD302" i="31"/>
  <c r="AC302" i="31"/>
  <c r="AE302" i="31" s="1"/>
  <c r="AD301" i="31"/>
  <c r="AC301" i="31"/>
  <c r="AE301" i="31" s="1"/>
  <c r="AD300" i="31"/>
  <c r="AC300" i="31"/>
  <c r="AE300" i="31" s="1"/>
  <c r="AD299" i="31"/>
  <c r="AC299" i="31"/>
  <c r="AE299" i="31" s="1"/>
  <c r="AD298" i="31"/>
  <c r="AC298" i="31"/>
  <c r="AE298" i="31" s="1"/>
  <c r="AD297" i="31"/>
  <c r="AC297" i="31"/>
  <c r="AE297" i="31" s="1"/>
  <c r="AD296" i="31"/>
  <c r="AC296" i="31"/>
  <c r="AB295" i="31"/>
  <c r="AA295" i="31"/>
  <c r="Z295" i="31"/>
  <c r="Y295" i="31"/>
  <c r="X295" i="31"/>
  <c r="W295" i="31"/>
  <c r="V295" i="31"/>
  <c r="U295" i="31"/>
  <c r="T295" i="31"/>
  <c r="S295" i="31"/>
  <c r="R295" i="31"/>
  <c r="Q295" i="31"/>
  <c r="P295" i="31"/>
  <c r="O295" i="31"/>
  <c r="N295" i="31"/>
  <c r="M295" i="31"/>
  <c r="L295" i="31"/>
  <c r="K295" i="31"/>
  <c r="J295" i="31"/>
  <c r="I295" i="31"/>
  <c r="H295" i="31"/>
  <c r="G295" i="31"/>
  <c r="F295" i="31"/>
  <c r="E295" i="31"/>
  <c r="AD294" i="31"/>
  <c r="AC294" i="31"/>
  <c r="AE294" i="31" s="1"/>
  <c r="AD293" i="31"/>
  <c r="AC293" i="31"/>
  <c r="AE293" i="31" s="1"/>
  <c r="AD292" i="31"/>
  <c r="AC292" i="31"/>
  <c r="AE292" i="31" s="1"/>
  <c r="AD291" i="31"/>
  <c r="AC291" i="31"/>
  <c r="AE291" i="31" s="1"/>
  <c r="AD290" i="31"/>
  <c r="AC290" i="31"/>
  <c r="AE290" i="31" s="1"/>
  <c r="AD289" i="31"/>
  <c r="AC289" i="31"/>
  <c r="AE289" i="31" s="1"/>
  <c r="AD288" i="31"/>
  <c r="AC288" i="31"/>
  <c r="AE288" i="31" s="1"/>
  <c r="AD287" i="31"/>
  <c r="AC287" i="31"/>
  <c r="AE287" i="31" s="1"/>
  <c r="AD286" i="31"/>
  <c r="AC286" i="31"/>
  <c r="AE286" i="31" s="1"/>
  <c r="AD285" i="31"/>
  <c r="AC285" i="31"/>
  <c r="AE285" i="31" s="1"/>
  <c r="AD284" i="31"/>
  <c r="AC284" i="31"/>
  <c r="AE284" i="31" s="1"/>
  <c r="AD283" i="31"/>
  <c r="AC283" i="31"/>
  <c r="AE283" i="31" s="1"/>
  <c r="AD282" i="31"/>
  <c r="AC282" i="31"/>
  <c r="AE282" i="31" s="1"/>
  <c r="AD281" i="31"/>
  <c r="AC281" i="31"/>
  <c r="AE281" i="31" s="1"/>
  <c r="AD280" i="31"/>
  <c r="AC280" i="31"/>
  <c r="AE280" i="31" s="1"/>
  <c r="AD279" i="31"/>
  <c r="AC279" i="31"/>
  <c r="AE279" i="31" s="1"/>
  <c r="AD278" i="31"/>
  <c r="AC278" i="31"/>
  <c r="AE278" i="31" s="1"/>
  <c r="AD277" i="31"/>
  <c r="AC277" i="31"/>
  <c r="AE277" i="31" s="1"/>
  <c r="AB276" i="31"/>
  <c r="AA276" i="31"/>
  <c r="Z276" i="31"/>
  <c r="Y276" i="31"/>
  <c r="X276" i="31"/>
  <c r="W276" i="31"/>
  <c r="V276" i="31"/>
  <c r="U276" i="31"/>
  <c r="T276" i="31"/>
  <c r="S276" i="31"/>
  <c r="R276" i="31"/>
  <c r="Q276" i="31"/>
  <c r="P276" i="31"/>
  <c r="O276" i="31"/>
  <c r="N276" i="31"/>
  <c r="M276" i="31"/>
  <c r="L276" i="31"/>
  <c r="K276" i="31"/>
  <c r="J276" i="31"/>
  <c r="I276" i="31"/>
  <c r="H276" i="31"/>
  <c r="G276" i="31"/>
  <c r="F276" i="31"/>
  <c r="E276" i="31"/>
  <c r="AD275" i="31"/>
  <c r="AC275" i="31"/>
  <c r="AE275" i="31" s="1"/>
  <c r="AD274" i="31"/>
  <c r="AC274" i="31"/>
  <c r="AE274" i="31" s="1"/>
  <c r="AD273" i="31"/>
  <c r="AC273" i="31"/>
  <c r="AE273" i="31" s="1"/>
  <c r="AD272" i="31"/>
  <c r="AC272" i="31"/>
  <c r="AE272" i="31" s="1"/>
  <c r="AD271" i="31"/>
  <c r="AC271" i="31"/>
  <c r="AE271" i="31" s="1"/>
  <c r="AD270" i="31"/>
  <c r="AC270" i="31"/>
  <c r="AE270" i="31" s="1"/>
  <c r="AD269" i="31"/>
  <c r="AC269" i="31"/>
  <c r="AE269" i="31" s="1"/>
  <c r="AD268" i="31"/>
  <c r="AC268" i="31"/>
  <c r="AE268" i="31" s="1"/>
  <c r="AD267" i="31"/>
  <c r="AC267" i="31"/>
  <c r="AE267" i="31" s="1"/>
  <c r="AD266" i="31"/>
  <c r="AC266" i="31"/>
  <c r="AE266" i="31" s="1"/>
  <c r="AD265" i="31"/>
  <c r="AC265" i="31"/>
  <c r="AE265" i="31" s="1"/>
  <c r="AD264" i="31"/>
  <c r="AC264" i="31"/>
  <c r="AE264" i="31" s="1"/>
  <c r="AD263" i="31"/>
  <c r="AC263" i="31"/>
  <c r="AE263" i="31" s="1"/>
  <c r="AD262" i="31"/>
  <c r="AC262" i="31"/>
  <c r="AD261" i="31"/>
  <c r="AC261" i="31"/>
  <c r="AD260" i="31"/>
  <c r="AC260" i="31"/>
  <c r="AE260" i="31" s="1"/>
  <c r="AD259" i="31"/>
  <c r="AC259" i="31"/>
  <c r="AE259" i="31" s="1"/>
  <c r="AD258" i="31"/>
  <c r="AC258" i="31"/>
  <c r="AD257" i="31"/>
  <c r="AC257" i="31"/>
  <c r="AE257" i="31" s="1"/>
  <c r="AD256" i="31"/>
  <c r="AC256" i="31"/>
  <c r="AD255" i="31"/>
  <c r="AC255" i="31"/>
  <c r="AE255" i="31" s="1"/>
  <c r="AD254" i="31"/>
  <c r="AC254" i="31"/>
  <c r="AD253" i="31"/>
  <c r="AC253" i="31"/>
  <c r="AE253" i="31" s="1"/>
  <c r="AD252" i="31"/>
  <c r="AC252" i="31"/>
  <c r="AD251" i="31"/>
  <c r="AC251" i="31"/>
  <c r="AE251" i="31" s="1"/>
  <c r="AB250" i="31"/>
  <c r="AA250" i="31"/>
  <c r="Z250" i="31"/>
  <c r="Y250" i="31"/>
  <c r="X250" i="31"/>
  <c r="W250" i="31"/>
  <c r="V250" i="31"/>
  <c r="U250" i="31"/>
  <c r="T250" i="31"/>
  <c r="S250" i="31"/>
  <c r="R250" i="31"/>
  <c r="Q250" i="31"/>
  <c r="P250" i="31"/>
  <c r="O250" i="31"/>
  <c r="N250" i="31"/>
  <c r="M250" i="31"/>
  <c r="L250" i="31"/>
  <c r="K250" i="31"/>
  <c r="J250" i="31"/>
  <c r="I250" i="31"/>
  <c r="H250" i="31"/>
  <c r="G250" i="31"/>
  <c r="F250" i="31"/>
  <c r="E250" i="31"/>
  <c r="AD249" i="31"/>
  <c r="AC249" i="31"/>
  <c r="AE249" i="31" s="1"/>
  <c r="AD248" i="31"/>
  <c r="AC248" i="31"/>
  <c r="AE248" i="31" s="1"/>
  <c r="AD247" i="31"/>
  <c r="AC247" i="31"/>
  <c r="AE247" i="31" s="1"/>
  <c r="AD246" i="31"/>
  <c r="AC246" i="31"/>
  <c r="AE246" i="31" s="1"/>
  <c r="AD245" i="31"/>
  <c r="AC245" i="31"/>
  <c r="AE245" i="31" s="1"/>
  <c r="AD244" i="31"/>
  <c r="AC244" i="31"/>
  <c r="AE244" i="31" s="1"/>
  <c r="AD243" i="31"/>
  <c r="AC243" i="31"/>
  <c r="AE243" i="31" s="1"/>
  <c r="AD242" i="31"/>
  <c r="AC242" i="31"/>
  <c r="AE242" i="31" s="1"/>
  <c r="AD241" i="31"/>
  <c r="AC241" i="31"/>
  <c r="AE241" i="31" s="1"/>
  <c r="AD240" i="31"/>
  <c r="AC240" i="31"/>
  <c r="AE240" i="31" s="1"/>
  <c r="AD239" i="31"/>
  <c r="AC239" i="31"/>
  <c r="AE239" i="31" s="1"/>
  <c r="AD238" i="31"/>
  <c r="AC238" i="31"/>
  <c r="AE238" i="31" s="1"/>
  <c r="AD237" i="31"/>
  <c r="AC237" i="31"/>
  <c r="AE237" i="31" s="1"/>
  <c r="AD236" i="31"/>
  <c r="AC236" i="31"/>
  <c r="AE236" i="31" s="1"/>
  <c r="AD235" i="31"/>
  <c r="AC235" i="31"/>
  <c r="AE235" i="31" s="1"/>
  <c r="AD234" i="31"/>
  <c r="AC234" i="31"/>
  <c r="AE234" i="31" s="1"/>
  <c r="AD233" i="31"/>
  <c r="AC233" i="31"/>
  <c r="AE233" i="31" s="1"/>
  <c r="AD232" i="31"/>
  <c r="AC232" i="31"/>
  <c r="AE232" i="31" s="1"/>
  <c r="AD231" i="31"/>
  <c r="AC231" i="31"/>
  <c r="AE231" i="31" s="1"/>
  <c r="AD230" i="31"/>
  <c r="AC230" i="31"/>
  <c r="AE230" i="31" s="1"/>
  <c r="AD229" i="31"/>
  <c r="AC229" i="31"/>
  <c r="AE229" i="31" s="1"/>
  <c r="AD228" i="31"/>
  <c r="AC228" i="31"/>
  <c r="AE228" i="31" s="1"/>
  <c r="AD227" i="31"/>
  <c r="AC227" i="31"/>
  <c r="AE227" i="31" s="1"/>
  <c r="AD226" i="31"/>
  <c r="AC226" i="31"/>
  <c r="AE226" i="31" s="1"/>
  <c r="AD225" i="31"/>
  <c r="AC225" i="31"/>
  <c r="AE225" i="31" s="1"/>
  <c r="AD224" i="31"/>
  <c r="AC224" i="31"/>
  <c r="AE224" i="31" s="1"/>
  <c r="AD223" i="31"/>
  <c r="AC223" i="31"/>
  <c r="AE223" i="31" s="1"/>
  <c r="AD222" i="31"/>
  <c r="AC222" i="31"/>
  <c r="AE222" i="31" s="1"/>
  <c r="AD221" i="31"/>
  <c r="AC221" i="31"/>
  <c r="AE221" i="31" s="1"/>
  <c r="AD220" i="31"/>
  <c r="AC220" i="31"/>
  <c r="AE220" i="31" s="1"/>
  <c r="AD219" i="31"/>
  <c r="AC219" i="31"/>
  <c r="AE219" i="31" s="1"/>
  <c r="AD218" i="31"/>
  <c r="AC218" i="31"/>
  <c r="AE218" i="31" s="1"/>
  <c r="AD217" i="31"/>
  <c r="AC217" i="31"/>
  <c r="AE217" i="31" s="1"/>
  <c r="AD216" i="31"/>
  <c r="AC216" i="31"/>
  <c r="AE216" i="31" s="1"/>
  <c r="AD215" i="31"/>
  <c r="AC215" i="31"/>
  <c r="AE215" i="31" s="1"/>
  <c r="AB214" i="31"/>
  <c r="AA214" i="31"/>
  <c r="Z214" i="31"/>
  <c r="Y214" i="31"/>
  <c r="X214" i="31"/>
  <c r="W214" i="31"/>
  <c r="V214" i="31"/>
  <c r="U214" i="31"/>
  <c r="T214" i="31"/>
  <c r="S214" i="31"/>
  <c r="R214" i="31"/>
  <c r="Q214" i="31"/>
  <c r="P214" i="31"/>
  <c r="O214" i="31"/>
  <c r="N214" i="31"/>
  <c r="M214" i="31"/>
  <c r="L214" i="31"/>
  <c r="K214" i="31"/>
  <c r="J214" i="31"/>
  <c r="I214" i="31"/>
  <c r="H214" i="31"/>
  <c r="G214" i="31"/>
  <c r="F214" i="31"/>
  <c r="E214" i="31"/>
  <c r="AD200" i="31"/>
  <c r="AC200" i="31"/>
  <c r="AE200" i="31" s="1"/>
  <c r="AB199" i="31"/>
  <c r="AA199" i="31"/>
  <c r="Z199" i="31"/>
  <c r="Y199" i="31"/>
  <c r="X199" i="31"/>
  <c r="W199" i="31"/>
  <c r="V199" i="31"/>
  <c r="U199" i="31"/>
  <c r="T199" i="31"/>
  <c r="S199" i="31"/>
  <c r="R199" i="31"/>
  <c r="Q199" i="31"/>
  <c r="P199" i="31"/>
  <c r="O199" i="31"/>
  <c r="N199" i="31"/>
  <c r="M199" i="31"/>
  <c r="L199" i="31"/>
  <c r="K199" i="31"/>
  <c r="J199" i="31"/>
  <c r="I199" i="31"/>
  <c r="H199" i="31"/>
  <c r="G199" i="31"/>
  <c r="F199" i="31"/>
  <c r="E199" i="31"/>
  <c r="AD198" i="31"/>
  <c r="AC198" i="31"/>
  <c r="AE198" i="31" s="1"/>
  <c r="AD197" i="31"/>
  <c r="AC197" i="31"/>
  <c r="AE197" i="31" s="1"/>
  <c r="AD196" i="31"/>
  <c r="AC196" i="31"/>
  <c r="AE196" i="31" s="1"/>
  <c r="AD195" i="31"/>
  <c r="AC195" i="31"/>
  <c r="AE195" i="31" s="1"/>
  <c r="AD194" i="31"/>
  <c r="AC194" i="31"/>
  <c r="AE194" i="31" s="1"/>
  <c r="AD193" i="31"/>
  <c r="AC193" i="31"/>
  <c r="AE193" i="31" s="1"/>
  <c r="AD192" i="31"/>
  <c r="AC192" i="31"/>
  <c r="AE192" i="31" s="1"/>
  <c r="AD191" i="31"/>
  <c r="AC191" i="31"/>
  <c r="AE191" i="31" s="1"/>
  <c r="AD190" i="31"/>
  <c r="AC190" i="31"/>
  <c r="AE190" i="31" s="1"/>
  <c r="AD189" i="31"/>
  <c r="AC189" i="31"/>
  <c r="AB188" i="31"/>
  <c r="AA188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AD187" i="31"/>
  <c r="AC187" i="31"/>
  <c r="AE187" i="31" s="1"/>
  <c r="AD186" i="31"/>
  <c r="AC186" i="31"/>
  <c r="AE186" i="31" s="1"/>
  <c r="AD185" i="31"/>
  <c r="AC185" i="31"/>
  <c r="AE185" i="31" s="1"/>
  <c r="AD184" i="31"/>
  <c r="AC184" i="31"/>
  <c r="AE184" i="31" s="1"/>
  <c r="AD183" i="31"/>
  <c r="AC183" i="31"/>
  <c r="AE183" i="31" s="1"/>
  <c r="AD182" i="31"/>
  <c r="AC182" i="31"/>
  <c r="AE182" i="31" s="1"/>
  <c r="AD181" i="31"/>
  <c r="AC181" i="31"/>
  <c r="AE181" i="31" s="1"/>
  <c r="AD180" i="31"/>
  <c r="AC180" i="31"/>
  <c r="AE180" i="31" s="1"/>
  <c r="AD179" i="31"/>
  <c r="AC179" i="31"/>
  <c r="AE179" i="31" s="1"/>
  <c r="AD178" i="31"/>
  <c r="AC178" i="31"/>
  <c r="AE178" i="31" s="1"/>
  <c r="AD177" i="31"/>
  <c r="AC177" i="31"/>
  <c r="AE177" i="31" s="1"/>
  <c r="AD176" i="31"/>
  <c r="AC176" i="31"/>
  <c r="AE176" i="31" s="1"/>
  <c r="AD175" i="31"/>
  <c r="AC175" i="31"/>
  <c r="AE175" i="31" s="1"/>
  <c r="AD174" i="31"/>
  <c r="AC174" i="31"/>
  <c r="AE174" i="31" s="1"/>
  <c r="AD173" i="31"/>
  <c r="AC173" i="31"/>
  <c r="AE173" i="31" s="1"/>
  <c r="AD172" i="31"/>
  <c r="AC172" i="31"/>
  <c r="AE172" i="31" s="1"/>
  <c r="AD171" i="31"/>
  <c r="AC171" i="31"/>
  <c r="AE171" i="31" s="1"/>
  <c r="AD170" i="31"/>
  <c r="AC170" i="31"/>
  <c r="AE170" i="31" s="1"/>
  <c r="AB169" i="31"/>
  <c r="AA169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AD168" i="31"/>
  <c r="AC168" i="31"/>
  <c r="AE168" i="31" s="1"/>
  <c r="AD166" i="31"/>
  <c r="AC166" i="31"/>
  <c r="AE166" i="31" s="1"/>
  <c r="AD165" i="31"/>
  <c r="AC165" i="31"/>
  <c r="AE165" i="31" s="1"/>
  <c r="AD164" i="31"/>
  <c r="AC164" i="31"/>
  <c r="AE164" i="31" s="1"/>
  <c r="AD163" i="31"/>
  <c r="AC163" i="31"/>
  <c r="AE163" i="31" s="1"/>
  <c r="AD162" i="31"/>
  <c r="AC162" i="31"/>
  <c r="AE162" i="31" s="1"/>
  <c r="AD161" i="31"/>
  <c r="AC161" i="31"/>
  <c r="AE161" i="31" s="1"/>
  <c r="AD160" i="31"/>
  <c r="AC160" i="31"/>
  <c r="AE160" i="31" s="1"/>
  <c r="AD159" i="31"/>
  <c r="AC159" i="31"/>
  <c r="AE159" i="31" s="1"/>
  <c r="AD158" i="31"/>
  <c r="AC158" i="31"/>
  <c r="AE158" i="31" s="1"/>
  <c r="AD157" i="31"/>
  <c r="AC157" i="31"/>
  <c r="AE157" i="31" s="1"/>
  <c r="AD156" i="31"/>
  <c r="AC156" i="31"/>
  <c r="AE156" i="31" s="1"/>
  <c r="AB155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AD154" i="31"/>
  <c r="AC154" i="31"/>
  <c r="AE154" i="31" s="1"/>
  <c r="AD153" i="31"/>
  <c r="AC153" i="31"/>
  <c r="AE153" i="31" s="1"/>
  <c r="AD152" i="31"/>
  <c r="AC152" i="31"/>
  <c r="AE152" i="31" s="1"/>
  <c r="AD151" i="31"/>
  <c r="AC151" i="31"/>
  <c r="AE151" i="31" s="1"/>
  <c r="AD150" i="31"/>
  <c r="AC150" i="31"/>
  <c r="AE150" i="31" s="1"/>
  <c r="AD149" i="31"/>
  <c r="AC149" i="31"/>
  <c r="AE149" i="31" s="1"/>
  <c r="AD148" i="31"/>
  <c r="AC148" i="31"/>
  <c r="AD147" i="31"/>
  <c r="AC147" i="31"/>
  <c r="AE147" i="31" s="1"/>
  <c r="AD146" i="31"/>
  <c r="AC146" i="31"/>
  <c r="AE146" i="31" s="1"/>
  <c r="AD145" i="31"/>
  <c r="AC145" i="31"/>
  <c r="AE145" i="31" s="1"/>
  <c r="AD144" i="31"/>
  <c r="AC144" i="31"/>
  <c r="AE144" i="31" s="1"/>
  <c r="AD143" i="31"/>
  <c r="AC143" i="31"/>
  <c r="AE143" i="31" s="1"/>
  <c r="AB142" i="31"/>
  <c r="AA142" i="31"/>
  <c r="Z142" i="31"/>
  <c r="Y142" i="31"/>
  <c r="X142" i="31"/>
  <c r="W142" i="31"/>
  <c r="V142" i="31"/>
  <c r="U142" i="31"/>
  <c r="T142" i="31"/>
  <c r="S142" i="31"/>
  <c r="R142" i="31"/>
  <c r="Q142" i="31"/>
  <c r="P142" i="31"/>
  <c r="O142" i="31"/>
  <c r="N142" i="31"/>
  <c r="M142" i="31"/>
  <c r="L142" i="31"/>
  <c r="K142" i="31"/>
  <c r="J142" i="31"/>
  <c r="I142" i="31"/>
  <c r="H142" i="31"/>
  <c r="G142" i="31"/>
  <c r="F142" i="31"/>
  <c r="E142" i="31"/>
  <c r="AD141" i="31"/>
  <c r="AC141" i="31"/>
  <c r="AE141" i="31" s="1"/>
  <c r="AD140" i="31"/>
  <c r="AC140" i="31"/>
  <c r="AE140" i="31" s="1"/>
  <c r="AD139" i="31"/>
  <c r="AC139" i="31"/>
  <c r="AE139" i="31" s="1"/>
  <c r="AD138" i="31"/>
  <c r="AC138" i="31"/>
  <c r="AE138" i="31" s="1"/>
  <c r="AD137" i="31"/>
  <c r="AC137" i="31"/>
  <c r="AE137" i="31" s="1"/>
  <c r="AD136" i="31"/>
  <c r="AC136" i="31"/>
  <c r="AE136" i="31" s="1"/>
  <c r="AD135" i="31"/>
  <c r="AC135" i="31"/>
  <c r="AE135" i="31" s="1"/>
  <c r="AB134" i="31"/>
  <c r="AA134" i="31"/>
  <c r="Z134" i="31"/>
  <c r="Y134" i="31"/>
  <c r="X134" i="31"/>
  <c r="W134" i="31"/>
  <c r="V134" i="31"/>
  <c r="U134" i="31"/>
  <c r="T134" i="31"/>
  <c r="S134" i="31"/>
  <c r="R134" i="31"/>
  <c r="Q134" i="31"/>
  <c r="P134" i="31"/>
  <c r="O134" i="31"/>
  <c r="N134" i="31"/>
  <c r="M134" i="31"/>
  <c r="L134" i="31"/>
  <c r="K134" i="31"/>
  <c r="J134" i="31"/>
  <c r="I134" i="31"/>
  <c r="H134" i="31"/>
  <c r="G134" i="31"/>
  <c r="F134" i="31"/>
  <c r="E134" i="31"/>
  <c r="AD133" i="31"/>
  <c r="AC133" i="31"/>
  <c r="AE133" i="31" s="1"/>
  <c r="AD132" i="31"/>
  <c r="AC132" i="31"/>
  <c r="AE132" i="31" s="1"/>
  <c r="AD131" i="31"/>
  <c r="AC131" i="31"/>
  <c r="AE131" i="31" s="1"/>
  <c r="AD130" i="31"/>
  <c r="AC130" i="31"/>
  <c r="AE130" i="31" s="1"/>
  <c r="AD129" i="31"/>
  <c r="AC129" i="31"/>
  <c r="AE129" i="31" s="1"/>
  <c r="AD128" i="31"/>
  <c r="AC128" i="31"/>
  <c r="AE128" i="31" s="1"/>
  <c r="AD127" i="31"/>
  <c r="AC127" i="31"/>
  <c r="AE127" i="31" s="1"/>
  <c r="AD126" i="31"/>
  <c r="AC126" i="31"/>
  <c r="AE126" i="31" s="1"/>
  <c r="AD125" i="31"/>
  <c r="AC125" i="31"/>
  <c r="AE125" i="31" s="1"/>
  <c r="AD124" i="31"/>
  <c r="AC124" i="31"/>
  <c r="AE124" i="31" s="1"/>
  <c r="AD123" i="31"/>
  <c r="AC123" i="31"/>
  <c r="AE123" i="31" s="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F122" i="31"/>
  <c r="E122" i="31"/>
  <c r="AD121" i="31"/>
  <c r="AC121" i="31"/>
  <c r="AE121" i="31" s="1"/>
  <c r="AD120" i="31"/>
  <c r="AC120" i="31"/>
  <c r="AE120" i="31" s="1"/>
  <c r="AD119" i="31"/>
  <c r="AC119" i="31"/>
  <c r="AE119" i="31" s="1"/>
  <c r="AD118" i="31"/>
  <c r="AC118" i="31"/>
  <c r="AE118" i="31" s="1"/>
  <c r="AD117" i="31"/>
  <c r="AC117" i="31"/>
  <c r="AD116" i="31"/>
  <c r="AC116" i="31"/>
  <c r="AD115" i="31"/>
  <c r="AC115" i="31"/>
  <c r="AE115" i="31" s="1"/>
  <c r="AD114" i="31"/>
  <c r="AC114" i="31"/>
  <c r="AE114" i="31" s="1"/>
  <c r="AD113" i="31"/>
  <c r="AC113" i="31"/>
  <c r="AD112" i="31"/>
  <c r="AC112" i="31"/>
  <c r="AE112" i="31" s="1"/>
  <c r="AD111" i="31"/>
  <c r="AC111" i="31"/>
  <c r="AE111" i="31" s="1"/>
  <c r="AD110" i="31"/>
  <c r="AC110" i="31"/>
  <c r="AE110" i="31" s="1"/>
  <c r="AD109" i="31"/>
  <c r="AC109" i="31"/>
  <c r="AE109" i="31" s="1"/>
  <c r="AD108" i="31"/>
  <c r="AC108" i="31"/>
  <c r="AE108" i="31" s="1"/>
  <c r="AD107" i="31"/>
  <c r="AC107" i="31"/>
  <c r="AE107" i="31" s="1"/>
  <c r="AD106" i="31"/>
  <c r="AC106" i="31"/>
  <c r="AE106" i="31" s="1"/>
  <c r="AD105" i="31"/>
  <c r="AC105" i="31"/>
  <c r="AD104" i="31"/>
  <c r="AC104" i="31"/>
  <c r="AE104" i="31" s="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F103" i="31"/>
  <c r="E103" i="31"/>
  <c r="AD102" i="31"/>
  <c r="AC102" i="31"/>
  <c r="AE102" i="31" s="1"/>
  <c r="AD101" i="31"/>
  <c r="AC101" i="31"/>
  <c r="AD100" i="31"/>
  <c r="AC100" i="31"/>
  <c r="AE100" i="31" s="1"/>
  <c r="AD99" i="31"/>
  <c r="AC99" i="31"/>
  <c r="AD98" i="31"/>
  <c r="AC98" i="31"/>
  <c r="AD97" i="31"/>
  <c r="AC97" i="31"/>
  <c r="AE97" i="31" s="1"/>
  <c r="AD96" i="31"/>
  <c r="AC96" i="31"/>
  <c r="AE96" i="31" s="1"/>
  <c r="AD95" i="31"/>
  <c r="AC95" i="31"/>
  <c r="AD94" i="31"/>
  <c r="AC94" i="31"/>
  <c r="AD93" i="31"/>
  <c r="AC93" i="31"/>
  <c r="AE93" i="31" s="1"/>
  <c r="AD92" i="31"/>
  <c r="AC92" i="31"/>
  <c r="AE92" i="31" s="1"/>
  <c r="AD91" i="31"/>
  <c r="AC91" i="31"/>
  <c r="AE91" i="31" s="1"/>
  <c r="AD90" i="31"/>
  <c r="AC90" i="31"/>
  <c r="AD89" i="31"/>
  <c r="AC89" i="31"/>
  <c r="AE89" i="31" s="1"/>
  <c r="AD88" i="31"/>
  <c r="AC88" i="31"/>
  <c r="AE88" i="31" s="1"/>
  <c r="AD87" i="31"/>
  <c r="AC87" i="31"/>
  <c r="AE87" i="31" s="1"/>
  <c r="AD86" i="31"/>
  <c r="AC86" i="31"/>
  <c r="AE86" i="31" s="1"/>
  <c r="AD85" i="31"/>
  <c r="AC85" i="31"/>
  <c r="AE85" i="31" s="1"/>
  <c r="AD84" i="31"/>
  <c r="AC84" i="31"/>
  <c r="AE84" i="31" s="1"/>
  <c r="AB83" i="31"/>
  <c r="AA83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AD82" i="31"/>
  <c r="AC82" i="31"/>
  <c r="AE82" i="31" s="1"/>
  <c r="AD81" i="31"/>
  <c r="AC81" i="31"/>
  <c r="AE81" i="31" s="1"/>
  <c r="AD80" i="31"/>
  <c r="AC80" i="31"/>
  <c r="AE80" i="31" s="1"/>
  <c r="AD79" i="31"/>
  <c r="AC79" i="31"/>
  <c r="AE79" i="31" s="1"/>
  <c r="AD78" i="31"/>
  <c r="AC78" i="31"/>
  <c r="AE78" i="31" s="1"/>
  <c r="AD77" i="31"/>
  <c r="AC77" i="31"/>
  <c r="AE77" i="31" s="1"/>
  <c r="AD76" i="31"/>
  <c r="AC76" i="31"/>
  <c r="AE76" i="31" s="1"/>
  <c r="AD75" i="31"/>
  <c r="AC75" i="31"/>
  <c r="AE75" i="31" s="1"/>
  <c r="AD74" i="31"/>
  <c r="AC74" i="31"/>
  <c r="AE74" i="31" s="1"/>
  <c r="AD73" i="31"/>
  <c r="AC73" i="31"/>
  <c r="AE73" i="31" s="1"/>
  <c r="AD72" i="31"/>
  <c r="AC72" i="31"/>
  <c r="AE72" i="31" s="1"/>
  <c r="AD71" i="31"/>
  <c r="AC71" i="31"/>
  <c r="AE71" i="31" s="1"/>
  <c r="AD70" i="31"/>
  <c r="AC70" i="31"/>
  <c r="AE70" i="31" s="1"/>
  <c r="AD69" i="31"/>
  <c r="AC69" i="31"/>
  <c r="AE69" i="31" s="1"/>
  <c r="AD68" i="31"/>
  <c r="AC68" i="31"/>
  <c r="AE68" i="31" s="1"/>
  <c r="AD67" i="31"/>
  <c r="AC67" i="31"/>
  <c r="AE67" i="31" s="1"/>
  <c r="AD66" i="31"/>
  <c r="AC66" i="31"/>
  <c r="AE66" i="31" s="1"/>
  <c r="AD65" i="31"/>
  <c r="AC65" i="31"/>
  <c r="AE65" i="31" s="1"/>
  <c r="AD64" i="31"/>
  <c r="AC64" i="31"/>
  <c r="AE64" i="31" s="1"/>
  <c r="AD63" i="31"/>
  <c r="AC63" i="31"/>
  <c r="AE63" i="31" s="1"/>
  <c r="AD62" i="31"/>
  <c r="AC62" i="31"/>
  <c r="AE62" i="31" s="1"/>
  <c r="AD61" i="31"/>
  <c r="AC61" i="31"/>
  <c r="AE61" i="31" s="1"/>
  <c r="AD60" i="31"/>
  <c r="AC60" i="31"/>
  <c r="AE60" i="31" s="1"/>
  <c r="AD59" i="31"/>
  <c r="AC59" i="31"/>
  <c r="AE59" i="31" s="1"/>
  <c r="AD58" i="31"/>
  <c r="AC58" i="31"/>
  <c r="AE58" i="31" s="1"/>
  <c r="AD57" i="31"/>
  <c r="AC57" i="31"/>
  <c r="AE57" i="31" s="1"/>
  <c r="AD56" i="31"/>
  <c r="AC56" i="31"/>
  <c r="AE56" i="31" s="1"/>
  <c r="AD55" i="31"/>
  <c r="AC55" i="31"/>
  <c r="AE55" i="31" s="1"/>
  <c r="AD54" i="31"/>
  <c r="AC54" i="31"/>
  <c r="AE54" i="31" s="1"/>
  <c r="AD53" i="31"/>
  <c r="AC53" i="31"/>
  <c r="AE53" i="31" s="1"/>
  <c r="AB52" i="31"/>
  <c r="AA52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AD51" i="31"/>
  <c r="AC51" i="31"/>
  <c r="AE51" i="31" s="1"/>
  <c r="AD50" i="31"/>
  <c r="AC50" i="31"/>
  <c r="AE50" i="31" s="1"/>
  <c r="AD49" i="31"/>
  <c r="AC49" i="31"/>
  <c r="AE49" i="31" s="1"/>
  <c r="AD48" i="31"/>
  <c r="AC48" i="31"/>
  <c r="AE48" i="31" s="1"/>
  <c r="AD47" i="31"/>
  <c r="AC47" i="31"/>
  <c r="AE47" i="31" s="1"/>
  <c r="AD46" i="31"/>
  <c r="AC46" i="31"/>
  <c r="AE46" i="31" s="1"/>
  <c r="AD45" i="31"/>
  <c r="AC45" i="31"/>
  <c r="AE45" i="31" s="1"/>
  <c r="AD44" i="31"/>
  <c r="AC44" i="31"/>
  <c r="AE44" i="31" s="1"/>
  <c r="AD43" i="31"/>
  <c r="AC43" i="31"/>
  <c r="AE43" i="31" s="1"/>
  <c r="AD42" i="31"/>
  <c r="AC42" i="31"/>
  <c r="AE42" i="31" s="1"/>
  <c r="AD41" i="31"/>
  <c r="AC41" i="31"/>
  <c r="AE41" i="31" s="1"/>
  <c r="AD40" i="31"/>
  <c r="AC40" i="31"/>
  <c r="AE40" i="31" s="1"/>
  <c r="AD39" i="31"/>
  <c r="AC39" i="31"/>
  <c r="AE39" i="31" s="1"/>
  <c r="AD38" i="31"/>
  <c r="AC38" i="31"/>
  <c r="AE38" i="31" s="1"/>
  <c r="AD37" i="31"/>
  <c r="AC37" i="31"/>
  <c r="AE37" i="31" s="1"/>
  <c r="AD36" i="31"/>
  <c r="AC36" i="31"/>
  <c r="AE36" i="31" s="1"/>
  <c r="AD35" i="31"/>
  <c r="AC35" i="31"/>
  <c r="AE35" i="31" s="1"/>
  <c r="AD34" i="31"/>
  <c r="AC34" i="31"/>
  <c r="AE34" i="31" s="1"/>
  <c r="AD33" i="31"/>
  <c r="AC33" i="31"/>
  <c r="AE33" i="31" s="1"/>
  <c r="AD32" i="31"/>
  <c r="AC32" i="31"/>
  <c r="AE32" i="31" s="1"/>
  <c r="AD31" i="31"/>
  <c r="AC31" i="31"/>
  <c r="AE31" i="31" s="1"/>
  <c r="AD30" i="31"/>
  <c r="AC30" i="31"/>
  <c r="AE30" i="31" s="1"/>
  <c r="AD29" i="31"/>
  <c r="AC29" i="31"/>
  <c r="AE29" i="31" s="1"/>
  <c r="AD28" i="31"/>
  <c r="AC28" i="31"/>
  <c r="AE28" i="31" s="1"/>
  <c r="AD27" i="31"/>
  <c r="AC27" i="31"/>
  <c r="AE27" i="31" s="1"/>
  <c r="AD26" i="31"/>
  <c r="AC26" i="31"/>
  <c r="AE26" i="31" s="1"/>
  <c r="AD25" i="31"/>
  <c r="AC25" i="31"/>
  <c r="AE25" i="31" s="1"/>
  <c r="AD24" i="31"/>
  <c r="AC24" i="31"/>
  <c r="AE24" i="31" s="1"/>
  <c r="AB23" i="31"/>
  <c r="AA23" i="31"/>
  <c r="Z23" i="31"/>
  <c r="Y23" i="31"/>
  <c r="X23" i="31"/>
  <c r="W23" i="31"/>
  <c r="V23" i="31"/>
  <c r="U23" i="31"/>
  <c r="T23" i="31"/>
  <c r="S23" i="31"/>
  <c r="R23" i="31"/>
  <c r="Q23" i="31"/>
  <c r="P23" i="31"/>
  <c r="O23" i="31"/>
  <c r="N23" i="31"/>
  <c r="M23" i="31"/>
  <c r="L23" i="31"/>
  <c r="K23" i="31"/>
  <c r="J23" i="31"/>
  <c r="I23" i="31"/>
  <c r="H23" i="31"/>
  <c r="G23" i="31"/>
  <c r="F23" i="31"/>
  <c r="E23" i="31"/>
  <c r="AD22" i="31"/>
  <c r="AC22" i="31"/>
  <c r="AB22" i="31"/>
  <c r="AA22" i="31"/>
  <c r="AA382" i="31" s="1"/>
  <c r="Z22" i="31"/>
  <c r="Y22" i="31"/>
  <c r="X22" i="31"/>
  <c r="W22" i="31"/>
  <c r="W382" i="31" s="1"/>
  <c r="V22" i="31"/>
  <c r="U22" i="31"/>
  <c r="T22" i="31"/>
  <c r="S22" i="31"/>
  <c r="S382" i="31" s="1"/>
  <c r="R22" i="31"/>
  <c r="Q22" i="31"/>
  <c r="P22" i="31"/>
  <c r="O22" i="31"/>
  <c r="N22" i="31"/>
  <c r="M22" i="31"/>
  <c r="L22" i="31"/>
  <c r="K22" i="31"/>
  <c r="K382" i="31" s="1"/>
  <c r="J22" i="31"/>
  <c r="I22" i="31"/>
  <c r="H22" i="31"/>
  <c r="G22" i="31"/>
  <c r="G382" i="31" s="1"/>
  <c r="F22" i="31"/>
  <c r="E22" i="31"/>
  <c r="AD17" i="31"/>
  <c r="AC17" i="31"/>
  <c r="AB17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AF16" i="31"/>
  <c r="AE16" i="31"/>
  <c r="AF15" i="31"/>
  <c r="AE15" i="31"/>
  <c r="AF14" i="31"/>
  <c r="AE14" i="31"/>
  <c r="AF13" i="31"/>
  <c r="AE13" i="31"/>
  <c r="AG13" i="31" s="1"/>
  <c r="AF12" i="31"/>
  <c r="AE12" i="31"/>
  <c r="AG12" i="31" s="1"/>
  <c r="AF11" i="31"/>
  <c r="AE11" i="31"/>
  <c r="AG11" i="31" s="1"/>
  <c r="AF10" i="31"/>
  <c r="AE10" i="31"/>
  <c r="AG10" i="31" s="1"/>
  <c r="AF9" i="31"/>
  <c r="AE9" i="31"/>
  <c r="AG9" i="31" s="1"/>
  <c r="AF8" i="31"/>
  <c r="AE8" i="31"/>
  <c r="AD8" i="31"/>
  <c r="AC8" i="31"/>
  <c r="AB8" i="31"/>
  <c r="AA8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AA582" i="30"/>
  <c r="X582" i="30"/>
  <c r="R582" i="30"/>
  <c r="O582" i="30"/>
  <c r="AD581" i="30"/>
  <c r="U581" i="30"/>
  <c r="AD580" i="30"/>
  <c r="U580" i="30"/>
  <c r="AD579" i="30"/>
  <c r="U579" i="30"/>
  <c r="AD578" i="30"/>
  <c r="U578" i="30"/>
  <c r="AD577" i="30"/>
  <c r="U577" i="30"/>
  <c r="AD576" i="30"/>
  <c r="U576" i="30"/>
  <c r="AD575" i="30"/>
  <c r="U575" i="30"/>
  <c r="AD574" i="30"/>
  <c r="U574" i="30"/>
  <c r="AD573" i="30"/>
  <c r="U573" i="30"/>
  <c r="AD572" i="30"/>
  <c r="U572" i="30"/>
  <c r="AD571" i="30"/>
  <c r="U571" i="30"/>
  <c r="AD570" i="30"/>
  <c r="U570" i="30"/>
  <c r="AD569" i="30"/>
  <c r="U569" i="30"/>
  <c r="AA568" i="30"/>
  <c r="X568" i="30"/>
  <c r="R568" i="30"/>
  <c r="O568" i="30"/>
  <c r="AE548" i="30"/>
  <c r="AE547" i="30"/>
  <c r="AA546" i="30"/>
  <c r="Y546" i="30"/>
  <c r="W546" i="30"/>
  <c r="U546" i="30"/>
  <c r="S546" i="30"/>
  <c r="Q546" i="30"/>
  <c r="O546" i="30"/>
  <c r="M546" i="30"/>
  <c r="K546" i="30"/>
  <c r="I546" i="30"/>
  <c r="G546" i="30"/>
  <c r="E546" i="30"/>
  <c r="AD545" i="30"/>
  <c r="AC545" i="30"/>
  <c r="AB543" i="30"/>
  <c r="AA543" i="30"/>
  <c r="AA544" i="30" s="1"/>
  <c r="Z543" i="30"/>
  <c r="Y543" i="30"/>
  <c r="Y544" i="30" s="1"/>
  <c r="X543" i="30"/>
  <c r="W543" i="30"/>
  <c r="W544" i="30" s="1"/>
  <c r="V543" i="30"/>
  <c r="U543" i="30"/>
  <c r="U544" i="30" s="1"/>
  <c r="T543" i="30"/>
  <c r="S543" i="30"/>
  <c r="S544" i="30" s="1"/>
  <c r="R543" i="30"/>
  <c r="Q543" i="30"/>
  <c r="Q544" i="30" s="1"/>
  <c r="P543" i="30"/>
  <c r="O543" i="30"/>
  <c r="O544" i="30" s="1"/>
  <c r="N543" i="30"/>
  <c r="M543" i="30"/>
  <c r="M544" i="30" s="1"/>
  <c r="L543" i="30"/>
  <c r="K543" i="30"/>
  <c r="K544" i="30" s="1"/>
  <c r="J543" i="30"/>
  <c r="I543" i="30"/>
  <c r="I544" i="30" s="1"/>
  <c r="H543" i="30"/>
  <c r="G543" i="30"/>
  <c r="G544" i="30" s="1"/>
  <c r="F543" i="30"/>
  <c r="E543" i="30"/>
  <c r="AD542" i="30"/>
  <c r="AC542" i="30"/>
  <c r="AE542" i="30" s="1"/>
  <c r="AD541" i="30"/>
  <c r="AC541" i="30"/>
  <c r="AE541" i="30" s="1"/>
  <c r="AD540" i="30"/>
  <c r="AC540" i="30"/>
  <c r="AE540" i="30" s="1"/>
  <c r="AD539" i="30"/>
  <c r="AC539" i="30"/>
  <c r="AA538" i="30"/>
  <c r="Y538" i="30"/>
  <c r="W538" i="30"/>
  <c r="U538" i="30"/>
  <c r="S538" i="30"/>
  <c r="Q538" i="30"/>
  <c r="O538" i="30"/>
  <c r="M538" i="30"/>
  <c r="K538" i="30"/>
  <c r="I538" i="30"/>
  <c r="G538" i="30"/>
  <c r="E538" i="30"/>
  <c r="AA533" i="30"/>
  <c r="Y533" i="30"/>
  <c r="W533" i="30"/>
  <c r="U533" i="30"/>
  <c r="S533" i="30"/>
  <c r="Q533" i="30"/>
  <c r="O533" i="30"/>
  <c r="M533" i="30"/>
  <c r="K533" i="30"/>
  <c r="I533" i="30"/>
  <c r="G533" i="30"/>
  <c r="E533" i="30"/>
  <c r="AD532" i="30"/>
  <c r="AC532" i="30"/>
  <c r="AC533" i="30" s="1"/>
  <c r="AA531" i="30"/>
  <c r="Y531" i="30"/>
  <c r="W531" i="30"/>
  <c r="U531" i="30"/>
  <c r="S531" i="30"/>
  <c r="Q531" i="30"/>
  <c r="O531" i="30"/>
  <c r="M531" i="30"/>
  <c r="K531" i="30"/>
  <c r="I531" i="30"/>
  <c r="G531" i="30"/>
  <c r="E531" i="30"/>
  <c r="AB530" i="30"/>
  <c r="AA530" i="30"/>
  <c r="Z530" i="30"/>
  <c r="Y530" i="30"/>
  <c r="X530" i="30"/>
  <c r="W530" i="30"/>
  <c r="V530" i="30"/>
  <c r="U530" i="30"/>
  <c r="T530" i="30"/>
  <c r="S530" i="30"/>
  <c r="R530" i="30"/>
  <c r="Q530" i="30"/>
  <c r="P530" i="30"/>
  <c r="O530" i="30"/>
  <c r="N530" i="30"/>
  <c r="M530" i="30"/>
  <c r="L530" i="30"/>
  <c r="K530" i="30"/>
  <c r="J530" i="30"/>
  <c r="I530" i="30"/>
  <c r="H530" i="30"/>
  <c r="G530" i="30"/>
  <c r="F530" i="30"/>
  <c r="E530" i="30"/>
  <c r="AB529" i="30"/>
  <c r="AA529" i="30"/>
  <c r="Z529" i="30"/>
  <c r="Y529" i="30"/>
  <c r="X529" i="30"/>
  <c r="W529" i="30"/>
  <c r="V529" i="30"/>
  <c r="U529" i="30"/>
  <c r="T529" i="30"/>
  <c r="S529" i="30"/>
  <c r="R529" i="30"/>
  <c r="Q529" i="30"/>
  <c r="P529" i="30"/>
  <c r="O529" i="30"/>
  <c r="N529" i="30"/>
  <c r="M529" i="30"/>
  <c r="L529" i="30"/>
  <c r="K529" i="30"/>
  <c r="J529" i="30"/>
  <c r="I529" i="30"/>
  <c r="H529" i="30"/>
  <c r="G529" i="30"/>
  <c r="F529" i="30"/>
  <c r="E529" i="30"/>
  <c r="AD528" i="30"/>
  <c r="AC528" i="30"/>
  <c r="AE528" i="30" s="1"/>
  <c r="AD527" i="30"/>
  <c r="AC527" i="30"/>
  <c r="AC531" i="30" s="1"/>
  <c r="AD526" i="30"/>
  <c r="AC526" i="30"/>
  <c r="AE526" i="30" s="1"/>
  <c r="AD525" i="30"/>
  <c r="AC525" i="30"/>
  <c r="AD524" i="30"/>
  <c r="AC524" i="30"/>
  <c r="AA523" i="30"/>
  <c r="Y523" i="30"/>
  <c r="W523" i="30"/>
  <c r="U523" i="30"/>
  <c r="S523" i="30"/>
  <c r="Q523" i="30"/>
  <c r="O523" i="30"/>
  <c r="M523" i="30"/>
  <c r="K523" i="30"/>
  <c r="I523" i="30"/>
  <c r="G523" i="30"/>
  <c r="E523" i="30"/>
  <c r="AD518" i="30"/>
  <c r="AC518" i="30"/>
  <c r="AE518" i="30" s="1"/>
  <c r="AB517" i="30"/>
  <c r="AA517" i="30"/>
  <c r="Z517" i="30"/>
  <c r="Y517" i="30"/>
  <c r="X517" i="30"/>
  <c r="W517" i="30"/>
  <c r="V517" i="30"/>
  <c r="U517" i="30"/>
  <c r="T517" i="30"/>
  <c r="S517" i="30"/>
  <c r="R517" i="30"/>
  <c r="Q517" i="30"/>
  <c r="P517" i="30"/>
  <c r="O517" i="30"/>
  <c r="N517" i="30"/>
  <c r="M517" i="30"/>
  <c r="L517" i="30"/>
  <c r="K517" i="30"/>
  <c r="J517" i="30"/>
  <c r="I517" i="30"/>
  <c r="H517" i="30"/>
  <c r="G517" i="30"/>
  <c r="F517" i="30"/>
  <c r="E517" i="30"/>
  <c r="AD516" i="30"/>
  <c r="AC516" i="30"/>
  <c r="AE516" i="30" s="1"/>
  <c r="AD515" i="30"/>
  <c r="AC515" i="30"/>
  <c r="AE515" i="30" s="1"/>
  <c r="AD513" i="30"/>
  <c r="AC513" i="30"/>
  <c r="AA512" i="30"/>
  <c r="Y512" i="30"/>
  <c r="W512" i="30"/>
  <c r="U512" i="30"/>
  <c r="S512" i="30"/>
  <c r="Q512" i="30"/>
  <c r="O512" i="30"/>
  <c r="M512" i="30"/>
  <c r="K512" i="30"/>
  <c r="I512" i="30"/>
  <c r="G512" i="30"/>
  <c r="E512" i="30"/>
  <c r="AD507" i="30"/>
  <c r="AC507" i="30"/>
  <c r="AE507" i="30" s="1"/>
  <c r="AD506" i="30"/>
  <c r="AC506" i="30"/>
  <c r="AE506" i="30" s="1"/>
  <c r="AD505" i="30"/>
  <c r="AC505" i="30"/>
  <c r="AD504" i="30"/>
  <c r="AC504" i="30"/>
  <c r="AD503" i="30"/>
  <c r="AC503" i="30"/>
  <c r="AD502" i="30"/>
  <c r="AC502" i="30"/>
  <c r="AE502" i="30" s="1"/>
  <c r="AD501" i="30"/>
  <c r="AC501" i="30"/>
  <c r="AE501" i="30" s="1"/>
  <c r="AD500" i="30"/>
  <c r="AC500" i="30"/>
  <c r="AE500" i="30" s="1"/>
  <c r="AD499" i="30"/>
  <c r="AC499" i="30"/>
  <c r="AE499" i="30" s="1"/>
  <c r="AD498" i="30"/>
  <c r="AC498" i="30"/>
  <c r="AE498" i="30" s="1"/>
  <c r="AD497" i="30"/>
  <c r="AC497" i="30"/>
  <c r="AE497" i="30" s="1"/>
  <c r="AD496" i="30"/>
  <c r="AC496" i="30"/>
  <c r="AE496" i="30" s="1"/>
  <c r="AE495" i="30"/>
  <c r="AE494" i="30"/>
  <c r="AD493" i="30"/>
  <c r="AC493" i="30"/>
  <c r="AA492" i="30"/>
  <c r="Y492" i="30"/>
  <c r="W492" i="30"/>
  <c r="U492" i="30"/>
  <c r="S492" i="30"/>
  <c r="Q492" i="30"/>
  <c r="O492" i="30"/>
  <c r="M492" i="30"/>
  <c r="K492" i="30"/>
  <c r="I492" i="30"/>
  <c r="G492" i="30"/>
  <c r="E492" i="30"/>
  <c r="AB486" i="30"/>
  <c r="AA486" i="30"/>
  <c r="Z486" i="30"/>
  <c r="Y486" i="30"/>
  <c r="X486" i="30"/>
  <c r="W486" i="30"/>
  <c r="V486" i="30"/>
  <c r="U486" i="30"/>
  <c r="T486" i="30"/>
  <c r="S486" i="30"/>
  <c r="R486" i="30"/>
  <c r="Q486" i="30"/>
  <c r="P486" i="30"/>
  <c r="O486" i="30"/>
  <c r="N486" i="30"/>
  <c r="M486" i="30"/>
  <c r="L486" i="30"/>
  <c r="K486" i="30"/>
  <c r="J486" i="30"/>
  <c r="I486" i="30"/>
  <c r="H486" i="30"/>
  <c r="G486" i="30"/>
  <c r="F486" i="30"/>
  <c r="E486" i="30"/>
  <c r="AB485" i="30"/>
  <c r="AA485" i="30"/>
  <c r="Z485" i="30"/>
  <c r="Y485" i="30"/>
  <c r="X485" i="30"/>
  <c r="W485" i="30"/>
  <c r="V485" i="30"/>
  <c r="U485" i="30"/>
  <c r="T485" i="30"/>
  <c r="S485" i="30"/>
  <c r="R485" i="30"/>
  <c r="Q485" i="30"/>
  <c r="P485" i="30"/>
  <c r="O485" i="30"/>
  <c r="N485" i="30"/>
  <c r="M485" i="30"/>
  <c r="L485" i="30"/>
  <c r="K485" i="30"/>
  <c r="J485" i="30"/>
  <c r="I485" i="30"/>
  <c r="H485" i="30"/>
  <c r="G485" i="30"/>
  <c r="F485" i="30"/>
  <c r="E485" i="30"/>
  <c r="AB484" i="30"/>
  <c r="AA484" i="30"/>
  <c r="Z484" i="30"/>
  <c r="Y484" i="30"/>
  <c r="X484" i="30"/>
  <c r="W484" i="30"/>
  <c r="V484" i="30"/>
  <c r="U484" i="30"/>
  <c r="T484" i="30"/>
  <c r="S484" i="30"/>
  <c r="R484" i="30"/>
  <c r="Q484" i="30"/>
  <c r="P484" i="30"/>
  <c r="O484" i="30"/>
  <c r="N484" i="30"/>
  <c r="M484" i="30"/>
  <c r="L484" i="30"/>
  <c r="K484" i="30"/>
  <c r="J484" i="30"/>
  <c r="I484" i="30"/>
  <c r="H484" i="30"/>
  <c r="G484" i="30"/>
  <c r="F484" i="30"/>
  <c r="E484" i="30"/>
  <c r="AB483" i="30"/>
  <c r="AA483" i="30"/>
  <c r="Z483" i="30"/>
  <c r="Y483" i="30"/>
  <c r="X483" i="30"/>
  <c r="W483" i="30"/>
  <c r="V483" i="30"/>
  <c r="U483" i="30"/>
  <c r="T483" i="30"/>
  <c r="S483" i="30"/>
  <c r="R483" i="30"/>
  <c r="Q483" i="30"/>
  <c r="P483" i="30"/>
  <c r="O483" i="30"/>
  <c r="N483" i="30"/>
  <c r="M483" i="30"/>
  <c r="L483" i="30"/>
  <c r="K483" i="30"/>
  <c r="J483" i="30"/>
  <c r="I483" i="30"/>
  <c r="H483" i="30"/>
  <c r="G483" i="30"/>
  <c r="F483" i="30"/>
  <c r="E483" i="30"/>
  <c r="AB482" i="30"/>
  <c r="AA482" i="30"/>
  <c r="Z482" i="30"/>
  <c r="Y482" i="30"/>
  <c r="X482" i="30"/>
  <c r="W482" i="30"/>
  <c r="V482" i="30"/>
  <c r="U482" i="30"/>
  <c r="T482" i="30"/>
  <c r="S482" i="30"/>
  <c r="R482" i="30"/>
  <c r="Q482" i="30"/>
  <c r="P482" i="30"/>
  <c r="O482" i="30"/>
  <c r="N482" i="30"/>
  <c r="M482" i="30"/>
  <c r="L482" i="30"/>
  <c r="K482" i="30"/>
  <c r="J482" i="30"/>
  <c r="I482" i="30"/>
  <c r="H482" i="30"/>
  <c r="G482" i="30"/>
  <c r="F482" i="30"/>
  <c r="E482" i="30"/>
  <c r="AB481" i="30"/>
  <c r="AA481" i="30"/>
  <c r="Z481" i="30"/>
  <c r="Y481" i="30"/>
  <c r="X481" i="30"/>
  <c r="W481" i="30"/>
  <c r="V481" i="30"/>
  <c r="U481" i="30"/>
  <c r="T481" i="30"/>
  <c r="S481" i="30"/>
  <c r="R481" i="30"/>
  <c r="Q481" i="30"/>
  <c r="P481" i="30"/>
  <c r="O481" i="30"/>
  <c r="N481" i="30"/>
  <c r="M481" i="30"/>
  <c r="L481" i="30"/>
  <c r="K481" i="30"/>
  <c r="J481" i="30"/>
  <c r="I481" i="30"/>
  <c r="H481" i="30"/>
  <c r="G481" i="30"/>
  <c r="F481" i="30"/>
  <c r="E481" i="30"/>
  <c r="AB480" i="30"/>
  <c r="AA480" i="30"/>
  <c r="Z480" i="30"/>
  <c r="Y480" i="30"/>
  <c r="X480" i="30"/>
  <c r="W480" i="30"/>
  <c r="V480" i="30"/>
  <c r="U480" i="30"/>
  <c r="T480" i="30"/>
  <c r="S480" i="30"/>
  <c r="R480" i="30"/>
  <c r="Q480" i="30"/>
  <c r="P480" i="30"/>
  <c r="O480" i="30"/>
  <c r="N480" i="30"/>
  <c r="M480" i="30"/>
  <c r="L480" i="30"/>
  <c r="K480" i="30"/>
  <c r="J480" i="30"/>
  <c r="I480" i="30"/>
  <c r="H480" i="30"/>
  <c r="G480" i="30"/>
  <c r="F480" i="30"/>
  <c r="E480" i="30"/>
  <c r="AD479" i="30"/>
  <c r="AC479" i="30"/>
  <c r="AA478" i="30"/>
  <c r="Y478" i="30"/>
  <c r="W478" i="30"/>
  <c r="U478" i="30"/>
  <c r="S478" i="30"/>
  <c r="Q478" i="30"/>
  <c r="O478" i="30"/>
  <c r="M478" i="30"/>
  <c r="K478" i="30"/>
  <c r="I478" i="30"/>
  <c r="G478" i="30"/>
  <c r="E478" i="30"/>
  <c r="AB472" i="30"/>
  <c r="AA472" i="30"/>
  <c r="Z472" i="30"/>
  <c r="Y472" i="30"/>
  <c r="X472" i="30"/>
  <c r="W472" i="30"/>
  <c r="V472" i="30"/>
  <c r="U472" i="30"/>
  <c r="T472" i="30"/>
  <c r="S472" i="30"/>
  <c r="R472" i="30"/>
  <c r="Q472" i="30"/>
  <c r="P472" i="30"/>
  <c r="O472" i="30"/>
  <c r="N472" i="30"/>
  <c r="M472" i="30"/>
  <c r="L472" i="30"/>
  <c r="K472" i="30"/>
  <c r="J472" i="30"/>
  <c r="I472" i="30"/>
  <c r="H472" i="30"/>
  <c r="G472" i="30"/>
  <c r="F472" i="30"/>
  <c r="E472" i="30"/>
  <c r="AB469" i="30"/>
  <c r="AA469" i="30"/>
  <c r="Z469" i="30"/>
  <c r="Y469" i="30"/>
  <c r="X469" i="30"/>
  <c r="W469" i="30"/>
  <c r="V469" i="30"/>
  <c r="U469" i="30"/>
  <c r="T469" i="30"/>
  <c r="S469" i="30"/>
  <c r="R469" i="30"/>
  <c r="Q469" i="30"/>
  <c r="P469" i="30"/>
  <c r="O469" i="30"/>
  <c r="N469" i="30"/>
  <c r="M469" i="30"/>
  <c r="L469" i="30"/>
  <c r="K469" i="30"/>
  <c r="J469" i="30"/>
  <c r="I469" i="30"/>
  <c r="H469" i="30"/>
  <c r="G469" i="30"/>
  <c r="F469" i="30"/>
  <c r="E469" i="30"/>
  <c r="AB468" i="30"/>
  <c r="AA468" i="30"/>
  <c r="Z468" i="30"/>
  <c r="Y468" i="30"/>
  <c r="X468" i="30"/>
  <c r="W468" i="30"/>
  <c r="V468" i="30"/>
  <c r="U468" i="30"/>
  <c r="T468" i="30"/>
  <c r="S468" i="30"/>
  <c r="R468" i="30"/>
  <c r="Q468" i="30"/>
  <c r="P468" i="30"/>
  <c r="O468" i="30"/>
  <c r="N468" i="30"/>
  <c r="M468" i="30"/>
  <c r="L468" i="30"/>
  <c r="K468" i="30"/>
  <c r="J468" i="30"/>
  <c r="I468" i="30"/>
  <c r="H468" i="30"/>
  <c r="G468" i="30"/>
  <c r="F468" i="30"/>
  <c r="E468" i="30"/>
  <c r="AB466" i="30"/>
  <c r="AA466" i="30"/>
  <c r="Z466" i="30"/>
  <c r="Y466" i="30"/>
  <c r="X466" i="30"/>
  <c r="W466" i="30"/>
  <c r="V466" i="30"/>
  <c r="U466" i="30"/>
  <c r="T466" i="30"/>
  <c r="S466" i="30"/>
  <c r="R466" i="30"/>
  <c r="Q466" i="30"/>
  <c r="P466" i="30"/>
  <c r="O466" i="30"/>
  <c r="N466" i="30"/>
  <c r="M466" i="30"/>
  <c r="L466" i="30"/>
  <c r="K466" i="30"/>
  <c r="J466" i="30"/>
  <c r="I466" i="30"/>
  <c r="H466" i="30"/>
  <c r="G466" i="30"/>
  <c r="F466" i="30"/>
  <c r="E466" i="30"/>
  <c r="AB465" i="30"/>
  <c r="AA465" i="30"/>
  <c r="Z465" i="30"/>
  <c r="Y465" i="30"/>
  <c r="X465" i="30"/>
  <c r="W465" i="30"/>
  <c r="V465" i="30"/>
  <c r="U465" i="30"/>
  <c r="T465" i="30"/>
  <c r="S465" i="30"/>
  <c r="R465" i="30"/>
  <c r="Q465" i="30"/>
  <c r="P465" i="30"/>
  <c r="O465" i="30"/>
  <c r="N465" i="30"/>
  <c r="M465" i="30"/>
  <c r="L465" i="30"/>
  <c r="K465" i="30"/>
  <c r="J465" i="30"/>
  <c r="I465" i="30"/>
  <c r="H465" i="30"/>
  <c r="G465" i="30"/>
  <c r="F465" i="30"/>
  <c r="E465" i="30"/>
  <c r="AB464" i="30"/>
  <c r="AA464" i="30"/>
  <c r="Z464" i="30"/>
  <c r="Y464" i="30"/>
  <c r="X464" i="30"/>
  <c r="W464" i="30"/>
  <c r="V464" i="30"/>
  <c r="U464" i="30"/>
  <c r="T464" i="30"/>
  <c r="S464" i="30"/>
  <c r="R464" i="30"/>
  <c r="Q464" i="30"/>
  <c r="P464" i="30"/>
  <c r="O464" i="30"/>
  <c r="N464" i="30"/>
  <c r="M464" i="30"/>
  <c r="L464" i="30"/>
  <c r="K464" i="30"/>
  <c r="J464" i="30"/>
  <c r="I464" i="30"/>
  <c r="H464" i="30"/>
  <c r="G464" i="30"/>
  <c r="F464" i="30"/>
  <c r="E464" i="30"/>
  <c r="AD462" i="30"/>
  <c r="AC462" i="30"/>
  <c r="AA461" i="30"/>
  <c r="Y461" i="30"/>
  <c r="W461" i="30"/>
  <c r="U461" i="30"/>
  <c r="S461" i="30"/>
  <c r="Q461" i="30"/>
  <c r="O461" i="30"/>
  <c r="M461" i="30"/>
  <c r="K461" i="30"/>
  <c r="I461" i="30"/>
  <c r="G461" i="30"/>
  <c r="E461" i="30"/>
  <c r="AB455" i="30"/>
  <c r="AA455" i="30"/>
  <c r="Z455" i="30"/>
  <c r="Y455" i="30"/>
  <c r="X455" i="30"/>
  <c r="W455" i="30"/>
  <c r="V455" i="30"/>
  <c r="U455" i="30"/>
  <c r="T455" i="30"/>
  <c r="S455" i="30"/>
  <c r="R455" i="30"/>
  <c r="Q455" i="30"/>
  <c r="P455" i="30"/>
  <c r="O455" i="30"/>
  <c r="N455" i="30"/>
  <c r="M455" i="30"/>
  <c r="L455" i="30"/>
  <c r="K455" i="30"/>
  <c r="J455" i="30"/>
  <c r="I455" i="30"/>
  <c r="H455" i="30"/>
  <c r="G455" i="30"/>
  <c r="F455" i="30"/>
  <c r="E455" i="30"/>
  <c r="AB454" i="30"/>
  <c r="AA454" i="30"/>
  <c r="Z454" i="30"/>
  <c r="Y454" i="30"/>
  <c r="X454" i="30"/>
  <c r="W454" i="30"/>
  <c r="V454" i="30"/>
  <c r="U454" i="30"/>
  <c r="T454" i="30"/>
  <c r="S454" i="30"/>
  <c r="R454" i="30"/>
  <c r="Q454" i="30"/>
  <c r="P454" i="30"/>
  <c r="O454" i="30"/>
  <c r="N454" i="30"/>
  <c r="M454" i="30"/>
  <c r="L454" i="30"/>
  <c r="K454" i="30"/>
  <c r="J454" i="30"/>
  <c r="I454" i="30"/>
  <c r="H454" i="30"/>
  <c r="G454" i="30"/>
  <c r="F454" i="30"/>
  <c r="E454" i="30"/>
  <c r="AB453" i="30"/>
  <c r="AA453" i="30"/>
  <c r="Z453" i="30"/>
  <c r="Y453" i="30"/>
  <c r="X453" i="30"/>
  <c r="W453" i="30"/>
  <c r="V453" i="30"/>
  <c r="U453" i="30"/>
  <c r="T453" i="30"/>
  <c r="S453" i="30"/>
  <c r="R453" i="30"/>
  <c r="Q453" i="30"/>
  <c r="P453" i="30"/>
  <c r="O453" i="30"/>
  <c r="N453" i="30"/>
  <c r="M453" i="30"/>
  <c r="L453" i="30"/>
  <c r="K453" i="30"/>
  <c r="J453" i="30"/>
  <c r="I453" i="30"/>
  <c r="H453" i="30"/>
  <c r="G453" i="30"/>
  <c r="F453" i="30"/>
  <c r="E453" i="30"/>
  <c r="AD451" i="30"/>
  <c r="AC451" i="30"/>
  <c r="AA450" i="30"/>
  <c r="Y450" i="30"/>
  <c r="W450" i="30"/>
  <c r="U450" i="30"/>
  <c r="S450" i="30"/>
  <c r="Q450" i="30"/>
  <c r="O450" i="30"/>
  <c r="M450" i="30"/>
  <c r="K450" i="30"/>
  <c r="I450" i="30"/>
  <c r="G450" i="30"/>
  <c r="E450" i="30"/>
  <c r="AD444" i="30"/>
  <c r="AC444" i="30"/>
  <c r="AE444" i="30" s="1"/>
  <c r="AB442" i="30"/>
  <c r="AA442" i="30"/>
  <c r="Z442" i="30"/>
  <c r="Y442" i="30"/>
  <c r="X442" i="30"/>
  <c r="W442" i="30"/>
  <c r="V442" i="30"/>
  <c r="U442" i="30"/>
  <c r="T442" i="30"/>
  <c r="S442" i="30"/>
  <c r="R442" i="30"/>
  <c r="Q442" i="30"/>
  <c r="P442" i="30"/>
  <c r="O442" i="30"/>
  <c r="N442" i="30"/>
  <c r="M442" i="30"/>
  <c r="L442" i="30"/>
  <c r="K442" i="30"/>
  <c r="J442" i="30"/>
  <c r="I442" i="30"/>
  <c r="H442" i="30"/>
  <c r="G442" i="30"/>
  <c r="F442" i="30"/>
  <c r="E442" i="30"/>
  <c r="AD441" i="30"/>
  <c r="AC441" i="30"/>
  <c r="AE441" i="30" s="1"/>
  <c r="AD440" i="30"/>
  <c r="AC440" i="30"/>
  <c r="AE440" i="30" s="1"/>
  <c r="AB439" i="30"/>
  <c r="AB445" i="30" s="1"/>
  <c r="AA439" i="30"/>
  <c r="AA445" i="30" s="1"/>
  <c r="Z439" i="30"/>
  <c r="Y439" i="30"/>
  <c r="Y445" i="30" s="1"/>
  <c r="X439" i="30"/>
  <c r="X445" i="30" s="1"/>
  <c r="W439" i="30"/>
  <c r="W445" i="30" s="1"/>
  <c r="V439" i="30"/>
  <c r="U439" i="30"/>
  <c r="U445" i="30" s="1"/>
  <c r="T439" i="30"/>
  <c r="T445" i="30" s="1"/>
  <c r="S439" i="30"/>
  <c r="S445" i="30" s="1"/>
  <c r="R439" i="30"/>
  <c r="Q439" i="30"/>
  <c r="Q445" i="30" s="1"/>
  <c r="P439" i="30"/>
  <c r="P445" i="30" s="1"/>
  <c r="O439" i="30"/>
  <c r="O445" i="30" s="1"/>
  <c r="N439" i="30"/>
  <c r="M439" i="30"/>
  <c r="M445" i="30" s="1"/>
  <c r="L439" i="30"/>
  <c r="K439" i="30"/>
  <c r="K445" i="30" s="1"/>
  <c r="J439" i="30"/>
  <c r="I439" i="30"/>
  <c r="I445" i="30" s="1"/>
  <c r="H439" i="30"/>
  <c r="G439" i="30"/>
  <c r="G445" i="30" s="1"/>
  <c r="F439" i="30"/>
  <c r="E439" i="30"/>
  <c r="E445" i="30" s="1"/>
  <c r="AD438" i="30"/>
  <c r="AC438" i="30"/>
  <c r="AE438" i="30" s="1"/>
  <c r="AD437" i="30"/>
  <c r="AC437" i="30"/>
  <c r="AE437" i="30" s="1"/>
  <c r="AD436" i="30"/>
  <c r="AC436" i="30"/>
  <c r="AE436" i="30" s="1"/>
  <c r="AD434" i="30"/>
  <c r="AC434" i="30"/>
  <c r="AA433" i="30"/>
  <c r="Y433" i="30"/>
  <c r="W433" i="30"/>
  <c r="U433" i="30"/>
  <c r="S433" i="30"/>
  <c r="Q433" i="30"/>
  <c r="O433" i="30"/>
  <c r="M433" i="30"/>
  <c r="K433" i="30"/>
  <c r="I433" i="30"/>
  <c r="G433" i="30"/>
  <c r="E433" i="30"/>
  <c r="AE427" i="30"/>
  <c r="AD426" i="30"/>
  <c r="AC426" i="30"/>
  <c r="AE426" i="30" s="1"/>
  <c r="AD425" i="30"/>
  <c r="AC425" i="30"/>
  <c r="AE425" i="30" s="1"/>
  <c r="AD423" i="30"/>
  <c r="AC423" i="30"/>
  <c r="AA422" i="30"/>
  <c r="Y422" i="30"/>
  <c r="W422" i="30"/>
  <c r="U422" i="30"/>
  <c r="S422" i="30"/>
  <c r="Q422" i="30"/>
  <c r="O422" i="30"/>
  <c r="M422" i="30"/>
  <c r="K422" i="30"/>
  <c r="I422" i="30"/>
  <c r="G422" i="30"/>
  <c r="E422" i="30"/>
  <c r="AB417" i="30"/>
  <c r="AB424" i="30" s="1"/>
  <c r="AB428" i="30" s="1"/>
  <c r="AB435" i="30" s="1"/>
  <c r="AA417" i="30"/>
  <c r="AA424" i="30" s="1"/>
  <c r="AA428" i="30" s="1"/>
  <c r="AA435" i="30" s="1"/>
  <c r="Z417" i="30"/>
  <c r="Z424" i="30" s="1"/>
  <c r="Z428" i="30" s="1"/>
  <c r="Z435" i="30" s="1"/>
  <c r="Y417" i="30"/>
  <c r="Y424" i="30" s="1"/>
  <c r="Y428" i="30" s="1"/>
  <c r="Y435" i="30" s="1"/>
  <c r="X417" i="30"/>
  <c r="X424" i="30" s="1"/>
  <c r="X428" i="30" s="1"/>
  <c r="X435" i="30" s="1"/>
  <c r="W417" i="30"/>
  <c r="W424" i="30" s="1"/>
  <c r="W428" i="30" s="1"/>
  <c r="W435" i="30" s="1"/>
  <c r="V417" i="30"/>
  <c r="V424" i="30" s="1"/>
  <c r="V428" i="30" s="1"/>
  <c r="V435" i="30" s="1"/>
  <c r="U417" i="30"/>
  <c r="U424" i="30" s="1"/>
  <c r="U428" i="30" s="1"/>
  <c r="U435" i="30" s="1"/>
  <c r="T417" i="30"/>
  <c r="T424" i="30" s="1"/>
  <c r="T428" i="30" s="1"/>
  <c r="T435" i="30" s="1"/>
  <c r="S417" i="30"/>
  <c r="S424" i="30" s="1"/>
  <c r="S428" i="30" s="1"/>
  <c r="S435" i="30" s="1"/>
  <c r="R417" i="30"/>
  <c r="R424" i="30" s="1"/>
  <c r="R428" i="30" s="1"/>
  <c r="R435" i="30" s="1"/>
  <c r="Q417" i="30"/>
  <c r="Q424" i="30" s="1"/>
  <c r="Q428" i="30" s="1"/>
  <c r="Q435" i="30" s="1"/>
  <c r="P417" i="30"/>
  <c r="P424" i="30" s="1"/>
  <c r="P428" i="30" s="1"/>
  <c r="P435" i="30" s="1"/>
  <c r="O417" i="30"/>
  <c r="O424" i="30" s="1"/>
  <c r="O428" i="30" s="1"/>
  <c r="O435" i="30" s="1"/>
  <c r="N417" i="30"/>
  <c r="N424" i="30" s="1"/>
  <c r="N428" i="30" s="1"/>
  <c r="N435" i="30" s="1"/>
  <c r="M417" i="30"/>
  <c r="M424" i="30" s="1"/>
  <c r="M428" i="30" s="1"/>
  <c r="M435" i="30" s="1"/>
  <c r="L417" i="30"/>
  <c r="L424" i="30" s="1"/>
  <c r="L428" i="30" s="1"/>
  <c r="L435" i="30" s="1"/>
  <c r="K417" i="30"/>
  <c r="K424" i="30" s="1"/>
  <c r="K428" i="30" s="1"/>
  <c r="K435" i="30" s="1"/>
  <c r="J417" i="30"/>
  <c r="J424" i="30" s="1"/>
  <c r="J428" i="30" s="1"/>
  <c r="J435" i="30" s="1"/>
  <c r="I417" i="30"/>
  <c r="I424" i="30" s="1"/>
  <c r="I428" i="30" s="1"/>
  <c r="I435" i="30" s="1"/>
  <c r="H417" i="30"/>
  <c r="H424" i="30" s="1"/>
  <c r="H428" i="30" s="1"/>
  <c r="H435" i="30" s="1"/>
  <c r="G417" i="30"/>
  <c r="G424" i="30" s="1"/>
  <c r="G428" i="30" s="1"/>
  <c r="G435" i="30" s="1"/>
  <c r="F417" i="30"/>
  <c r="F424" i="30" s="1"/>
  <c r="E417" i="30"/>
  <c r="E424" i="30" s="1"/>
  <c r="AD416" i="30"/>
  <c r="AC416" i="30"/>
  <c r="AE416" i="30" s="1"/>
  <c r="AD415" i="30"/>
  <c r="AC415" i="30"/>
  <c r="AE415" i="30" s="1"/>
  <c r="AD414" i="30"/>
  <c r="AC414" i="30"/>
  <c r="AE414" i="30" s="1"/>
  <c r="AD413" i="30"/>
  <c r="AC413" i="30"/>
  <c r="AE413" i="30" s="1"/>
  <c r="AD412" i="30"/>
  <c r="AC412" i="30"/>
  <c r="AE412" i="30" s="1"/>
  <c r="AD411" i="30"/>
  <c r="AC411" i="30"/>
  <c r="AE411" i="30" s="1"/>
  <c r="AD410" i="30"/>
  <c r="AC410" i="30"/>
  <c r="AA409" i="30"/>
  <c r="Y409" i="30"/>
  <c r="W409" i="30"/>
  <c r="U409" i="30"/>
  <c r="S409" i="30"/>
  <c r="Q409" i="30"/>
  <c r="O409" i="30"/>
  <c r="M409" i="30"/>
  <c r="K409" i="30"/>
  <c r="I409" i="30"/>
  <c r="G409" i="30"/>
  <c r="E409" i="30"/>
  <c r="AD403" i="30"/>
  <c r="AC403" i="30"/>
  <c r="AE403" i="30" s="1"/>
  <c r="AB401" i="30"/>
  <c r="AA401" i="30"/>
  <c r="AA470" i="30" s="1"/>
  <c r="Z401" i="30"/>
  <c r="Y401" i="30"/>
  <c r="Y470" i="30" s="1"/>
  <c r="X401" i="30"/>
  <c r="W401" i="30"/>
  <c r="W470" i="30" s="1"/>
  <c r="V401" i="30"/>
  <c r="V470" i="30" s="1"/>
  <c r="U401" i="30"/>
  <c r="U470" i="30" s="1"/>
  <c r="T401" i="30"/>
  <c r="S401" i="30"/>
  <c r="S470" i="30" s="1"/>
  <c r="R401" i="30"/>
  <c r="R470" i="30" s="1"/>
  <c r="Q401" i="30"/>
  <c r="Q470" i="30" s="1"/>
  <c r="P401" i="30"/>
  <c r="O401" i="30"/>
  <c r="O470" i="30" s="1"/>
  <c r="N401" i="30"/>
  <c r="M401" i="30"/>
  <c r="M470" i="30" s="1"/>
  <c r="L401" i="30"/>
  <c r="K401" i="30"/>
  <c r="K470" i="30" s="1"/>
  <c r="J401" i="30"/>
  <c r="J470" i="30" s="1"/>
  <c r="I401" i="30"/>
  <c r="I470" i="30" s="1"/>
  <c r="H401" i="30"/>
  <c r="G401" i="30"/>
  <c r="G470" i="30" s="1"/>
  <c r="F401" i="30"/>
  <c r="F470" i="30" s="1"/>
  <c r="E401" i="30"/>
  <c r="E470" i="30" s="1"/>
  <c r="AD400" i="30"/>
  <c r="AC400" i="30"/>
  <c r="AE400" i="30" s="1"/>
  <c r="AD399" i="30"/>
  <c r="AC399" i="30"/>
  <c r="AE399" i="30" s="1"/>
  <c r="AB398" i="30"/>
  <c r="AA398" i="30"/>
  <c r="AA467" i="30" s="1"/>
  <c r="Z398" i="30"/>
  <c r="Z467" i="30" s="1"/>
  <c r="Y398" i="30"/>
  <c r="Y467" i="30" s="1"/>
  <c r="X398" i="30"/>
  <c r="W398" i="30"/>
  <c r="W467" i="30" s="1"/>
  <c r="V398" i="30"/>
  <c r="V467" i="30" s="1"/>
  <c r="U398" i="30"/>
  <c r="U467" i="30" s="1"/>
  <c r="T398" i="30"/>
  <c r="S398" i="30"/>
  <c r="S467" i="30" s="1"/>
  <c r="R398" i="30"/>
  <c r="Q398" i="30"/>
  <c r="Q467" i="30" s="1"/>
  <c r="P398" i="30"/>
  <c r="O398" i="30"/>
  <c r="O467" i="30" s="1"/>
  <c r="N398" i="30"/>
  <c r="N467" i="30" s="1"/>
  <c r="M398" i="30"/>
  <c r="M467" i="30" s="1"/>
  <c r="L398" i="30"/>
  <c r="K398" i="30"/>
  <c r="K467" i="30" s="1"/>
  <c r="J398" i="30"/>
  <c r="J467" i="30" s="1"/>
  <c r="I398" i="30"/>
  <c r="I467" i="30" s="1"/>
  <c r="H398" i="30"/>
  <c r="G398" i="30"/>
  <c r="G467" i="30" s="1"/>
  <c r="F398" i="30"/>
  <c r="E398" i="30"/>
  <c r="E467" i="30" s="1"/>
  <c r="AD397" i="30"/>
  <c r="AC397" i="30"/>
  <c r="AE397" i="30" s="1"/>
  <c r="AD396" i="30"/>
  <c r="AC396" i="30"/>
  <c r="AE396" i="30" s="1"/>
  <c r="AD395" i="30"/>
  <c r="AC395" i="30"/>
  <c r="AE395" i="30" s="1"/>
  <c r="AD393" i="30"/>
  <c r="AC393" i="30"/>
  <c r="AA392" i="30"/>
  <c r="Y392" i="30"/>
  <c r="W392" i="30"/>
  <c r="U392" i="30"/>
  <c r="S392" i="30"/>
  <c r="Q392" i="30"/>
  <c r="O392" i="30"/>
  <c r="M392" i="30"/>
  <c r="K392" i="30"/>
  <c r="I392" i="30"/>
  <c r="G392" i="30"/>
  <c r="E392" i="30"/>
  <c r="AE386" i="30"/>
  <c r="AD385" i="30"/>
  <c r="AC385" i="30"/>
  <c r="AE385" i="30" s="1"/>
  <c r="AD384" i="30"/>
  <c r="AC384" i="30"/>
  <c r="AE384" i="30" s="1"/>
  <c r="AD382" i="30"/>
  <c r="AC382" i="30"/>
  <c r="AA381" i="30"/>
  <c r="Y381" i="30"/>
  <c r="W381" i="30"/>
  <c r="U381" i="30"/>
  <c r="S381" i="30"/>
  <c r="Q381" i="30"/>
  <c r="O381" i="30"/>
  <c r="M381" i="30"/>
  <c r="K381" i="30"/>
  <c r="I381" i="30"/>
  <c r="G381" i="30"/>
  <c r="E381" i="30"/>
  <c r="AD375" i="30"/>
  <c r="AC375" i="30"/>
  <c r="AE375" i="30" s="1"/>
  <c r="AD374" i="30"/>
  <c r="AC374" i="30"/>
  <c r="AE374" i="30" s="1"/>
  <c r="AD373" i="30"/>
  <c r="AC373" i="30"/>
  <c r="AE373" i="30" s="1"/>
  <c r="AD372" i="30"/>
  <c r="AC372" i="30"/>
  <c r="AE372" i="30" s="1"/>
  <c r="AD371" i="30"/>
  <c r="AC371" i="30"/>
  <c r="AE371" i="30" s="1"/>
  <c r="AD370" i="30"/>
  <c r="AC370" i="30"/>
  <c r="AE370" i="30" s="1"/>
  <c r="AD369" i="30"/>
  <c r="AC369" i="30"/>
  <c r="AE369" i="30" s="1"/>
  <c r="AD368" i="30"/>
  <c r="AC368" i="30"/>
  <c r="AE368" i="30" s="1"/>
  <c r="AD367" i="30"/>
  <c r="AC367" i="30"/>
  <c r="AE367" i="30" s="1"/>
  <c r="AD366" i="30"/>
  <c r="AC366" i="30"/>
  <c r="AE366" i="30" s="1"/>
  <c r="AD365" i="30"/>
  <c r="AC365" i="30"/>
  <c r="AE365" i="30" s="1"/>
  <c r="AD364" i="30"/>
  <c r="AC364" i="30"/>
  <c r="AE364" i="30" s="1"/>
  <c r="AD363" i="30"/>
  <c r="AC363" i="30"/>
  <c r="AE363" i="30" s="1"/>
  <c r="AD362" i="30"/>
  <c r="AC362" i="30"/>
  <c r="AE362" i="30" s="1"/>
  <c r="AD361" i="30"/>
  <c r="AC361" i="30"/>
  <c r="AE361" i="30" s="1"/>
  <c r="AD360" i="30"/>
  <c r="AC360" i="30"/>
  <c r="AE360" i="30" s="1"/>
  <c r="AD359" i="30"/>
  <c r="AC359" i="30"/>
  <c r="AE359" i="30" s="1"/>
  <c r="AB358" i="30"/>
  <c r="AA358" i="30"/>
  <c r="Z358" i="30"/>
  <c r="Y358" i="30"/>
  <c r="X358" i="30"/>
  <c r="W358" i="30"/>
  <c r="V358" i="30"/>
  <c r="U358" i="30"/>
  <c r="T358" i="30"/>
  <c r="S358" i="30"/>
  <c r="R358" i="30"/>
  <c r="Q358" i="30"/>
  <c r="P358" i="30"/>
  <c r="O358" i="30"/>
  <c r="N358" i="30"/>
  <c r="M358" i="30"/>
  <c r="L358" i="30"/>
  <c r="K358" i="30"/>
  <c r="J358" i="30"/>
  <c r="I358" i="30"/>
  <c r="H358" i="30"/>
  <c r="G358" i="30"/>
  <c r="F358" i="30"/>
  <c r="E358" i="30"/>
  <c r="AD357" i="30"/>
  <c r="AC357" i="30"/>
  <c r="AE357" i="30" s="1"/>
  <c r="AD356" i="30"/>
  <c r="AC356" i="30"/>
  <c r="AE356" i="30" s="1"/>
  <c r="AD355" i="30"/>
  <c r="AC355" i="30"/>
  <c r="AE355" i="30" s="1"/>
  <c r="AD354" i="30"/>
  <c r="AC354" i="30"/>
  <c r="AE354" i="30" s="1"/>
  <c r="AD353" i="30"/>
  <c r="AC353" i="30"/>
  <c r="AE353" i="30" s="1"/>
  <c r="AD352" i="30"/>
  <c r="AC352" i="30"/>
  <c r="AE352" i="30" s="1"/>
  <c r="AD351" i="30"/>
  <c r="AC351" i="30"/>
  <c r="AE351" i="30" s="1"/>
  <c r="AD350" i="30"/>
  <c r="AC350" i="30"/>
  <c r="AE350" i="30" s="1"/>
  <c r="AD349" i="30"/>
  <c r="AC349" i="30"/>
  <c r="AE349" i="30" s="1"/>
  <c r="AD348" i="30"/>
  <c r="AC348" i="30"/>
  <c r="AE348" i="30" s="1"/>
  <c r="AD347" i="30"/>
  <c r="AC347" i="30"/>
  <c r="AE347" i="30" s="1"/>
  <c r="AD346" i="30"/>
  <c r="AC346" i="30"/>
  <c r="AE346" i="30" s="1"/>
  <c r="AD345" i="30"/>
  <c r="AC345" i="30"/>
  <c r="AE345" i="30" s="1"/>
  <c r="AB344" i="30"/>
  <c r="AA344" i="30"/>
  <c r="Z344" i="30"/>
  <c r="Y344" i="30"/>
  <c r="X344" i="30"/>
  <c r="W344" i="30"/>
  <c r="V344" i="30"/>
  <c r="U344" i="30"/>
  <c r="T344" i="30"/>
  <c r="S344" i="30"/>
  <c r="R344" i="30"/>
  <c r="Q344" i="30"/>
  <c r="P344" i="30"/>
  <c r="O344" i="30"/>
  <c r="N344" i="30"/>
  <c r="M344" i="30"/>
  <c r="L344" i="30"/>
  <c r="K344" i="30"/>
  <c r="J344" i="30"/>
  <c r="I344" i="30"/>
  <c r="H344" i="30"/>
  <c r="G344" i="30"/>
  <c r="F344" i="30"/>
  <c r="E344" i="30"/>
  <c r="AD343" i="30"/>
  <c r="AC343" i="30"/>
  <c r="AE343" i="30" s="1"/>
  <c r="AD342" i="30"/>
  <c r="AC342" i="30"/>
  <c r="AE342" i="30" s="1"/>
  <c r="AD341" i="30"/>
  <c r="AC341" i="30"/>
  <c r="AE341" i="30" s="1"/>
  <c r="AD340" i="30"/>
  <c r="AC340" i="30"/>
  <c r="AE340" i="30" s="1"/>
  <c r="AD339" i="30"/>
  <c r="AC339" i="30"/>
  <c r="AE339" i="30" s="1"/>
  <c r="AD338" i="30"/>
  <c r="AC338" i="30"/>
  <c r="AE338" i="30" s="1"/>
  <c r="AD337" i="30"/>
  <c r="AC337" i="30"/>
  <c r="AE337" i="30" s="1"/>
  <c r="AD336" i="30"/>
  <c r="AC336" i="30"/>
  <c r="AE336" i="30" s="1"/>
  <c r="AD335" i="30"/>
  <c r="AC335" i="30"/>
  <c r="AE335" i="30" s="1"/>
  <c r="AD334" i="30"/>
  <c r="AC334" i="30"/>
  <c r="AE334" i="30" s="1"/>
  <c r="AD333" i="30"/>
  <c r="AC333" i="30"/>
  <c r="AE333" i="30" s="1"/>
  <c r="AD332" i="30"/>
  <c r="AC332" i="30"/>
  <c r="AE332" i="30" s="1"/>
  <c r="AD331" i="30"/>
  <c r="AC331" i="30"/>
  <c r="AE331" i="30" s="1"/>
  <c r="AD330" i="30"/>
  <c r="AC330" i="30"/>
  <c r="AE330" i="30" s="1"/>
  <c r="AD329" i="30"/>
  <c r="AC329" i="30"/>
  <c r="AE329" i="30" s="1"/>
  <c r="AD328" i="30"/>
  <c r="AC328" i="30"/>
  <c r="AE328" i="30" s="1"/>
  <c r="AD327" i="30"/>
  <c r="AC327" i="30"/>
  <c r="AE327" i="30" s="1"/>
  <c r="AD326" i="30"/>
  <c r="AC326" i="30"/>
  <c r="AE326" i="30" s="1"/>
  <c r="AD325" i="30"/>
  <c r="AC325" i="30"/>
  <c r="AE325" i="30" s="1"/>
  <c r="AD324" i="30"/>
  <c r="AC324" i="30"/>
  <c r="AE324" i="30" s="1"/>
  <c r="AD323" i="30"/>
  <c r="AC323" i="30"/>
  <c r="AE323" i="30" s="1"/>
  <c r="AD322" i="30"/>
  <c r="AC322" i="30"/>
  <c r="AE322" i="30" s="1"/>
  <c r="AD321" i="30"/>
  <c r="AC321" i="30"/>
  <c r="AE321" i="30" s="1"/>
  <c r="AD320" i="30"/>
  <c r="AC320" i="30"/>
  <c r="AE320" i="30" s="1"/>
  <c r="AD319" i="30"/>
  <c r="AC319" i="30"/>
  <c r="AE319" i="30" s="1"/>
  <c r="AB318" i="30"/>
  <c r="AA318" i="30"/>
  <c r="Z318" i="30"/>
  <c r="Y318" i="30"/>
  <c r="X318" i="30"/>
  <c r="W318" i="30"/>
  <c r="V318" i="30"/>
  <c r="U318" i="30"/>
  <c r="T318" i="30"/>
  <c r="S318" i="30"/>
  <c r="R318" i="30"/>
  <c r="Q318" i="30"/>
  <c r="P318" i="30"/>
  <c r="O318" i="30"/>
  <c r="N318" i="30"/>
  <c r="M318" i="30"/>
  <c r="L318" i="30"/>
  <c r="K318" i="30"/>
  <c r="J318" i="30"/>
  <c r="I318" i="30"/>
  <c r="H318" i="30"/>
  <c r="G318" i="30"/>
  <c r="F318" i="30"/>
  <c r="E318" i="30"/>
  <c r="AD317" i="30"/>
  <c r="AC317" i="30"/>
  <c r="AE317" i="30" s="1"/>
  <c r="AD316" i="30"/>
  <c r="AC316" i="30"/>
  <c r="AE316" i="30" s="1"/>
  <c r="AD315" i="30"/>
  <c r="AC315" i="30"/>
  <c r="AE315" i="30" s="1"/>
  <c r="AD314" i="30"/>
  <c r="AC314" i="30"/>
  <c r="AE314" i="30" s="1"/>
  <c r="AD313" i="30"/>
  <c r="AC313" i="30"/>
  <c r="AE313" i="30" s="1"/>
  <c r="AD312" i="30"/>
  <c r="AC312" i="30"/>
  <c r="AE312" i="30" s="1"/>
  <c r="AB311" i="30"/>
  <c r="AA311" i="30"/>
  <c r="Z311" i="30"/>
  <c r="Y311" i="30"/>
  <c r="X311" i="30"/>
  <c r="W311" i="30"/>
  <c r="V311" i="30"/>
  <c r="U311" i="30"/>
  <c r="T311" i="30"/>
  <c r="S311" i="30"/>
  <c r="R311" i="30"/>
  <c r="Q311" i="30"/>
  <c r="P311" i="30"/>
  <c r="O311" i="30"/>
  <c r="N311" i="30"/>
  <c r="M311" i="30"/>
  <c r="L311" i="30"/>
  <c r="K311" i="30"/>
  <c r="J311" i="30"/>
  <c r="I311" i="30"/>
  <c r="H311" i="30"/>
  <c r="G311" i="30"/>
  <c r="F311" i="30"/>
  <c r="E311" i="30"/>
  <c r="AD310" i="30"/>
  <c r="AC310" i="30"/>
  <c r="AE310" i="30" s="1"/>
  <c r="AD309" i="30"/>
  <c r="AC309" i="30"/>
  <c r="AE309" i="30" s="1"/>
  <c r="AD308" i="30"/>
  <c r="AC308" i="30"/>
  <c r="AE308" i="30" s="1"/>
  <c r="AD307" i="30"/>
  <c r="AC307" i="30"/>
  <c r="AE307" i="30" s="1"/>
  <c r="AD306" i="30"/>
  <c r="AC306" i="30"/>
  <c r="AE306" i="30" s="1"/>
  <c r="AD305" i="30"/>
  <c r="AC305" i="30"/>
  <c r="AE305" i="30" s="1"/>
  <c r="AB304" i="30"/>
  <c r="AA304" i="30"/>
  <c r="Z304" i="30"/>
  <c r="Y304" i="30"/>
  <c r="X304" i="30"/>
  <c r="W304" i="30"/>
  <c r="V304" i="30"/>
  <c r="U304" i="30"/>
  <c r="T304" i="30"/>
  <c r="S304" i="30"/>
  <c r="R304" i="30"/>
  <c r="Q304" i="30"/>
  <c r="P304" i="30"/>
  <c r="O304" i="30"/>
  <c r="N304" i="30"/>
  <c r="M304" i="30"/>
  <c r="L304" i="30"/>
  <c r="K304" i="30"/>
  <c r="J304" i="30"/>
  <c r="I304" i="30"/>
  <c r="H304" i="30"/>
  <c r="G304" i="30"/>
  <c r="F304" i="30"/>
  <c r="E304" i="30"/>
  <c r="AD303" i="30"/>
  <c r="AC303" i="30"/>
  <c r="AE303" i="30" s="1"/>
  <c r="AD302" i="30"/>
  <c r="AC302" i="30"/>
  <c r="AE302" i="30" s="1"/>
  <c r="AD301" i="30"/>
  <c r="AC301" i="30"/>
  <c r="AE301" i="30" s="1"/>
  <c r="AD300" i="30"/>
  <c r="AC300" i="30"/>
  <c r="AE300" i="30" s="1"/>
  <c r="AD299" i="30"/>
  <c r="AC299" i="30"/>
  <c r="AE299" i="30" s="1"/>
  <c r="AD298" i="30"/>
  <c r="AC298" i="30"/>
  <c r="AE298" i="30" s="1"/>
  <c r="AD297" i="30"/>
  <c r="AC297" i="30"/>
  <c r="AE297" i="30" s="1"/>
  <c r="AD296" i="30"/>
  <c r="AC296" i="30"/>
  <c r="AE296" i="30" s="1"/>
  <c r="AB295" i="30"/>
  <c r="AA295" i="30"/>
  <c r="Z295" i="30"/>
  <c r="Y295" i="30"/>
  <c r="X295" i="30"/>
  <c r="W295" i="30"/>
  <c r="V295" i="30"/>
  <c r="U295" i="30"/>
  <c r="T295" i="30"/>
  <c r="S295" i="30"/>
  <c r="R295" i="30"/>
  <c r="Q295" i="30"/>
  <c r="P295" i="30"/>
  <c r="O295" i="30"/>
  <c r="N295" i="30"/>
  <c r="M295" i="30"/>
  <c r="L295" i="30"/>
  <c r="K295" i="30"/>
  <c r="J295" i="30"/>
  <c r="I295" i="30"/>
  <c r="H295" i="30"/>
  <c r="G295" i="30"/>
  <c r="F295" i="30"/>
  <c r="E295" i="30"/>
  <c r="AD294" i="30"/>
  <c r="AC294" i="30"/>
  <c r="AE294" i="30" s="1"/>
  <c r="AD293" i="30"/>
  <c r="AC293" i="30"/>
  <c r="AE293" i="30" s="1"/>
  <c r="AD292" i="30"/>
  <c r="AC292" i="30"/>
  <c r="AE292" i="30" s="1"/>
  <c r="AD291" i="30"/>
  <c r="AC291" i="30"/>
  <c r="AE291" i="30" s="1"/>
  <c r="AD290" i="30"/>
  <c r="AC290" i="30"/>
  <c r="AE290" i="30" s="1"/>
  <c r="AD289" i="30"/>
  <c r="AC289" i="30"/>
  <c r="AE289" i="30" s="1"/>
  <c r="AD288" i="30"/>
  <c r="AC288" i="30"/>
  <c r="AE288" i="30" s="1"/>
  <c r="AD287" i="30"/>
  <c r="AC287" i="30"/>
  <c r="AE287" i="30" s="1"/>
  <c r="AD286" i="30"/>
  <c r="AC286" i="30"/>
  <c r="AE286" i="30" s="1"/>
  <c r="AD285" i="30"/>
  <c r="AC285" i="30"/>
  <c r="AE285" i="30" s="1"/>
  <c r="AD284" i="30"/>
  <c r="AC284" i="30"/>
  <c r="AE284" i="30" s="1"/>
  <c r="AD283" i="30"/>
  <c r="AC283" i="30"/>
  <c r="AE283" i="30" s="1"/>
  <c r="AD282" i="30"/>
  <c r="AC282" i="30"/>
  <c r="AE282" i="30" s="1"/>
  <c r="AD281" i="30"/>
  <c r="AC281" i="30"/>
  <c r="AE281" i="30" s="1"/>
  <c r="AD280" i="30"/>
  <c r="AC280" i="30"/>
  <c r="AE280" i="30" s="1"/>
  <c r="AD279" i="30"/>
  <c r="AC279" i="30"/>
  <c r="AE279" i="30" s="1"/>
  <c r="AD278" i="30"/>
  <c r="AC278" i="30"/>
  <c r="AE278" i="30" s="1"/>
  <c r="AD277" i="30"/>
  <c r="AC277" i="30"/>
  <c r="AE277" i="30" s="1"/>
  <c r="AB276" i="30"/>
  <c r="AA276" i="30"/>
  <c r="Z276" i="30"/>
  <c r="Y276" i="30"/>
  <c r="X276" i="30"/>
  <c r="W276" i="30"/>
  <c r="V276" i="30"/>
  <c r="U276" i="30"/>
  <c r="T276" i="30"/>
  <c r="S276" i="30"/>
  <c r="R276" i="30"/>
  <c r="Q276" i="30"/>
  <c r="P276" i="30"/>
  <c r="O276" i="30"/>
  <c r="N276" i="30"/>
  <c r="M276" i="30"/>
  <c r="L276" i="30"/>
  <c r="K276" i="30"/>
  <c r="J276" i="30"/>
  <c r="I276" i="30"/>
  <c r="H276" i="30"/>
  <c r="G276" i="30"/>
  <c r="F276" i="30"/>
  <c r="E276" i="30"/>
  <c r="AD275" i="30"/>
  <c r="AC275" i="30"/>
  <c r="AE275" i="30" s="1"/>
  <c r="AD274" i="30"/>
  <c r="AC274" i="30"/>
  <c r="AE274" i="30" s="1"/>
  <c r="AD273" i="30"/>
  <c r="AC273" i="30"/>
  <c r="AE273" i="30" s="1"/>
  <c r="AD272" i="30"/>
  <c r="AC272" i="30"/>
  <c r="AE272" i="30" s="1"/>
  <c r="AD271" i="30"/>
  <c r="AC271" i="30"/>
  <c r="AE271" i="30" s="1"/>
  <c r="AD270" i="30"/>
  <c r="AC270" i="30"/>
  <c r="AE270" i="30" s="1"/>
  <c r="AD269" i="30"/>
  <c r="AC269" i="30"/>
  <c r="AE269" i="30" s="1"/>
  <c r="AD268" i="30"/>
  <c r="AC268" i="30"/>
  <c r="AE268" i="30" s="1"/>
  <c r="AD267" i="30"/>
  <c r="AC267" i="30"/>
  <c r="AE267" i="30" s="1"/>
  <c r="AD266" i="30"/>
  <c r="AC266" i="30"/>
  <c r="AE266" i="30" s="1"/>
  <c r="AD265" i="30"/>
  <c r="AC265" i="30"/>
  <c r="AE265" i="30" s="1"/>
  <c r="AD264" i="30"/>
  <c r="AC264" i="30"/>
  <c r="AE264" i="30" s="1"/>
  <c r="AD263" i="30"/>
  <c r="AC263" i="30"/>
  <c r="AE263" i="30" s="1"/>
  <c r="AD262" i="30"/>
  <c r="AC262" i="30"/>
  <c r="AE262" i="30" s="1"/>
  <c r="AD261" i="30"/>
  <c r="AC261" i="30"/>
  <c r="AE261" i="30" s="1"/>
  <c r="AD260" i="30"/>
  <c r="AC260" i="30"/>
  <c r="AE260" i="30" s="1"/>
  <c r="AD259" i="30"/>
  <c r="AC259" i="30"/>
  <c r="AE259" i="30" s="1"/>
  <c r="AD258" i="30"/>
  <c r="AC258" i="30"/>
  <c r="AE258" i="30" s="1"/>
  <c r="AD257" i="30"/>
  <c r="AC257" i="30"/>
  <c r="AE257" i="30" s="1"/>
  <c r="AD256" i="30"/>
  <c r="AC256" i="30"/>
  <c r="AE256" i="30" s="1"/>
  <c r="AD255" i="30"/>
  <c r="AC255" i="30"/>
  <c r="AE255" i="30" s="1"/>
  <c r="AD254" i="30"/>
  <c r="AC254" i="30"/>
  <c r="AE254" i="30" s="1"/>
  <c r="AD253" i="30"/>
  <c r="AC253" i="30"/>
  <c r="AE253" i="30" s="1"/>
  <c r="AD252" i="30"/>
  <c r="AC252" i="30"/>
  <c r="AE252" i="30" s="1"/>
  <c r="AD251" i="30"/>
  <c r="AC251" i="30"/>
  <c r="AE251" i="30" s="1"/>
  <c r="AB250" i="30"/>
  <c r="AA250" i="30"/>
  <c r="Z250" i="30"/>
  <c r="Y250" i="30"/>
  <c r="X250" i="30"/>
  <c r="W250" i="30"/>
  <c r="V250" i="30"/>
  <c r="U250" i="30"/>
  <c r="T250" i="30"/>
  <c r="S250" i="30"/>
  <c r="R250" i="30"/>
  <c r="Q250" i="30"/>
  <c r="P250" i="30"/>
  <c r="O250" i="30"/>
  <c r="N250" i="30"/>
  <c r="M250" i="30"/>
  <c r="L250" i="30"/>
  <c r="K250" i="30"/>
  <c r="J250" i="30"/>
  <c r="I250" i="30"/>
  <c r="H250" i="30"/>
  <c r="G250" i="30"/>
  <c r="F250" i="30"/>
  <c r="E250" i="30"/>
  <c r="AD249" i="30"/>
  <c r="AC249" i="30"/>
  <c r="AE249" i="30" s="1"/>
  <c r="AD248" i="30"/>
  <c r="AC248" i="30"/>
  <c r="AE248" i="30" s="1"/>
  <c r="AD247" i="30"/>
  <c r="AC247" i="30"/>
  <c r="AE247" i="30" s="1"/>
  <c r="AD246" i="30"/>
  <c r="AC246" i="30"/>
  <c r="AE246" i="30" s="1"/>
  <c r="AD245" i="30"/>
  <c r="AC245" i="30"/>
  <c r="AE245" i="30" s="1"/>
  <c r="AD244" i="30"/>
  <c r="AC244" i="30"/>
  <c r="AE244" i="30" s="1"/>
  <c r="AD243" i="30"/>
  <c r="AC243" i="30"/>
  <c r="AE243" i="30" s="1"/>
  <c r="AD242" i="30"/>
  <c r="AC242" i="30"/>
  <c r="AE242" i="30" s="1"/>
  <c r="AD241" i="30"/>
  <c r="AC241" i="30"/>
  <c r="AE241" i="30" s="1"/>
  <c r="AD240" i="30"/>
  <c r="AC240" i="30"/>
  <c r="AE240" i="30" s="1"/>
  <c r="AD239" i="30"/>
  <c r="AC239" i="30"/>
  <c r="AE239" i="30" s="1"/>
  <c r="AD238" i="30"/>
  <c r="AC238" i="30"/>
  <c r="AE238" i="30" s="1"/>
  <c r="AD237" i="30"/>
  <c r="AC237" i="30"/>
  <c r="AE237" i="30" s="1"/>
  <c r="AD236" i="30"/>
  <c r="AC236" i="30"/>
  <c r="AE236" i="30" s="1"/>
  <c r="AD235" i="30"/>
  <c r="AC235" i="30"/>
  <c r="AE235" i="30" s="1"/>
  <c r="AD234" i="30"/>
  <c r="AC234" i="30"/>
  <c r="AE234" i="30" s="1"/>
  <c r="AD233" i="30"/>
  <c r="AC233" i="30"/>
  <c r="AE233" i="30" s="1"/>
  <c r="AD232" i="30"/>
  <c r="AC232" i="30"/>
  <c r="AE232" i="30" s="1"/>
  <c r="AD231" i="30"/>
  <c r="AC231" i="30"/>
  <c r="AE231" i="30" s="1"/>
  <c r="AD230" i="30"/>
  <c r="AC230" i="30"/>
  <c r="AE230" i="30" s="1"/>
  <c r="AD229" i="30"/>
  <c r="AC229" i="30"/>
  <c r="AE229" i="30" s="1"/>
  <c r="AD228" i="30"/>
  <c r="AC228" i="30"/>
  <c r="AE228" i="30" s="1"/>
  <c r="AD227" i="30"/>
  <c r="AC227" i="30"/>
  <c r="AE227" i="30" s="1"/>
  <c r="AD226" i="30"/>
  <c r="AC226" i="30"/>
  <c r="AE226" i="30" s="1"/>
  <c r="AD225" i="30"/>
  <c r="AC225" i="30"/>
  <c r="AE225" i="30" s="1"/>
  <c r="AD224" i="30"/>
  <c r="AC224" i="30"/>
  <c r="AE224" i="30" s="1"/>
  <c r="AD223" i="30"/>
  <c r="AC223" i="30"/>
  <c r="AE223" i="30" s="1"/>
  <c r="AD222" i="30"/>
  <c r="AC222" i="30"/>
  <c r="AE222" i="30" s="1"/>
  <c r="AD221" i="30"/>
  <c r="AC221" i="30"/>
  <c r="AE221" i="30" s="1"/>
  <c r="AD220" i="30"/>
  <c r="AC220" i="30"/>
  <c r="AE220" i="30" s="1"/>
  <c r="AD219" i="30"/>
  <c r="AC219" i="30"/>
  <c r="AE219" i="30" s="1"/>
  <c r="AD218" i="30"/>
  <c r="AC218" i="30"/>
  <c r="AE218" i="30" s="1"/>
  <c r="AD217" i="30"/>
  <c r="AC217" i="30"/>
  <c r="AE217" i="30" s="1"/>
  <c r="AD216" i="30"/>
  <c r="AC216" i="30"/>
  <c r="AE216" i="30" s="1"/>
  <c r="AD215" i="30"/>
  <c r="AC215" i="30"/>
  <c r="AE215" i="30" s="1"/>
  <c r="AB214" i="30"/>
  <c r="AA214" i="30"/>
  <c r="Z214" i="30"/>
  <c r="Y214" i="30"/>
  <c r="X214" i="30"/>
  <c r="W214" i="30"/>
  <c r="V214" i="30"/>
  <c r="U214" i="30"/>
  <c r="T214" i="30"/>
  <c r="S214" i="30"/>
  <c r="R214" i="30"/>
  <c r="Q214" i="30"/>
  <c r="P214" i="30"/>
  <c r="O214" i="30"/>
  <c r="N214" i="30"/>
  <c r="M214" i="30"/>
  <c r="L214" i="30"/>
  <c r="K214" i="30"/>
  <c r="J214" i="30"/>
  <c r="I214" i="30"/>
  <c r="H214" i="30"/>
  <c r="G214" i="30"/>
  <c r="F214" i="30"/>
  <c r="E214" i="30"/>
  <c r="AD200" i="30"/>
  <c r="AC200" i="30"/>
  <c r="AE200" i="30" s="1"/>
  <c r="AB199" i="30"/>
  <c r="AA199" i="30"/>
  <c r="Z199" i="30"/>
  <c r="Y199" i="30"/>
  <c r="X199" i="30"/>
  <c r="W199" i="30"/>
  <c r="V199" i="30"/>
  <c r="U199" i="30"/>
  <c r="T199" i="30"/>
  <c r="S199" i="30"/>
  <c r="R199" i="30"/>
  <c r="Q199" i="30"/>
  <c r="P199" i="30"/>
  <c r="O199" i="30"/>
  <c r="N199" i="30"/>
  <c r="M199" i="30"/>
  <c r="L199" i="30"/>
  <c r="K199" i="30"/>
  <c r="J199" i="30"/>
  <c r="I199" i="30"/>
  <c r="H199" i="30"/>
  <c r="G199" i="30"/>
  <c r="F199" i="30"/>
  <c r="E199" i="30"/>
  <c r="AD198" i="30"/>
  <c r="AC198" i="30"/>
  <c r="AE198" i="30" s="1"/>
  <c r="AD197" i="30"/>
  <c r="AC197" i="30"/>
  <c r="AE197" i="30" s="1"/>
  <c r="AD196" i="30"/>
  <c r="AC196" i="30"/>
  <c r="AE196" i="30" s="1"/>
  <c r="AD195" i="30"/>
  <c r="AC195" i="30"/>
  <c r="AE195" i="30" s="1"/>
  <c r="AD194" i="30"/>
  <c r="AC194" i="30"/>
  <c r="AE194" i="30" s="1"/>
  <c r="AD193" i="30"/>
  <c r="AC193" i="30"/>
  <c r="AE193" i="30" s="1"/>
  <c r="AD192" i="30"/>
  <c r="AC192" i="30"/>
  <c r="AE192" i="30" s="1"/>
  <c r="AD191" i="30"/>
  <c r="AC191" i="30"/>
  <c r="AE191" i="30" s="1"/>
  <c r="AD190" i="30"/>
  <c r="AC190" i="30"/>
  <c r="AE190" i="30" s="1"/>
  <c r="AD189" i="30"/>
  <c r="AC189" i="30"/>
  <c r="AE189" i="30" s="1"/>
  <c r="AB188" i="30"/>
  <c r="AA188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AD187" i="30"/>
  <c r="AC187" i="30"/>
  <c r="AE187" i="30" s="1"/>
  <c r="AD186" i="30"/>
  <c r="AC186" i="30"/>
  <c r="AE186" i="30" s="1"/>
  <c r="AD185" i="30"/>
  <c r="AC185" i="30"/>
  <c r="AE185" i="30" s="1"/>
  <c r="AD184" i="30"/>
  <c r="AC184" i="30"/>
  <c r="AE184" i="30" s="1"/>
  <c r="AD183" i="30"/>
  <c r="AC183" i="30"/>
  <c r="AE183" i="30" s="1"/>
  <c r="AD182" i="30"/>
  <c r="AC182" i="30"/>
  <c r="AE182" i="30" s="1"/>
  <c r="AD181" i="30"/>
  <c r="AC181" i="30"/>
  <c r="AE181" i="30" s="1"/>
  <c r="AD180" i="30"/>
  <c r="AC180" i="30"/>
  <c r="AE180" i="30" s="1"/>
  <c r="AD179" i="30"/>
  <c r="AC179" i="30"/>
  <c r="AE179" i="30" s="1"/>
  <c r="AD178" i="30"/>
  <c r="AC178" i="30"/>
  <c r="AE178" i="30" s="1"/>
  <c r="AD177" i="30"/>
  <c r="AC177" i="30"/>
  <c r="AE177" i="30" s="1"/>
  <c r="AD176" i="30"/>
  <c r="AC176" i="30"/>
  <c r="AE176" i="30" s="1"/>
  <c r="AD175" i="30"/>
  <c r="AC175" i="30"/>
  <c r="AE175" i="30" s="1"/>
  <c r="AD174" i="30"/>
  <c r="AC174" i="30"/>
  <c r="AE174" i="30" s="1"/>
  <c r="AD173" i="30"/>
  <c r="AC173" i="30"/>
  <c r="AE173" i="30" s="1"/>
  <c r="AD172" i="30"/>
  <c r="AC172" i="30"/>
  <c r="AE172" i="30" s="1"/>
  <c r="AD171" i="30"/>
  <c r="AC171" i="30"/>
  <c r="AE171" i="30" s="1"/>
  <c r="AD170" i="30"/>
  <c r="AC170" i="30"/>
  <c r="AE170" i="30" s="1"/>
  <c r="AB169" i="30"/>
  <c r="AA169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AD168" i="30"/>
  <c r="AC168" i="30"/>
  <c r="AE168" i="30" s="1"/>
  <c r="AD166" i="30"/>
  <c r="AC166" i="30"/>
  <c r="AE166" i="30" s="1"/>
  <c r="AD165" i="30"/>
  <c r="AC165" i="30"/>
  <c r="AE165" i="30" s="1"/>
  <c r="AD164" i="30"/>
  <c r="AC164" i="30"/>
  <c r="AE164" i="30" s="1"/>
  <c r="AD163" i="30"/>
  <c r="AC163" i="30"/>
  <c r="AE163" i="30" s="1"/>
  <c r="AD162" i="30"/>
  <c r="AC162" i="30"/>
  <c r="AE162" i="30" s="1"/>
  <c r="AD161" i="30"/>
  <c r="AC161" i="30"/>
  <c r="AE161" i="30" s="1"/>
  <c r="AD160" i="30"/>
  <c r="AC160" i="30"/>
  <c r="AE160" i="30" s="1"/>
  <c r="AD159" i="30"/>
  <c r="AC159" i="30"/>
  <c r="AE159" i="30" s="1"/>
  <c r="AD158" i="30"/>
  <c r="AC158" i="30"/>
  <c r="AE158" i="30" s="1"/>
  <c r="AD157" i="30"/>
  <c r="AC157" i="30"/>
  <c r="AE157" i="30" s="1"/>
  <c r="AD156" i="30"/>
  <c r="AC156" i="30"/>
  <c r="AE156" i="30" s="1"/>
  <c r="AB155" i="30"/>
  <c r="AA155" i="30"/>
  <c r="Z155" i="30"/>
  <c r="Y155" i="30"/>
  <c r="X155" i="30"/>
  <c r="W155" i="30"/>
  <c r="V155" i="30"/>
  <c r="U155" i="30"/>
  <c r="T155" i="30"/>
  <c r="S155" i="30"/>
  <c r="R155" i="30"/>
  <c r="Q155" i="30"/>
  <c r="P155" i="30"/>
  <c r="O155" i="30"/>
  <c r="N155" i="30"/>
  <c r="M155" i="30"/>
  <c r="L155" i="30"/>
  <c r="K155" i="30"/>
  <c r="J155" i="30"/>
  <c r="I155" i="30"/>
  <c r="H155" i="30"/>
  <c r="G155" i="30"/>
  <c r="F155" i="30"/>
  <c r="E155" i="30"/>
  <c r="AD154" i="30"/>
  <c r="AC154" i="30"/>
  <c r="AE154" i="30" s="1"/>
  <c r="AD153" i="30"/>
  <c r="AC153" i="30"/>
  <c r="AE153" i="30" s="1"/>
  <c r="AD152" i="30"/>
  <c r="AC152" i="30"/>
  <c r="AE152" i="30" s="1"/>
  <c r="AD151" i="30"/>
  <c r="AC151" i="30"/>
  <c r="AE151" i="30" s="1"/>
  <c r="AD150" i="30"/>
  <c r="AC150" i="30"/>
  <c r="AE150" i="30" s="1"/>
  <c r="AD149" i="30"/>
  <c r="AC149" i="30"/>
  <c r="AE149" i="30" s="1"/>
  <c r="AD148" i="30"/>
  <c r="AC148" i="30"/>
  <c r="AE148" i="30" s="1"/>
  <c r="AD147" i="30"/>
  <c r="AC147" i="30"/>
  <c r="AE147" i="30" s="1"/>
  <c r="AD146" i="30"/>
  <c r="AC146" i="30"/>
  <c r="AE146" i="30" s="1"/>
  <c r="AD145" i="30"/>
  <c r="AC145" i="30"/>
  <c r="AE145" i="30" s="1"/>
  <c r="AD144" i="30"/>
  <c r="AC144" i="30"/>
  <c r="AE144" i="30" s="1"/>
  <c r="AD143" i="30"/>
  <c r="AC143" i="30"/>
  <c r="AE143" i="30" s="1"/>
  <c r="AB142" i="30"/>
  <c r="AA142" i="30"/>
  <c r="Z142" i="30"/>
  <c r="Y142" i="30"/>
  <c r="X142" i="30"/>
  <c r="W142" i="30"/>
  <c r="V142" i="30"/>
  <c r="U142" i="30"/>
  <c r="T142" i="30"/>
  <c r="S142" i="30"/>
  <c r="R142" i="30"/>
  <c r="Q142" i="30"/>
  <c r="P142" i="30"/>
  <c r="O142" i="30"/>
  <c r="N142" i="30"/>
  <c r="M142" i="30"/>
  <c r="L142" i="30"/>
  <c r="K142" i="30"/>
  <c r="J142" i="30"/>
  <c r="I142" i="30"/>
  <c r="H142" i="30"/>
  <c r="G142" i="30"/>
  <c r="F142" i="30"/>
  <c r="E142" i="30"/>
  <c r="AD141" i="30"/>
  <c r="AC141" i="30"/>
  <c r="AE141" i="30" s="1"/>
  <c r="AD140" i="30"/>
  <c r="AC140" i="30"/>
  <c r="AE140" i="30" s="1"/>
  <c r="AD139" i="30"/>
  <c r="AC139" i="30"/>
  <c r="AE139" i="30" s="1"/>
  <c r="AD138" i="30"/>
  <c r="AC138" i="30"/>
  <c r="AE138" i="30" s="1"/>
  <c r="AD137" i="30"/>
  <c r="AC137" i="30"/>
  <c r="AE137" i="30" s="1"/>
  <c r="AD136" i="30"/>
  <c r="AC136" i="30"/>
  <c r="AE136" i="30" s="1"/>
  <c r="AD135" i="30"/>
  <c r="AC135" i="30"/>
  <c r="AE135" i="30" s="1"/>
  <c r="AB134" i="30"/>
  <c r="AA134" i="30"/>
  <c r="Z134" i="30"/>
  <c r="Y134" i="30"/>
  <c r="X134" i="30"/>
  <c r="W134" i="30"/>
  <c r="V134" i="30"/>
  <c r="U134" i="30"/>
  <c r="T134" i="30"/>
  <c r="S134" i="30"/>
  <c r="R134" i="30"/>
  <c r="Q134" i="30"/>
  <c r="P134" i="30"/>
  <c r="O134" i="30"/>
  <c r="N134" i="30"/>
  <c r="M134" i="30"/>
  <c r="L134" i="30"/>
  <c r="K134" i="30"/>
  <c r="J134" i="30"/>
  <c r="I134" i="30"/>
  <c r="H134" i="30"/>
  <c r="G134" i="30"/>
  <c r="F134" i="30"/>
  <c r="E134" i="30"/>
  <c r="AD133" i="30"/>
  <c r="AC133" i="30"/>
  <c r="AE133" i="30" s="1"/>
  <c r="AD132" i="30"/>
  <c r="AC132" i="30"/>
  <c r="AE132" i="30" s="1"/>
  <c r="AD131" i="30"/>
  <c r="AC131" i="30"/>
  <c r="AE131" i="30" s="1"/>
  <c r="AD130" i="30"/>
  <c r="AC130" i="30"/>
  <c r="AE130" i="30" s="1"/>
  <c r="AD129" i="30"/>
  <c r="AC129" i="30"/>
  <c r="AE129" i="30" s="1"/>
  <c r="AD128" i="30"/>
  <c r="AC128" i="30"/>
  <c r="AE128" i="30" s="1"/>
  <c r="AD127" i="30"/>
  <c r="AC127" i="30"/>
  <c r="AE127" i="30" s="1"/>
  <c r="AD126" i="30"/>
  <c r="AC126" i="30"/>
  <c r="AE126" i="30" s="1"/>
  <c r="AD125" i="30"/>
  <c r="AC125" i="30"/>
  <c r="AE125" i="30" s="1"/>
  <c r="AD124" i="30"/>
  <c r="AC124" i="30"/>
  <c r="AE124" i="30" s="1"/>
  <c r="AD123" i="30"/>
  <c r="AC123" i="30"/>
  <c r="AE123" i="30" s="1"/>
  <c r="AB122" i="30"/>
  <c r="AA122" i="30"/>
  <c r="Z122" i="30"/>
  <c r="Y122" i="30"/>
  <c r="X122" i="30"/>
  <c r="W122" i="30"/>
  <c r="V122" i="30"/>
  <c r="U122" i="30"/>
  <c r="T122" i="30"/>
  <c r="S122" i="30"/>
  <c r="R122" i="30"/>
  <c r="Q122" i="30"/>
  <c r="P122" i="30"/>
  <c r="O122" i="30"/>
  <c r="N122" i="30"/>
  <c r="M122" i="30"/>
  <c r="L122" i="30"/>
  <c r="K122" i="30"/>
  <c r="J122" i="30"/>
  <c r="I122" i="30"/>
  <c r="H122" i="30"/>
  <c r="G122" i="30"/>
  <c r="F122" i="30"/>
  <c r="E122" i="30"/>
  <c r="AD121" i="30"/>
  <c r="AC121" i="30"/>
  <c r="AE121" i="30" s="1"/>
  <c r="AD120" i="30"/>
  <c r="AC120" i="30"/>
  <c r="AE120" i="30" s="1"/>
  <c r="AD119" i="30"/>
  <c r="AC119" i="30"/>
  <c r="AE119" i="30" s="1"/>
  <c r="AD118" i="30"/>
  <c r="AC118" i="30"/>
  <c r="AE118" i="30" s="1"/>
  <c r="AD117" i="30"/>
  <c r="AC117" i="30"/>
  <c r="AE117" i="30" s="1"/>
  <c r="AD116" i="30"/>
  <c r="AC116" i="30"/>
  <c r="AE116" i="30" s="1"/>
  <c r="AD115" i="30"/>
  <c r="AC115" i="30"/>
  <c r="AE115" i="30" s="1"/>
  <c r="AD114" i="30"/>
  <c r="AC114" i="30"/>
  <c r="AE114" i="30" s="1"/>
  <c r="AD113" i="30"/>
  <c r="AC113" i="30"/>
  <c r="AE113" i="30" s="1"/>
  <c r="AD112" i="30"/>
  <c r="AC112" i="30"/>
  <c r="AE112" i="30" s="1"/>
  <c r="AD111" i="30"/>
  <c r="AC111" i="30"/>
  <c r="AE111" i="30" s="1"/>
  <c r="AD110" i="30"/>
  <c r="AC110" i="30"/>
  <c r="AE110" i="30" s="1"/>
  <c r="AD109" i="30"/>
  <c r="AC109" i="30"/>
  <c r="AE109" i="30" s="1"/>
  <c r="AD108" i="30"/>
  <c r="AC108" i="30"/>
  <c r="AE108" i="30" s="1"/>
  <c r="AD107" i="30"/>
  <c r="AC107" i="30"/>
  <c r="AE107" i="30" s="1"/>
  <c r="AD106" i="30"/>
  <c r="AC106" i="30"/>
  <c r="AE106" i="30" s="1"/>
  <c r="AD105" i="30"/>
  <c r="AC105" i="30"/>
  <c r="AE105" i="30" s="1"/>
  <c r="AD104" i="30"/>
  <c r="AC104" i="30"/>
  <c r="AE104" i="30" s="1"/>
  <c r="AB103" i="30"/>
  <c r="AA103" i="30"/>
  <c r="Z103" i="30"/>
  <c r="Y103" i="30"/>
  <c r="X103" i="30"/>
  <c r="W103" i="30"/>
  <c r="V103" i="30"/>
  <c r="U103" i="30"/>
  <c r="T103" i="30"/>
  <c r="S103" i="30"/>
  <c r="R103" i="30"/>
  <c r="Q103" i="30"/>
  <c r="P103" i="30"/>
  <c r="O103" i="30"/>
  <c r="N103" i="30"/>
  <c r="M103" i="30"/>
  <c r="L103" i="30"/>
  <c r="K103" i="30"/>
  <c r="J103" i="30"/>
  <c r="I103" i="30"/>
  <c r="H103" i="30"/>
  <c r="G103" i="30"/>
  <c r="F103" i="30"/>
  <c r="E103" i="30"/>
  <c r="AD102" i="30"/>
  <c r="AC102" i="30"/>
  <c r="AE102" i="30" s="1"/>
  <c r="AD101" i="30"/>
  <c r="AC101" i="30"/>
  <c r="AE101" i="30" s="1"/>
  <c r="AD100" i="30"/>
  <c r="AC100" i="30"/>
  <c r="AE100" i="30" s="1"/>
  <c r="AD99" i="30"/>
  <c r="AC99" i="30"/>
  <c r="AE99" i="30" s="1"/>
  <c r="AD98" i="30"/>
  <c r="AC98" i="30"/>
  <c r="AE98" i="30" s="1"/>
  <c r="AD97" i="30"/>
  <c r="AC97" i="30"/>
  <c r="AE97" i="30" s="1"/>
  <c r="AD96" i="30"/>
  <c r="AC96" i="30"/>
  <c r="AE96" i="30" s="1"/>
  <c r="AD95" i="30"/>
  <c r="AC95" i="30"/>
  <c r="AE95" i="30" s="1"/>
  <c r="AD94" i="30"/>
  <c r="AC94" i="30"/>
  <c r="AE94" i="30" s="1"/>
  <c r="AD93" i="30"/>
  <c r="AC93" i="30"/>
  <c r="AE93" i="30" s="1"/>
  <c r="AD92" i="30"/>
  <c r="AC92" i="30"/>
  <c r="AE92" i="30" s="1"/>
  <c r="AD91" i="30"/>
  <c r="AC91" i="30"/>
  <c r="AE91" i="30" s="1"/>
  <c r="AD90" i="30"/>
  <c r="AC90" i="30"/>
  <c r="AE90" i="30" s="1"/>
  <c r="AD89" i="30"/>
  <c r="AC89" i="30"/>
  <c r="AE89" i="30" s="1"/>
  <c r="AD88" i="30"/>
  <c r="AC88" i="30"/>
  <c r="AE88" i="30" s="1"/>
  <c r="AD87" i="30"/>
  <c r="AC87" i="30"/>
  <c r="AE87" i="30" s="1"/>
  <c r="AD86" i="30"/>
  <c r="AC86" i="30"/>
  <c r="AE86" i="30" s="1"/>
  <c r="AD85" i="30"/>
  <c r="AC85" i="30"/>
  <c r="AE85" i="30" s="1"/>
  <c r="AD84" i="30"/>
  <c r="AC84" i="30"/>
  <c r="AE84" i="30" s="1"/>
  <c r="AB83" i="30"/>
  <c r="AA83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AD82" i="30"/>
  <c r="AC82" i="30"/>
  <c r="AE82" i="30" s="1"/>
  <c r="AD81" i="30"/>
  <c r="AC81" i="30"/>
  <c r="AE81" i="30" s="1"/>
  <c r="AD80" i="30"/>
  <c r="AC80" i="30"/>
  <c r="AE80" i="30" s="1"/>
  <c r="AD79" i="30"/>
  <c r="AC79" i="30"/>
  <c r="AE79" i="30" s="1"/>
  <c r="AD78" i="30"/>
  <c r="AC78" i="30"/>
  <c r="AE78" i="30" s="1"/>
  <c r="AD77" i="30"/>
  <c r="AC77" i="30"/>
  <c r="AE77" i="30" s="1"/>
  <c r="AD76" i="30"/>
  <c r="AC76" i="30"/>
  <c r="AE76" i="30" s="1"/>
  <c r="AD75" i="30"/>
  <c r="AC75" i="30"/>
  <c r="AE75" i="30" s="1"/>
  <c r="AD74" i="30"/>
  <c r="AC74" i="30"/>
  <c r="AE74" i="30" s="1"/>
  <c r="AD73" i="30"/>
  <c r="AC73" i="30"/>
  <c r="AE73" i="30" s="1"/>
  <c r="AD72" i="30"/>
  <c r="AC72" i="30"/>
  <c r="AE72" i="30" s="1"/>
  <c r="AD71" i="30"/>
  <c r="AC71" i="30"/>
  <c r="AE71" i="30" s="1"/>
  <c r="AD70" i="30"/>
  <c r="AC70" i="30"/>
  <c r="AE70" i="30" s="1"/>
  <c r="AD69" i="30"/>
  <c r="AC69" i="30"/>
  <c r="AE69" i="30" s="1"/>
  <c r="AD68" i="30"/>
  <c r="AC68" i="30"/>
  <c r="AE68" i="30" s="1"/>
  <c r="AD67" i="30"/>
  <c r="AC67" i="30"/>
  <c r="AE67" i="30" s="1"/>
  <c r="AD66" i="30"/>
  <c r="AC66" i="30"/>
  <c r="AE66" i="30" s="1"/>
  <c r="AD65" i="30"/>
  <c r="AC65" i="30"/>
  <c r="AE65" i="30" s="1"/>
  <c r="AD64" i="30"/>
  <c r="AC64" i="30"/>
  <c r="AE64" i="30" s="1"/>
  <c r="AD63" i="30"/>
  <c r="AC63" i="30"/>
  <c r="AE63" i="30" s="1"/>
  <c r="AD62" i="30"/>
  <c r="AC62" i="30"/>
  <c r="AE62" i="30" s="1"/>
  <c r="AD61" i="30"/>
  <c r="AC61" i="30"/>
  <c r="AE61" i="30" s="1"/>
  <c r="AD60" i="30"/>
  <c r="AC60" i="30"/>
  <c r="AE60" i="30" s="1"/>
  <c r="AD59" i="30"/>
  <c r="AC59" i="30"/>
  <c r="AE59" i="30" s="1"/>
  <c r="AD58" i="30"/>
  <c r="AC58" i="30"/>
  <c r="AE58" i="30" s="1"/>
  <c r="AD57" i="30"/>
  <c r="AC57" i="30"/>
  <c r="AE57" i="30" s="1"/>
  <c r="AD56" i="30"/>
  <c r="AC56" i="30"/>
  <c r="AE56" i="30" s="1"/>
  <c r="AD55" i="30"/>
  <c r="AC55" i="30"/>
  <c r="AE55" i="30" s="1"/>
  <c r="AD54" i="30"/>
  <c r="AC54" i="30"/>
  <c r="AE54" i="30" s="1"/>
  <c r="AD53" i="30"/>
  <c r="AC53" i="30"/>
  <c r="AE53" i="30" s="1"/>
  <c r="AB52" i="30"/>
  <c r="AA52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AD51" i="30"/>
  <c r="AC51" i="30"/>
  <c r="AE51" i="30" s="1"/>
  <c r="AD50" i="30"/>
  <c r="AC50" i="30"/>
  <c r="AE50" i="30" s="1"/>
  <c r="AD49" i="30"/>
  <c r="AC49" i="30"/>
  <c r="AE49" i="30" s="1"/>
  <c r="AD48" i="30"/>
  <c r="AC48" i="30"/>
  <c r="AE48" i="30" s="1"/>
  <c r="AD47" i="30"/>
  <c r="AC47" i="30"/>
  <c r="AE47" i="30" s="1"/>
  <c r="AD46" i="30"/>
  <c r="AC46" i="30"/>
  <c r="AE46" i="30" s="1"/>
  <c r="AD45" i="30"/>
  <c r="AC45" i="30"/>
  <c r="AE45" i="30" s="1"/>
  <c r="AD44" i="30"/>
  <c r="AC44" i="30"/>
  <c r="AE44" i="30" s="1"/>
  <c r="AD43" i="30"/>
  <c r="AC43" i="30"/>
  <c r="AE43" i="30" s="1"/>
  <c r="AD42" i="30"/>
  <c r="AC42" i="30"/>
  <c r="AE42" i="30" s="1"/>
  <c r="AD41" i="30"/>
  <c r="AC41" i="30"/>
  <c r="AE41" i="30" s="1"/>
  <c r="AD40" i="30"/>
  <c r="AC40" i="30"/>
  <c r="AE40" i="30" s="1"/>
  <c r="AD39" i="30"/>
  <c r="AC39" i="30"/>
  <c r="AE39" i="30" s="1"/>
  <c r="AD38" i="30"/>
  <c r="AC38" i="30"/>
  <c r="AE38" i="30" s="1"/>
  <c r="AD37" i="30"/>
  <c r="AC37" i="30"/>
  <c r="AE37" i="30" s="1"/>
  <c r="AD36" i="30"/>
  <c r="AC36" i="30"/>
  <c r="AE36" i="30" s="1"/>
  <c r="AD35" i="30"/>
  <c r="AC35" i="30"/>
  <c r="AE35" i="30" s="1"/>
  <c r="AD34" i="30"/>
  <c r="AC34" i="30"/>
  <c r="AE34" i="30" s="1"/>
  <c r="AD33" i="30"/>
  <c r="AC33" i="30"/>
  <c r="AE33" i="30" s="1"/>
  <c r="AD32" i="30"/>
  <c r="AC32" i="30"/>
  <c r="AE32" i="30" s="1"/>
  <c r="AD31" i="30"/>
  <c r="AC31" i="30"/>
  <c r="AE31" i="30" s="1"/>
  <c r="AD30" i="30"/>
  <c r="AC30" i="30"/>
  <c r="AE30" i="30" s="1"/>
  <c r="AD29" i="30"/>
  <c r="AC29" i="30"/>
  <c r="AE29" i="30" s="1"/>
  <c r="AD28" i="30"/>
  <c r="AC28" i="30"/>
  <c r="AE28" i="30" s="1"/>
  <c r="AD27" i="30"/>
  <c r="AC27" i="30"/>
  <c r="AE27" i="30" s="1"/>
  <c r="AD26" i="30"/>
  <c r="AC26" i="30"/>
  <c r="AE26" i="30" s="1"/>
  <c r="AD25" i="30"/>
  <c r="AC25" i="30"/>
  <c r="AE25" i="30" s="1"/>
  <c r="AD24" i="30"/>
  <c r="AC24" i="30"/>
  <c r="AE24" i="30" s="1"/>
  <c r="AB23" i="30"/>
  <c r="AA23" i="30"/>
  <c r="Z23" i="30"/>
  <c r="Y23" i="30"/>
  <c r="X23" i="30"/>
  <c r="W23" i="30"/>
  <c r="V23" i="30"/>
  <c r="U23" i="30"/>
  <c r="U376" i="30" s="1"/>
  <c r="T23" i="30"/>
  <c r="S23" i="30"/>
  <c r="R23" i="30"/>
  <c r="Q23" i="30"/>
  <c r="Q376" i="30" s="1"/>
  <c r="P23" i="30"/>
  <c r="O23" i="30"/>
  <c r="N23" i="30"/>
  <c r="M23" i="30"/>
  <c r="L23" i="30"/>
  <c r="K23" i="30"/>
  <c r="J23" i="30"/>
  <c r="I23" i="30"/>
  <c r="I376" i="30" s="1"/>
  <c r="H23" i="30"/>
  <c r="G23" i="30"/>
  <c r="F23" i="30"/>
  <c r="E23" i="30"/>
  <c r="E376" i="30" s="1"/>
  <c r="AD22" i="30"/>
  <c r="AC22" i="30"/>
  <c r="AB22" i="30"/>
  <c r="AA22" i="30"/>
  <c r="Z22" i="30"/>
  <c r="Y22" i="30"/>
  <c r="X22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G382" i="30" s="1"/>
  <c r="F22" i="30"/>
  <c r="E22" i="30"/>
  <c r="AD17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AF16" i="30"/>
  <c r="AE16" i="30"/>
  <c r="AF15" i="30"/>
  <c r="AE15" i="30"/>
  <c r="AF14" i="30"/>
  <c r="AE14" i="30"/>
  <c r="AF13" i="30"/>
  <c r="AE13" i="30"/>
  <c r="AG13" i="30" s="1"/>
  <c r="AF12" i="30"/>
  <c r="AE12" i="30"/>
  <c r="AG12" i="30" s="1"/>
  <c r="AF11" i="30"/>
  <c r="AE11" i="30"/>
  <c r="AG11" i="30" s="1"/>
  <c r="AF10" i="30"/>
  <c r="AE10" i="30"/>
  <c r="AG10" i="30" s="1"/>
  <c r="AF9" i="30"/>
  <c r="AE9" i="30"/>
  <c r="AG9" i="30" s="1"/>
  <c r="AF8" i="30"/>
  <c r="AE8" i="30"/>
  <c r="AD8" i="30"/>
  <c r="AC8" i="30"/>
  <c r="AB8" i="30"/>
  <c r="AA8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F467" i="30" l="1"/>
  <c r="R467" i="30"/>
  <c r="N470" i="30"/>
  <c r="Z470" i="30"/>
  <c r="J467" i="35"/>
  <c r="V467" i="35"/>
  <c r="F470" i="35"/>
  <c r="R470" i="35"/>
  <c r="AC214" i="36"/>
  <c r="AE496" i="36"/>
  <c r="AC344" i="40"/>
  <c r="L467" i="41"/>
  <c r="X467" i="41"/>
  <c r="AC199" i="38"/>
  <c r="AE199" i="38" s="1"/>
  <c r="AD311" i="41"/>
  <c r="AC543" i="35"/>
  <c r="AC103" i="36"/>
  <c r="AE103" i="36" s="1"/>
  <c r="AC122" i="36"/>
  <c r="AE122" i="36" s="1"/>
  <c r="AC142" i="36"/>
  <c r="AD344" i="34"/>
  <c r="AD464" i="34"/>
  <c r="AD465" i="34"/>
  <c r="AD466" i="34"/>
  <c r="AD468" i="34"/>
  <c r="AD469" i="34"/>
  <c r="AD472" i="34"/>
  <c r="AD529" i="34"/>
  <c r="AG15" i="40"/>
  <c r="AD122" i="37"/>
  <c r="AA376" i="38"/>
  <c r="AC480" i="36"/>
  <c r="AC481" i="36"/>
  <c r="AC482" i="36"/>
  <c r="AC483" i="36"/>
  <c r="AC484" i="36"/>
  <c r="AC485" i="36"/>
  <c r="AE485" i="36" s="1"/>
  <c r="AC486" i="36"/>
  <c r="AE486" i="36" s="1"/>
  <c r="AA376" i="39"/>
  <c r="AE497" i="39"/>
  <c r="AC517" i="30"/>
  <c r="AE517" i="30" s="1"/>
  <c r="AC529" i="30"/>
  <c r="AC358" i="36"/>
  <c r="AE358" i="36" s="1"/>
  <c r="AD464" i="30"/>
  <c r="AD465" i="30"/>
  <c r="AD517" i="30"/>
  <c r="AD529" i="30"/>
  <c r="AE542" i="34"/>
  <c r="AE540" i="31"/>
  <c r="AE413" i="31"/>
  <c r="AE498" i="31"/>
  <c r="AE399" i="31"/>
  <c r="AE189" i="31"/>
  <c r="AE400" i="42"/>
  <c r="M544" i="43"/>
  <c r="AD199" i="43"/>
  <c r="AE503" i="42"/>
  <c r="M544" i="42"/>
  <c r="AE498" i="43"/>
  <c r="AE496" i="41"/>
  <c r="AD474" i="47"/>
  <c r="AE474" i="47" s="1"/>
  <c r="AE463" i="47"/>
  <c r="U582" i="40"/>
  <c r="U582" i="38"/>
  <c r="AE503" i="38"/>
  <c r="AE504" i="38"/>
  <c r="AE496" i="38"/>
  <c r="AE505" i="39"/>
  <c r="AE503" i="39"/>
  <c r="AE496" i="39"/>
  <c r="AE542" i="39"/>
  <c r="AE436" i="39"/>
  <c r="AE504" i="37"/>
  <c r="AE503" i="37"/>
  <c r="AD582" i="37"/>
  <c r="AE545" i="37"/>
  <c r="AE542" i="37"/>
  <c r="AE436" i="37"/>
  <c r="AE415" i="37"/>
  <c r="AG15" i="37"/>
  <c r="AG16" i="37"/>
  <c r="AG14" i="37"/>
  <c r="AG12" i="37"/>
  <c r="U582" i="36"/>
  <c r="AE503" i="36"/>
  <c r="AE507" i="36"/>
  <c r="AE525" i="36"/>
  <c r="AE515" i="36"/>
  <c r="AG16" i="36"/>
  <c r="AG15" i="36"/>
  <c r="AG14" i="36"/>
  <c r="U582" i="34"/>
  <c r="AD582" i="34"/>
  <c r="AE504" i="34"/>
  <c r="AB376" i="35"/>
  <c r="AC455" i="35"/>
  <c r="AE395" i="35"/>
  <c r="AE505" i="35"/>
  <c r="AE525" i="34"/>
  <c r="AG16" i="34"/>
  <c r="AG15" i="34"/>
  <c r="AG14" i="34"/>
  <c r="AG15" i="35"/>
  <c r="AG16" i="35"/>
  <c r="AG14" i="35"/>
  <c r="AG15" i="33"/>
  <c r="AD582" i="30"/>
  <c r="U582" i="30"/>
  <c r="AE505" i="30"/>
  <c r="AE504" i="30"/>
  <c r="AE503" i="30"/>
  <c r="AE504" i="31"/>
  <c r="AD582" i="31"/>
  <c r="U582" i="31"/>
  <c r="AE545" i="31"/>
  <c r="AE528" i="31"/>
  <c r="AE525" i="31"/>
  <c r="AE384" i="31"/>
  <c r="AE254" i="31"/>
  <c r="AG16" i="31"/>
  <c r="AG15" i="31"/>
  <c r="AG14" i="31"/>
  <c r="AE545" i="30"/>
  <c r="AE525" i="30"/>
  <c r="AE529" i="30"/>
  <c r="M376" i="30"/>
  <c r="AG16" i="30"/>
  <c r="AG15" i="30"/>
  <c r="AG14" i="30"/>
  <c r="AA376" i="43"/>
  <c r="AA467" i="43"/>
  <c r="AA470" i="43"/>
  <c r="Y470" i="43"/>
  <c r="AA467" i="42"/>
  <c r="G470" i="42"/>
  <c r="K470" i="42"/>
  <c r="O470" i="42"/>
  <c r="S470" i="42"/>
  <c r="W470" i="42"/>
  <c r="AA470" i="42"/>
  <c r="AC442" i="42"/>
  <c r="AC103" i="41"/>
  <c r="AE103" i="41" s="1"/>
  <c r="AC122" i="41"/>
  <c r="AE122" i="41" s="1"/>
  <c r="Z467" i="41"/>
  <c r="Z470" i="41"/>
  <c r="AB376" i="41"/>
  <c r="G467" i="41"/>
  <c r="O470" i="41"/>
  <c r="AA470" i="41"/>
  <c r="Z376" i="40"/>
  <c r="N470" i="40"/>
  <c r="Z470" i="40"/>
  <c r="AD188" i="40"/>
  <c r="H467" i="40"/>
  <c r="L467" i="40"/>
  <c r="P467" i="40"/>
  <c r="T467" i="40"/>
  <c r="X467" i="40"/>
  <c r="AB467" i="40"/>
  <c r="H470" i="40"/>
  <c r="L470" i="40"/>
  <c r="P470" i="40"/>
  <c r="T470" i="40"/>
  <c r="X470" i="40"/>
  <c r="AB470" i="40"/>
  <c r="Z376" i="39"/>
  <c r="J467" i="39"/>
  <c r="N467" i="39"/>
  <c r="V467" i="39"/>
  <c r="Z467" i="39"/>
  <c r="F470" i="39"/>
  <c r="J470" i="39"/>
  <c r="R470" i="39"/>
  <c r="V470" i="39"/>
  <c r="AB376" i="39"/>
  <c r="G467" i="39"/>
  <c r="S467" i="39"/>
  <c r="AA470" i="39"/>
  <c r="Y376" i="39"/>
  <c r="AC52" i="39"/>
  <c r="AE52" i="39" s="1"/>
  <c r="AC134" i="39"/>
  <c r="AE134" i="39" s="1"/>
  <c r="Z376" i="38"/>
  <c r="Z467" i="38"/>
  <c r="F470" i="38"/>
  <c r="J470" i="38"/>
  <c r="N470" i="38"/>
  <c r="R470" i="38"/>
  <c r="V470" i="38"/>
  <c r="Z470" i="38"/>
  <c r="AB376" i="38"/>
  <c r="AD142" i="38"/>
  <c r="G467" i="38"/>
  <c r="K467" i="38"/>
  <c r="O467" i="38"/>
  <c r="S467" i="38"/>
  <c r="W467" i="38"/>
  <c r="AA467" i="38"/>
  <c r="G470" i="38"/>
  <c r="K470" i="38"/>
  <c r="O470" i="38"/>
  <c r="S470" i="38"/>
  <c r="W470" i="38"/>
  <c r="AA470" i="38"/>
  <c r="Y376" i="38"/>
  <c r="L467" i="38"/>
  <c r="P467" i="38"/>
  <c r="X467" i="38"/>
  <c r="AB467" i="38"/>
  <c r="H470" i="38"/>
  <c r="L470" i="38"/>
  <c r="T470" i="38"/>
  <c r="X470" i="38"/>
  <c r="AD103" i="37"/>
  <c r="AA376" i="37"/>
  <c r="G467" i="37"/>
  <c r="K467" i="37"/>
  <c r="O467" i="37"/>
  <c r="S467" i="37"/>
  <c r="W467" i="37"/>
  <c r="AA467" i="37"/>
  <c r="G470" i="37"/>
  <c r="K470" i="37"/>
  <c r="O470" i="37"/>
  <c r="S470" i="37"/>
  <c r="W470" i="37"/>
  <c r="AA470" i="37"/>
  <c r="AC276" i="37"/>
  <c r="AC295" i="37"/>
  <c r="X467" i="37"/>
  <c r="AB467" i="37"/>
  <c r="X470" i="37"/>
  <c r="AB470" i="37"/>
  <c r="AC442" i="37"/>
  <c r="Z376" i="37"/>
  <c r="AD358" i="37"/>
  <c r="AD480" i="37"/>
  <c r="AB376" i="36"/>
  <c r="X467" i="36"/>
  <c r="AB467" i="36"/>
  <c r="H470" i="36"/>
  <c r="L470" i="36"/>
  <c r="P470" i="36"/>
  <c r="T470" i="36"/>
  <c r="X470" i="36"/>
  <c r="AB470" i="36"/>
  <c r="Z376" i="36"/>
  <c r="AD304" i="36"/>
  <c r="AD311" i="36"/>
  <c r="AD318" i="36"/>
  <c r="AD453" i="36"/>
  <c r="AD454" i="36"/>
  <c r="AD455" i="36"/>
  <c r="Z376" i="35"/>
  <c r="E467" i="35"/>
  <c r="I467" i="35"/>
  <c r="M467" i="35"/>
  <c r="Q467" i="35"/>
  <c r="U467" i="35"/>
  <c r="Y467" i="35"/>
  <c r="E470" i="35"/>
  <c r="I470" i="35"/>
  <c r="M470" i="35"/>
  <c r="Q470" i="35"/>
  <c r="U470" i="35"/>
  <c r="Y470" i="35"/>
  <c r="AA376" i="35"/>
  <c r="AB376" i="34"/>
  <c r="AC23" i="34"/>
  <c r="AE23" i="34" s="1"/>
  <c r="Y376" i="34"/>
  <c r="H467" i="34"/>
  <c r="L467" i="34"/>
  <c r="T467" i="34"/>
  <c r="X467" i="34"/>
  <c r="H470" i="34"/>
  <c r="P470" i="34"/>
  <c r="T470" i="34"/>
  <c r="AB470" i="34"/>
  <c r="Z376" i="34"/>
  <c r="AC358" i="33"/>
  <c r="X376" i="33"/>
  <c r="AB376" i="33"/>
  <c r="AB467" i="33"/>
  <c r="L470" i="33"/>
  <c r="X470" i="33"/>
  <c r="Z376" i="33"/>
  <c r="AD295" i="33"/>
  <c r="I467" i="33"/>
  <c r="M467" i="33"/>
  <c r="U467" i="33"/>
  <c r="Y467" i="33"/>
  <c r="E470" i="33"/>
  <c r="I470" i="33"/>
  <c r="Q470" i="33"/>
  <c r="U470" i="33"/>
  <c r="L467" i="31"/>
  <c r="P467" i="31"/>
  <c r="X467" i="31"/>
  <c r="AB467" i="31"/>
  <c r="H470" i="31"/>
  <c r="L470" i="31"/>
  <c r="T470" i="31"/>
  <c r="X470" i="31"/>
  <c r="F467" i="31"/>
  <c r="J467" i="31"/>
  <c r="R467" i="31"/>
  <c r="V467" i="31"/>
  <c r="F470" i="31"/>
  <c r="N470" i="31"/>
  <c r="R470" i="31"/>
  <c r="Z470" i="31"/>
  <c r="AC214" i="30"/>
  <c r="AE214" i="30" s="1"/>
  <c r="H376" i="30"/>
  <c r="L376" i="30"/>
  <c r="P376" i="30"/>
  <c r="T376" i="30"/>
  <c r="X376" i="30"/>
  <c r="AB376" i="30"/>
  <c r="AD344" i="30"/>
  <c r="H467" i="30"/>
  <c r="L467" i="30"/>
  <c r="T467" i="30"/>
  <c r="X467" i="30"/>
  <c r="H470" i="30"/>
  <c r="P470" i="30"/>
  <c r="T470" i="30"/>
  <c r="AB470" i="30"/>
  <c r="AC445" i="30"/>
  <c r="AE445" i="30" s="1"/>
  <c r="AC442" i="30"/>
  <c r="AE442" i="30" s="1"/>
  <c r="AC453" i="30"/>
  <c r="AE453" i="30" s="1"/>
  <c r="AC454" i="30"/>
  <c r="AE454" i="30" s="1"/>
  <c r="AC455" i="30"/>
  <c r="AE455" i="30" s="1"/>
  <c r="F376" i="30"/>
  <c r="J376" i="30"/>
  <c r="N376" i="30"/>
  <c r="R376" i="30"/>
  <c r="V376" i="30"/>
  <c r="Z376" i="30"/>
  <c r="AD276" i="30"/>
  <c r="AD543" i="30"/>
  <c r="Y376" i="30"/>
  <c r="G376" i="30"/>
  <c r="K376" i="30"/>
  <c r="O376" i="30"/>
  <c r="S376" i="30"/>
  <c r="W376" i="30"/>
  <c r="AA376" i="30"/>
  <c r="AC103" i="30"/>
  <c r="AE103" i="30" s="1"/>
  <c r="AC122" i="30"/>
  <c r="AE122" i="30" s="1"/>
  <c r="F376" i="31"/>
  <c r="J376" i="31"/>
  <c r="N376" i="31"/>
  <c r="R376" i="31"/>
  <c r="V376" i="31"/>
  <c r="Z376" i="31"/>
  <c r="T376" i="33"/>
  <c r="Y376" i="35"/>
  <c r="W376" i="36"/>
  <c r="W376" i="40"/>
  <c r="O376" i="42"/>
  <c r="S376" i="42"/>
  <c r="W376" i="42"/>
  <c r="AA376" i="42"/>
  <c r="Z376" i="43"/>
  <c r="U376" i="34"/>
  <c r="AE444" i="35"/>
  <c r="T376" i="36"/>
  <c r="X376" i="36"/>
  <c r="W376" i="37"/>
  <c r="O376" i="39"/>
  <c r="S376" i="39"/>
  <c r="W376" i="39"/>
  <c r="L467" i="39"/>
  <c r="P467" i="39"/>
  <c r="X467" i="39"/>
  <c r="AB467" i="39"/>
  <c r="H470" i="39"/>
  <c r="L470" i="39"/>
  <c r="T470" i="39"/>
  <c r="X470" i="39"/>
  <c r="G376" i="40"/>
  <c r="K376" i="40"/>
  <c r="O376" i="40"/>
  <c r="S376" i="40"/>
  <c r="U376" i="40"/>
  <c r="X376" i="40"/>
  <c r="E467" i="40"/>
  <c r="I467" i="40"/>
  <c r="M467" i="40"/>
  <c r="Q467" i="40"/>
  <c r="U467" i="40"/>
  <c r="Y467" i="40"/>
  <c r="E470" i="40"/>
  <c r="I470" i="40"/>
  <c r="M470" i="40"/>
  <c r="Q470" i="40"/>
  <c r="U470" i="40"/>
  <c r="Y470" i="40"/>
  <c r="H376" i="41"/>
  <c r="L376" i="41"/>
  <c r="P376" i="41"/>
  <c r="T376" i="41"/>
  <c r="V376" i="41"/>
  <c r="X376" i="41"/>
  <c r="Z376" i="41"/>
  <c r="E470" i="41"/>
  <c r="I470" i="41"/>
  <c r="M470" i="41"/>
  <c r="Q470" i="41"/>
  <c r="Y470" i="41"/>
  <c r="H376" i="42"/>
  <c r="L376" i="42"/>
  <c r="P376" i="42"/>
  <c r="T376" i="42"/>
  <c r="X376" i="42"/>
  <c r="AD295" i="42"/>
  <c r="E376" i="43"/>
  <c r="I376" i="43"/>
  <c r="M376" i="43"/>
  <c r="Q376" i="43"/>
  <c r="U376" i="43"/>
  <c r="W376" i="43"/>
  <c r="AC304" i="31"/>
  <c r="F376" i="33"/>
  <c r="J376" i="33"/>
  <c r="N376" i="33"/>
  <c r="R376" i="33"/>
  <c r="V376" i="33"/>
  <c r="F376" i="34"/>
  <c r="J376" i="34"/>
  <c r="N376" i="34"/>
  <c r="R376" i="34"/>
  <c r="V376" i="34"/>
  <c r="W376" i="34"/>
  <c r="E376" i="35"/>
  <c r="I376" i="35"/>
  <c r="M376" i="35"/>
  <c r="Q376" i="35"/>
  <c r="U376" i="35"/>
  <c r="W376" i="35"/>
  <c r="G376" i="36"/>
  <c r="K376" i="36"/>
  <c r="O376" i="36"/>
  <c r="S376" i="36"/>
  <c r="U376" i="36"/>
  <c r="F376" i="37"/>
  <c r="J376" i="37"/>
  <c r="N376" i="37"/>
  <c r="R376" i="37"/>
  <c r="V376" i="37"/>
  <c r="X376" i="37"/>
  <c r="W376" i="38"/>
  <c r="H376" i="39"/>
  <c r="L376" i="39"/>
  <c r="P376" i="39"/>
  <c r="T376" i="39"/>
  <c r="X376" i="39"/>
  <c r="AD103" i="39"/>
  <c r="AD122" i="39"/>
  <c r="AB376" i="40"/>
  <c r="V376" i="40"/>
  <c r="AD214" i="40"/>
  <c r="Y376" i="40"/>
  <c r="Q376" i="41"/>
  <c r="U376" i="41"/>
  <c r="W376" i="41"/>
  <c r="Y376" i="41"/>
  <c r="AC199" i="41"/>
  <c r="AE199" i="41" s="1"/>
  <c r="AA376" i="41"/>
  <c r="E376" i="42"/>
  <c r="I376" i="42"/>
  <c r="M376" i="42"/>
  <c r="Q376" i="42"/>
  <c r="U376" i="42"/>
  <c r="Y376" i="42"/>
  <c r="F376" i="43"/>
  <c r="J376" i="43"/>
  <c r="N376" i="43"/>
  <c r="R376" i="43"/>
  <c r="V376" i="43"/>
  <c r="X376" i="43"/>
  <c r="AC155" i="30"/>
  <c r="AC169" i="30"/>
  <c r="AE169" i="30" s="1"/>
  <c r="AC188" i="30"/>
  <c r="AE188" i="30" s="1"/>
  <c r="AC23" i="31"/>
  <c r="AE23" i="31" s="1"/>
  <c r="AC52" i="31"/>
  <c r="AE52" i="31" s="1"/>
  <c r="K376" i="33"/>
  <c r="O376" i="33"/>
  <c r="AC103" i="34"/>
  <c r="AE103" i="34" s="1"/>
  <c r="X376" i="34"/>
  <c r="R376" i="35"/>
  <c r="V376" i="35"/>
  <c r="X376" i="35"/>
  <c r="H376" i="36"/>
  <c r="L376" i="36"/>
  <c r="P376" i="36"/>
  <c r="V376" i="36"/>
  <c r="G376" i="37"/>
  <c r="K376" i="37"/>
  <c r="O376" i="37"/>
  <c r="S376" i="37"/>
  <c r="Y376" i="37"/>
  <c r="J376" i="38"/>
  <c r="N376" i="38"/>
  <c r="R376" i="38"/>
  <c r="V376" i="38"/>
  <c r="X376" i="38"/>
  <c r="Z376" i="42"/>
  <c r="G470" i="43"/>
  <c r="K470" i="43"/>
  <c r="O470" i="43"/>
  <c r="S470" i="43"/>
  <c r="W470" i="43"/>
  <c r="E470" i="43"/>
  <c r="M470" i="43"/>
  <c r="Q470" i="43"/>
  <c r="K467" i="43"/>
  <c r="O467" i="43"/>
  <c r="S467" i="43"/>
  <c r="W467" i="43"/>
  <c r="E467" i="43"/>
  <c r="I467" i="43"/>
  <c r="Q467" i="43"/>
  <c r="U467" i="43"/>
  <c r="H376" i="43"/>
  <c r="L376" i="43"/>
  <c r="P376" i="43"/>
  <c r="AC214" i="43"/>
  <c r="Y376" i="43"/>
  <c r="AC142" i="43"/>
  <c r="S376" i="43"/>
  <c r="T376" i="43"/>
  <c r="G376" i="43"/>
  <c r="K376" i="43"/>
  <c r="O376" i="43"/>
  <c r="G467" i="42"/>
  <c r="O467" i="42"/>
  <c r="S467" i="42"/>
  <c r="W467" i="42"/>
  <c r="N376" i="42"/>
  <c r="R376" i="42"/>
  <c r="V376" i="42"/>
  <c r="F376" i="42"/>
  <c r="J376" i="42"/>
  <c r="G376" i="42"/>
  <c r="K376" i="42"/>
  <c r="F470" i="41"/>
  <c r="J470" i="41"/>
  <c r="N470" i="41"/>
  <c r="R470" i="41"/>
  <c r="V470" i="41"/>
  <c r="H470" i="41"/>
  <c r="L470" i="41"/>
  <c r="P470" i="41"/>
  <c r="T470" i="41"/>
  <c r="F467" i="41"/>
  <c r="J467" i="41"/>
  <c r="N467" i="41"/>
  <c r="R467" i="41"/>
  <c r="V467" i="41"/>
  <c r="G376" i="41"/>
  <c r="K376" i="41"/>
  <c r="O376" i="41"/>
  <c r="S376" i="41"/>
  <c r="E376" i="41"/>
  <c r="I376" i="41"/>
  <c r="M376" i="41"/>
  <c r="F376" i="41"/>
  <c r="J376" i="41"/>
  <c r="N376" i="41"/>
  <c r="R376" i="41"/>
  <c r="AD442" i="40"/>
  <c r="F467" i="40"/>
  <c r="R467" i="40"/>
  <c r="H376" i="40"/>
  <c r="F376" i="40"/>
  <c r="J376" i="40"/>
  <c r="N376" i="40"/>
  <c r="R376" i="40"/>
  <c r="L376" i="40"/>
  <c r="P376" i="40"/>
  <c r="T376" i="40"/>
  <c r="M376" i="40"/>
  <c r="Q376" i="40"/>
  <c r="E376" i="40"/>
  <c r="I376" i="40"/>
  <c r="E470" i="39"/>
  <c r="I470" i="39"/>
  <c r="Q470" i="39"/>
  <c r="U470" i="39"/>
  <c r="O470" i="39"/>
  <c r="I467" i="39"/>
  <c r="M467" i="39"/>
  <c r="U467" i="39"/>
  <c r="AD453" i="39"/>
  <c r="AD454" i="39"/>
  <c r="E376" i="39"/>
  <c r="I376" i="39"/>
  <c r="M376" i="39"/>
  <c r="Q376" i="39"/>
  <c r="U376" i="39"/>
  <c r="G376" i="39"/>
  <c r="K376" i="39"/>
  <c r="N376" i="39"/>
  <c r="R376" i="39"/>
  <c r="V376" i="39"/>
  <c r="F376" i="39"/>
  <c r="J376" i="39"/>
  <c r="F467" i="38"/>
  <c r="J467" i="38"/>
  <c r="N467" i="38"/>
  <c r="R467" i="38"/>
  <c r="V467" i="38"/>
  <c r="I376" i="38"/>
  <c r="M376" i="38"/>
  <c r="Q376" i="38"/>
  <c r="U376" i="38"/>
  <c r="S376" i="38"/>
  <c r="H376" i="38"/>
  <c r="L376" i="38"/>
  <c r="P376" i="38"/>
  <c r="T376" i="38"/>
  <c r="E376" i="38"/>
  <c r="F376" i="38"/>
  <c r="O376" i="38"/>
  <c r="G376" i="38"/>
  <c r="K376" i="38"/>
  <c r="H470" i="37"/>
  <c r="L470" i="37"/>
  <c r="P470" i="37"/>
  <c r="T470" i="37"/>
  <c r="E470" i="37"/>
  <c r="I470" i="37"/>
  <c r="M470" i="37"/>
  <c r="Q470" i="37"/>
  <c r="U470" i="37"/>
  <c r="H467" i="37"/>
  <c r="L467" i="37"/>
  <c r="P467" i="37"/>
  <c r="T467" i="37"/>
  <c r="P376" i="37"/>
  <c r="T376" i="37"/>
  <c r="I376" i="37"/>
  <c r="M376" i="37"/>
  <c r="Q376" i="37"/>
  <c r="U376" i="37"/>
  <c r="E376" i="37"/>
  <c r="AD483" i="37"/>
  <c r="AD484" i="37"/>
  <c r="AD485" i="37"/>
  <c r="AD486" i="37"/>
  <c r="AD214" i="37"/>
  <c r="H376" i="37"/>
  <c r="L376" i="37"/>
  <c r="AD142" i="37"/>
  <c r="AD481" i="37"/>
  <c r="AD482" i="37"/>
  <c r="AD543" i="36"/>
  <c r="H467" i="36"/>
  <c r="L467" i="36"/>
  <c r="P467" i="36"/>
  <c r="T467" i="36"/>
  <c r="M376" i="36"/>
  <c r="Q376" i="36"/>
  <c r="F376" i="36"/>
  <c r="J376" i="36"/>
  <c r="N376" i="36"/>
  <c r="R376" i="36"/>
  <c r="E376" i="36"/>
  <c r="I376" i="36"/>
  <c r="AE446" i="45"/>
  <c r="O376" i="35"/>
  <c r="S376" i="35"/>
  <c r="AC295" i="35"/>
  <c r="AE295" i="35" s="1"/>
  <c r="P376" i="35"/>
  <c r="T376" i="35"/>
  <c r="AC276" i="35"/>
  <c r="H376" i="35"/>
  <c r="L376" i="35"/>
  <c r="N376" i="35"/>
  <c r="K376" i="35"/>
  <c r="J376" i="35"/>
  <c r="G376" i="35"/>
  <c r="AD83" i="35"/>
  <c r="F376" i="35"/>
  <c r="O467" i="34"/>
  <c r="E376" i="34"/>
  <c r="I376" i="34"/>
  <c r="M376" i="34"/>
  <c r="Q376" i="34"/>
  <c r="O376" i="34"/>
  <c r="S376" i="34"/>
  <c r="P376" i="34"/>
  <c r="T376" i="34"/>
  <c r="G376" i="34"/>
  <c r="K376" i="34"/>
  <c r="H376" i="34"/>
  <c r="L376" i="34"/>
  <c r="P467" i="33"/>
  <c r="U376" i="33"/>
  <c r="S376" i="33"/>
  <c r="I376" i="33"/>
  <c r="M376" i="33"/>
  <c r="Q376" i="33"/>
  <c r="P376" i="33"/>
  <c r="E376" i="33"/>
  <c r="G376" i="33"/>
  <c r="L376" i="33"/>
  <c r="H376" i="33"/>
  <c r="M467" i="31"/>
  <c r="Y467" i="31"/>
  <c r="I376" i="31"/>
  <c r="M376" i="31"/>
  <c r="Q376" i="31"/>
  <c r="U376" i="31"/>
  <c r="Y376" i="31"/>
  <c r="E376" i="31"/>
  <c r="H376" i="31"/>
  <c r="L376" i="31"/>
  <c r="P376" i="31"/>
  <c r="T376" i="31"/>
  <c r="X376" i="31"/>
  <c r="AB376" i="31"/>
  <c r="G376" i="31"/>
  <c r="K376" i="31"/>
  <c r="O376" i="31"/>
  <c r="S376" i="31"/>
  <c r="W376" i="31"/>
  <c r="AA376" i="31"/>
  <c r="AE99" i="36"/>
  <c r="AE112" i="40"/>
  <c r="AE163" i="40"/>
  <c r="AE105" i="31"/>
  <c r="AE94" i="37"/>
  <c r="AE98" i="39"/>
  <c r="AE95" i="39"/>
  <c r="AE84" i="37"/>
  <c r="AE90" i="37"/>
  <c r="AE95" i="35"/>
  <c r="AE94" i="38"/>
  <c r="AE98" i="36"/>
  <c r="AE95" i="38"/>
  <c r="AE117" i="40"/>
  <c r="AE95" i="31"/>
  <c r="AE84" i="39"/>
  <c r="AE90" i="39"/>
  <c r="AE148" i="43"/>
  <c r="AE99" i="31"/>
  <c r="AE145" i="41"/>
  <c r="AE94" i="31"/>
  <c r="AE117" i="43"/>
  <c r="AE99" i="33"/>
  <c r="AE114" i="38"/>
  <c r="AE94" i="33"/>
  <c r="AE90" i="31"/>
  <c r="AC199" i="31"/>
  <c r="AE199" i="31" s="1"/>
  <c r="AE261" i="31"/>
  <c r="AD358" i="30"/>
  <c r="P467" i="30"/>
  <c r="AB467" i="30"/>
  <c r="L470" i="30"/>
  <c r="X470" i="30"/>
  <c r="AE256" i="31"/>
  <c r="AE262" i="31"/>
  <c r="AD480" i="30"/>
  <c r="AD481" i="30"/>
  <c r="AD482" i="30"/>
  <c r="AD483" i="30"/>
  <c r="AD484" i="30"/>
  <c r="AD485" i="30"/>
  <c r="AD486" i="30"/>
  <c r="AD103" i="31"/>
  <c r="AD214" i="31"/>
  <c r="AC318" i="31"/>
  <c r="AD188" i="31"/>
  <c r="AD311" i="31"/>
  <c r="AC543" i="31"/>
  <c r="AE252" i="31"/>
  <c r="AE258" i="31"/>
  <c r="AD344" i="31"/>
  <c r="AD122" i="33"/>
  <c r="AE17" i="30"/>
  <c r="AD134" i="30"/>
  <c r="AD442" i="30"/>
  <c r="AE117" i="31"/>
  <c r="AC134" i="31"/>
  <c r="AE134" i="31" s="1"/>
  <c r="AC358" i="31"/>
  <c r="AE358" i="31" s="1"/>
  <c r="AD464" i="31"/>
  <c r="AD465" i="31"/>
  <c r="AD466" i="31"/>
  <c r="AD468" i="31"/>
  <c r="AD469" i="31"/>
  <c r="AD472" i="31"/>
  <c r="AD517" i="31"/>
  <c r="AD529" i="31"/>
  <c r="AD199" i="30"/>
  <c r="AC311" i="30"/>
  <c r="AE311" i="30" s="1"/>
  <c r="AC318" i="30"/>
  <c r="AE318" i="30" s="1"/>
  <c r="AE17" i="31"/>
  <c r="AE148" i="31"/>
  <c r="AD155" i="33"/>
  <c r="AD250" i="33"/>
  <c r="AD311" i="30"/>
  <c r="AD318" i="30"/>
  <c r="AC142" i="31"/>
  <c r="AC304" i="42"/>
  <c r="AD155" i="30"/>
  <c r="AD169" i="30"/>
  <c r="AD188" i="30"/>
  <c r="AC250" i="30"/>
  <c r="AE250" i="30" s="1"/>
  <c r="AC344" i="30"/>
  <c r="AE344" i="30" s="1"/>
  <c r="AD453" i="30"/>
  <c r="AD454" i="30"/>
  <c r="AD455" i="30"/>
  <c r="AC543" i="30"/>
  <c r="AD52" i="31"/>
  <c r="AC276" i="31"/>
  <c r="AC295" i="31"/>
  <c r="H467" i="31"/>
  <c r="T467" i="31"/>
  <c r="P470" i="31"/>
  <c r="AB470" i="31"/>
  <c r="AE332" i="31"/>
  <c r="AE345" i="31"/>
  <c r="AE95" i="33"/>
  <c r="AD188" i="33"/>
  <c r="AD517" i="33"/>
  <c r="AD529" i="33"/>
  <c r="AD199" i="34"/>
  <c r="AD250" i="34"/>
  <c r="AE345" i="34"/>
  <c r="AE357" i="34"/>
  <c r="AE438" i="34"/>
  <c r="AC464" i="34"/>
  <c r="AE464" i="34" s="1"/>
  <c r="AC465" i="34"/>
  <c r="AE465" i="34" s="1"/>
  <c r="AC466" i="34"/>
  <c r="AE466" i="34" s="1"/>
  <c r="AC517" i="34"/>
  <c r="AE518" i="34"/>
  <c r="AC529" i="34"/>
  <c r="AE529" i="34" s="1"/>
  <c r="G544" i="34"/>
  <c r="S544" i="34"/>
  <c r="AD52" i="35"/>
  <c r="AC199" i="40"/>
  <c r="AE199" i="40" s="1"/>
  <c r="N467" i="31"/>
  <c r="Z467" i="31"/>
  <c r="J470" i="31"/>
  <c r="V470" i="31"/>
  <c r="AC83" i="33"/>
  <c r="AD358" i="33"/>
  <c r="AE358" i="33" s="1"/>
  <c r="E467" i="33"/>
  <c r="Q467" i="33"/>
  <c r="M470" i="33"/>
  <c r="Y470" i="33"/>
  <c r="AD480" i="33"/>
  <c r="AD481" i="33"/>
  <c r="AD482" i="33"/>
  <c r="AD483" i="33"/>
  <c r="AD484" i="33"/>
  <c r="AD485" i="33"/>
  <c r="AD486" i="33"/>
  <c r="AD103" i="34"/>
  <c r="AC188" i="34"/>
  <c r="AE188" i="34" s="1"/>
  <c r="AC358" i="34"/>
  <c r="AE358" i="34" s="1"/>
  <c r="P467" i="34"/>
  <c r="AB467" i="34"/>
  <c r="L470" i="34"/>
  <c r="X470" i="34"/>
  <c r="AC480" i="34"/>
  <c r="AE480" i="34" s="1"/>
  <c r="AC481" i="34"/>
  <c r="AE481" i="34" s="1"/>
  <c r="AC482" i="34"/>
  <c r="AE482" i="34" s="1"/>
  <c r="AC483" i="34"/>
  <c r="AE483" i="34" s="1"/>
  <c r="AC484" i="34"/>
  <c r="AE484" i="34" s="1"/>
  <c r="AC485" i="34"/>
  <c r="AC486" i="34"/>
  <c r="AE486" i="34" s="1"/>
  <c r="AC487" i="34"/>
  <c r="AE487" i="34" s="1"/>
  <c r="AD276" i="35"/>
  <c r="AD295" i="35"/>
  <c r="AD103" i="41"/>
  <c r="AD276" i="31"/>
  <c r="AE397" i="31"/>
  <c r="AE412" i="31"/>
  <c r="AE425" i="31"/>
  <c r="AC464" i="31"/>
  <c r="AC465" i="31"/>
  <c r="AC466" i="31"/>
  <c r="AE466" i="31" s="1"/>
  <c r="AC468" i="31"/>
  <c r="AE468" i="31" s="1"/>
  <c r="AC469" i="31"/>
  <c r="AC472" i="31"/>
  <c r="AE499" i="31"/>
  <c r="AE505" i="31"/>
  <c r="AC517" i="31"/>
  <c r="AE517" i="31" s="1"/>
  <c r="AE518" i="31"/>
  <c r="AC529" i="31"/>
  <c r="G544" i="31"/>
  <c r="AD83" i="33"/>
  <c r="AE254" i="33"/>
  <c r="AE260" i="33"/>
  <c r="AE501" i="33"/>
  <c r="AE507" i="33"/>
  <c r="AE525" i="33"/>
  <c r="AE540" i="33"/>
  <c r="K544" i="33"/>
  <c r="AC52" i="34"/>
  <c r="AE52" i="34" s="1"/>
  <c r="AE98" i="34"/>
  <c r="AD155" i="34"/>
  <c r="AD169" i="34"/>
  <c r="AE288" i="34"/>
  <c r="AD358" i="34"/>
  <c r="E467" i="34"/>
  <c r="Q467" i="34"/>
  <c r="M470" i="34"/>
  <c r="Y470" i="34"/>
  <c r="AD480" i="34"/>
  <c r="AD481" i="34"/>
  <c r="AD482" i="34"/>
  <c r="AD483" i="34"/>
  <c r="AD484" i="34"/>
  <c r="AD485" i="34"/>
  <c r="AD486" i="34"/>
  <c r="AD487" i="34"/>
  <c r="AC83" i="35"/>
  <c r="AE90" i="35"/>
  <c r="AE261" i="35"/>
  <c r="AE336" i="35"/>
  <c r="AD470" i="35"/>
  <c r="AC358" i="38"/>
  <c r="AE358" i="38" s="1"/>
  <c r="AC480" i="38"/>
  <c r="AE480" i="38" s="1"/>
  <c r="AC481" i="38"/>
  <c r="AC487" i="38"/>
  <c r="AE487" i="38" s="1"/>
  <c r="AD295" i="31"/>
  <c r="AE295" i="31" s="1"/>
  <c r="AD358" i="31"/>
  <c r="E467" i="31"/>
  <c r="Q467" i="31"/>
  <c r="M470" i="31"/>
  <c r="Y470" i="31"/>
  <c r="AC480" i="31"/>
  <c r="AE480" i="31" s="1"/>
  <c r="AE500" i="31"/>
  <c r="AE506" i="31"/>
  <c r="I544" i="31"/>
  <c r="AD103" i="33"/>
  <c r="AC134" i="33"/>
  <c r="AE134" i="33" s="1"/>
  <c r="AE261" i="33"/>
  <c r="H467" i="33"/>
  <c r="T467" i="33"/>
  <c r="P470" i="33"/>
  <c r="AB470" i="33"/>
  <c r="AE496" i="33"/>
  <c r="AE502" i="33"/>
  <c r="AE526" i="33"/>
  <c r="AE541" i="33"/>
  <c r="AC122" i="34"/>
  <c r="AE122" i="34" s="1"/>
  <c r="AE254" i="34"/>
  <c r="AE260" i="34"/>
  <c r="G467" i="34"/>
  <c r="S467" i="34"/>
  <c r="AE400" i="34"/>
  <c r="O470" i="34"/>
  <c r="AA470" i="34"/>
  <c r="AE85" i="35"/>
  <c r="AE256" i="35"/>
  <c r="AE262" i="35"/>
  <c r="AE267" i="35"/>
  <c r="AE298" i="35"/>
  <c r="AC304" i="35"/>
  <c r="AE305" i="35"/>
  <c r="AC311" i="35"/>
  <c r="AE312" i="35"/>
  <c r="AC318" i="35"/>
  <c r="AE337" i="35"/>
  <c r="AE497" i="35"/>
  <c r="AE503" i="35"/>
  <c r="AE515" i="35"/>
  <c r="AC531" i="35"/>
  <c r="AE542" i="35"/>
  <c r="U582" i="35"/>
  <c r="AE84" i="36"/>
  <c r="AD188" i="38"/>
  <c r="AE372" i="31"/>
  <c r="AE441" i="31"/>
  <c r="AD480" i="31"/>
  <c r="AD484" i="31"/>
  <c r="AD485" i="31"/>
  <c r="AD486" i="31"/>
  <c r="AE86" i="33"/>
  <c r="AE98" i="33"/>
  <c r="AC122" i="33"/>
  <c r="AE122" i="33" s="1"/>
  <c r="AE403" i="33"/>
  <c r="AD122" i="34"/>
  <c r="AD134" i="34"/>
  <c r="AE354" i="34"/>
  <c r="AC442" i="34"/>
  <c r="AE444" i="34"/>
  <c r="AE496" i="34"/>
  <c r="AE502" i="34"/>
  <c r="AE526" i="34"/>
  <c r="AE541" i="34"/>
  <c r="M544" i="34"/>
  <c r="AD103" i="35"/>
  <c r="AD122" i="35"/>
  <c r="AD134" i="35"/>
  <c r="AD304" i="35"/>
  <c r="AD311" i="35"/>
  <c r="AD318" i="35"/>
  <c r="AE396" i="35"/>
  <c r="AE437" i="35"/>
  <c r="AD134" i="36"/>
  <c r="AD344" i="36"/>
  <c r="AD517" i="36"/>
  <c r="AC142" i="33"/>
  <c r="AE256" i="33"/>
  <c r="AE262" i="33"/>
  <c r="AC304" i="33"/>
  <c r="AE304" i="33" s="1"/>
  <c r="AE312" i="33"/>
  <c r="AE436" i="33"/>
  <c r="AE497" i="33"/>
  <c r="AE503" i="33"/>
  <c r="AE515" i="33"/>
  <c r="AC531" i="33"/>
  <c r="AE542" i="33"/>
  <c r="AE94" i="34"/>
  <c r="AE261" i="34"/>
  <c r="AD295" i="34"/>
  <c r="AD442" i="34"/>
  <c r="AE86" i="35"/>
  <c r="AE98" i="35"/>
  <c r="AE117" i="35"/>
  <c r="AC199" i="35"/>
  <c r="AE199" i="35" s="1"/>
  <c r="AE251" i="35"/>
  <c r="AE263" i="35"/>
  <c r="AE313" i="35"/>
  <c r="AE345" i="35"/>
  <c r="AE357" i="35"/>
  <c r="AE498" i="35"/>
  <c r="AE504" i="35"/>
  <c r="AE528" i="35"/>
  <c r="AE545" i="35"/>
  <c r="AD582" i="35"/>
  <c r="AE85" i="36"/>
  <c r="AE97" i="36"/>
  <c r="AE233" i="36"/>
  <c r="AE252" i="36"/>
  <c r="AE258" i="36"/>
  <c r="AE269" i="36"/>
  <c r="AE307" i="36"/>
  <c r="AE346" i="36"/>
  <c r="AE384" i="36"/>
  <c r="AE440" i="36"/>
  <c r="AE481" i="36"/>
  <c r="AE483" i="36"/>
  <c r="AE500" i="36"/>
  <c r="AE506" i="36"/>
  <c r="I544" i="36"/>
  <c r="AE99" i="37"/>
  <c r="AE254" i="37"/>
  <c r="AE276" i="37"/>
  <c r="AE296" i="37"/>
  <c r="AE354" i="37"/>
  <c r="AE442" i="37"/>
  <c r="AE444" i="37"/>
  <c r="AE496" i="37"/>
  <c r="AE502" i="37"/>
  <c r="AE526" i="37"/>
  <c r="AE541" i="37"/>
  <c r="M544" i="37"/>
  <c r="AD304" i="33"/>
  <c r="AD311" i="33"/>
  <c r="AC318" i="33"/>
  <c r="AE318" i="33" s="1"/>
  <c r="AC142" i="35"/>
  <c r="AD250" i="35"/>
  <c r="AD453" i="35"/>
  <c r="AE453" i="35" s="1"/>
  <c r="AD454" i="35"/>
  <c r="AE454" i="35" s="1"/>
  <c r="AD455" i="35"/>
  <c r="AE455" i="35" s="1"/>
  <c r="AD103" i="36"/>
  <c r="AD122" i="36"/>
  <c r="AD214" i="36"/>
  <c r="AE214" i="36" s="1"/>
  <c r="AD358" i="36"/>
  <c r="AD480" i="36"/>
  <c r="AE480" i="36" s="1"/>
  <c r="AD481" i="36"/>
  <c r="AD482" i="36"/>
  <c r="AE482" i="36" s="1"/>
  <c r="AD483" i="36"/>
  <c r="AD484" i="36"/>
  <c r="AE484" i="36" s="1"/>
  <c r="AD485" i="36"/>
  <c r="AD486" i="36"/>
  <c r="AD487" i="36"/>
  <c r="AE487" i="36" s="1"/>
  <c r="AD276" i="37"/>
  <c r="AD295" i="37"/>
  <c r="AD442" i="37"/>
  <c r="I467" i="31"/>
  <c r="U467" i="31"/>
  <c r="E470" i="31"/>
  <c r="Q470" i="31"/>
  <c r="AE403" i="31"/>
  <c r="AE415" i="31"/>
  <c r="AE496" i="31"/>
  <c r="AE502" i="31"/>
  <c r="AE526" i="31"/>
  <c r="AE541" i="31"/>
  <c r="M544" i="31"/>
  <c r="AC155" i="33"/>
  <c r="AE155" i="33" s="1"/>
  <c r="AC169" i="33"/>
  <c r="AE169" i="33" s="1"/>
  <c r="AC214" i="33"/>
  <c r="AE233" i="33"/>
  <c r="AC250" i="33"/>
  <c r="AE250" i="33" s="1"/>
  <c r="AE251" i="33"/>
  <c r="AE257" i="33"/>
  <c r="AE263" i="33"/>
  <c r="AE268" i="33"/>
  <c r="L467" i="33"/>
  <c r="X467" i="33"/>
  <c r="H470" i="33"/>
  <c r="T470" i="33"/>
  <c r="AE437" i="33"/>
  <c r="AE498" i="33"/>
  <c r="AE504" i="33"/>
  <c r="AE528" i="33"/>
  <c r="U582" i="33"/>
  <c r="AC142" i="34"/>
  <c r="AE142" i="34" s="1"/>
  <c r="AE256" i="34"/>
  <c r="AE262" i="34"/>
  <c r="AE395" i="34"/>
  <c r="K467" i="34"/>
  <c r="W467" i="34"/>
  <c r="G470" i="34"/>
  <c r="S470" i="34"/>
  <c r="AE416" i="34"/>
  <c r="AC214" i="35"/>
  <c r="AE233" i="35"/>
  <c r="AE252" i="35"/>
  <c r="AE258" i="35"/>
  <c r="AE269" i="35"/>
  <c r="AE307" i="35"/>
  <c r="AE314" i="35"/>
  <c r="AE346" i="35"/>
  <c r="AC358" i="35"/>
  <c r="AE359" i="35"/>
  <c r="AC276" i="42"/>
  <c r="AC417" i="33"/>
  <c r="AD453" i="33"/>
  <c r="AD454" i="33"/>
  <c r="AD455" i="33"/>
  <c r="AD142" i="34"/>
  <c r="AC453" i="34"/>
  <c r="AC454" i="34"/>
  <c r="AE454" i="34" s="1"/>
  <c r="AC543" i="34"/>
  <c r="AD214" i="35"/>
  <c r="AD358" i="35"/>
  <c r="AD318" i="31"/>
  <c r="AE318" i="31" s="1"/>
  <c r="AE395" i="31"/>
  <c r="K467" i="31"/>
  <c r="W467" i="31"/>
  <c r="G470" i="31"/>
  <c r="S470" i="31"/>
  <c r="AE497" i="31"/>
  <c r="AE503" i="31"/>
  <c r="AE515" i="31"/>
  <c r="AC531" i="31"/>
  <c r="AE542" i="31"/>
  <c r="AE17" i="33"/>
  <c r="AC188" i="33"/>
  <c r="AE188" i="33" s="1"/>
  <c r="AE252" i="33"/>
  <c r="AE258" i="33"/>
  <c r="AD318" i="33"/>
  <c r="AC344" i="33"/>
  <c r="AE345" i="33"/>
  <c r="N467" i="33"/>
  <c r="Z467" i="33"/>
  <c r="J470" i="33"/>
  <c r="V470" i="33"/>
  <c r="AE438" i="33"/>
  <c r="AC464" i="33"/>
  <c r="AC465" i="33"/>
  <c r="AC466" i="33"/>
  <c r="AC468" i="33"/>
  <c r="AC469" i="33"/>
  <c r="AE469" i="33" s="1"/>
  <c r="AC472" i="33"/>
  <c r="AE499" i="33"/>
  <c r="AE505" i="33"/>
  <c r="AC517" i="33"/>
  <c r="AE517" i="33" s="1"/>
  <c r="AE518" i="33"/>
  <c r="AC529" i="33"/>
  <c r="G544" i="33"/>
  <c r="S544" i="33"/>
  <c r="AE545" i="33"/>
  <c r="AD582" i="33"/>
  <c r="AC83" i="34"/>
  <c r="AE90" i="34"/>
  <c r="AC199" i="34"/>
  <c r="AE199" i="34" s="1"/>
  <c r="AC250" i="34"/>
  <c r="AE251" i="34"/>
  <c r="AE263" i="34"/>
  <c r="AD304" i="34"/>
  <c r="AD311" i="34"/>
  <c r="AD318" i="34"/>
  <c r="M467" i="34"/>
  <c r="Y467" i="34"/>
  <c r="I470" i="34"/>
  <c r="U470" i="34"/>
  <c r="AD453" i="34"/>
  <c r="AD454" i="34"/>
  <c r="AD455" i="34"/>
  <c r="AD543" i="34"/>
  <c r="AC52" i="35"/>
  <c r="AE52" i="35" s="1"/>
  <c r="AE94" i="35"/>
  <c r="AD155" i="35"/>
  <c r="AD169" i="35"/>
  <c r="AC188" i="35"/>
  <c r="AE188" i="35" s="1"/>
  <c r="AE259" i="35"/>
  <c r="AE288" i="35"/>
  <c r="AE308" i="35"/>
  <c r="AE340" i="35"/>
  <c r="AE385" i="35"/>
  <c r="AC480" i="35"/>
  <c r="AC481" i="35"/>
  <c r="AC482" i="35"/>
  <c r="AC483" i="35"/>
  <c r="AC484" i="35"/>
  <c r="AC485" i="35"/>
  <c r="AC486" i="35"/>
  <c r="AE486" i="35" s="1"/>
  <c r="AC487" i="35"/>
  <c r="AE487" i="35" s="1"/>
  <c r="AE425" i="38"/>
  <c r="AE233" i="39"/>
  <c r="AE251" i="39"/>
  <c r="AE263" i="39"/>
  <c r="AE268" i="39"/>
  <c r="AE396" i="39"/>
  <c r="AE252" i="40"/>
  <c r="AE258" i="40"/>
  <c r="AE498" i="40"/>
  <c r="AE504" i="40"/>
  <c r="AE528" i="40"/>
  <c r="AD582" i="40"/>
  <c r="AE95" i="42"/>
  <c r="AE502" i="42"/>
  <c r="AE526" i="42"/>
  <c r="AE541" i="42"/>
  <c r="AE187" i="43"/>
  <c r="O544" i="43"/>
  <c r="F467" i="36"/>
  <c r="R467" i="36"/>
  <c r="N470" i="36"/>
  <c r="Z470" i="36"/>
  <c r="F470" i="37"/>
  <c r="R470" i="37"/>
  <c r="AD358" i="38"/>
  <c r="E467" i="38"/>
  <c r="Q467" i="38"/>
  <c r="M470" i="38"/>
  <c r="Y470" i="38"/>
  <c r="AD480" i="38"/>
  <c r="AD487" i="38"/>
  <c r="AC188" i="39"/>
  <c r="AE252" i="39"/>
  <c r="AE258" i="39"/>
  <c r="AE269" i="39"/>
  <c r="AE397" i="39"/>
  <c r="O467" i="39"/>
  <c r="AA467" i="39"/>
  <c r="K470" i="39"/>
  <c r="W470" i="39"/>
  <c r="AC103" i="40"/>
  <c r="AE103" i="40" s="1"/>
  <c r="AC358" i="40"/>
  <c r="AE358" i="40" s="1"/>
  <c r="N467" i="40"/>
  <c r="Z467" i="40"/>
  <c r="J470" i="40"/>
  <c r="V470" i="40"/>
  <c r="O467" i="41"/>
  <c r="AA467" i="41"/>
  <c r="K470" i="41"/>
  <c r="W470" i="41"/>
  <c r="AC83" i="42"/>
  <c r="AC188" i="42"/>
  <c r="AE188" i="42" s="1"/>
  <c r="AD304" i="42"/>
  <c r="Z404" i="42"/>
  <c r="Z473" i="42" s="1"/>
  <c r="AE162" i="43"/>
  <c r="AC188" i="43"/>
  <c r="AD464" i="35"/>
  <c r="AD465" i="35"/>
  <c r="AD517" i="35"/>
  <c r="AD529" i="35"/>
  <c r="AD155" i="36"/>
  <c r="AD169" i="36"/>
  <c r="AD188" i="36"/>
  <c r="AC52" i="38"/>
  <c r="AE52" i="38" s="1"/>
  <c r="AE254" i="38"/>
  <c r="AE260" i="38"/>
  <c r="AC295" i="38"/>
  <c r="AE296" i="38"/>
  <c r="AE507" i="38"/>
  <c r="K544" i="38"/>
  <c r="AE99" i="39"/>
  <c r="AD103" i="40"/>
  <c r="AC134" i="40"/>
  <c r="AE134" i="40" s="1"/>
  <c r="AD214" i="41"/>
  <c r="AE440" i="41"/>
  <c r="AD188" i="42"/>
  <c r="AC214" i="42"/>
  <c r="AE416" i="42"/>
  <c r="AD188" i="43"/>
  <c r="AE308" i="43"/>
  <c r="AE340" i="43"/>
  <c r="AC276" i="36"/>
  <c r="AC295" i="36"/>
  <c r="AE295" i="36" s="1"/>
  <c r="AC442" i="36"/>
  <c r="AE442" i="36" s="1"/>
  <c r="AE502" i="36"/>
  <c r="AC304" i="37"/>
  <c r="AC311" i="37"/>
  <c r="AC318" i="37"/>
  <c r="AC453" i="37"/>
  <c r="AE453" i="37" s="1"/>
  <c r="AC454" i="37"/>
  <c r="AE454" i="37" s="1"/>
  <c r="AC455" i="37"/>
  <c r="AC543" i="37"/>
  <c r="AC83" i="38"/>
  <c r="AD276" i="38"/>
  <c r="AD295" i="38"/>
  <c r="E467" i="39"/>
  <c r="Q467" i="39"/>
  <c r="M470" i="39"/>
  <c r="Y470" i="39"/>
  <c r="AD481" i="39"/>
  <c r="AE340" i="40"/>
  <c r="AC188" i="41"/>
  <c r="AE188" i="41" s="1"/>
  <c r="AE97" i="42"/>
  <c r="AC103" i="42"/>
  <c r="AE103" i="42" s="1"/>
  <c r="AD311" i="42"/>
  <c r="AD480" i="35"/>
  <c r="AD481" i="35"/>
  <c r="AD482" i="35"/>
  <c r="AD483" i="35"/>
  <c r="AD484" i="35"/>
  <c r="AD485" i="35"/>
  <c r="AD486" i="35"/>
  <c r="AD487" i="35"/>
  <c r="AD276" i="36"/>
  <c r="AD295" i="36"/>
  <c r="AD442" i="36"/>
  <c r="AD304" i="37"/>
  <c r="AD311" i="37"/>
  <c r="AC417" i="37"/>
  <c r="AD453" i="37"/>
  <c r="AD454" i="37"/>
  <c r="AD543" i="37"/>
  <c r="H467" i="38"/>
  <c r="T467" i="38"/>
  <c r="P470" i="38"/>
  <c r="AB470" i="38"/>
  <c r="AE94" i="39"/>
  <c r="F467" i="39"/>
  <c r="R467" i="39"/>
  <c r="N470" i="39"/>
  <c r="Z470" i="39"/>
  <c r="AE507" i="39"/>
  <c r="K544" i="39"/>
  <c r="AC122" i="40"/>
  <c r="AE122" i="40" s="1"/>
  <c r="AD295" i="40"/>
  <c r="AD487" i="40"/>
  <c r="AD103" i="42"/>
  <c r="AD52" i="43"/>
  <c r="AE507" i="35"/>
  <c r="AE525" i="35"/>
  <c r="AE540" i="35"/>
  <c r="K544" i="35"/>
  <c r="AC531" i="36"/>
  <c r="AE438" i="37"/>
  <c r="AE505" i="37"/>
  <c r="G544" i="37"/>
  <c r="S544" i="37"/>
  <c r="AC134" i="38"/>
  <c r="AE134" i="38" s="1"/>
  <c r="AE192" i="38"/>
  <c r="AD52" i="40"/>
  <c r="AD122" i="40"/>
  <c r="AE100" i="41"/>
  <c r="AD358" i="42"/>
  <c r="AD134" i="37"/>
  <c r="AD517" i="37"/>
  <c r="AD134" i="38"/>
  <c r="AD276" i="39"/>
  <c r="AD295" i="39"/>
  <c r="H467" i="39"/>
  <c r="T467" i="39"/>
  <c r="P470" i="39"/>
  <c r="AB470" i="39"/>
  <c r="AC442" i="39"/>
  <c r="AD142" i="40"/>
  <c r="AC442" i="41"/>
  <c r="AE541" i="41"/>
  <c r="AE425" i="42"/>
  <c r="AD442" i="35"/>
  <c r="AE496" i="35"/>
  <c r="AE502" i="35"/>
  <c r="AE526" i="35"/>
  <c r="AE541" i="35"/>
  <c r="M544" i="35"/>
  <c r="AE95" i="36"/>
  <c r="AE262" i="36"/>
  <c r="AC304" i="36"/>
  <c r="AE304" i="36" s="1"/>
  <c r="AC311" i="36"/>
  <c r="AE311" i="36" s="1"/>
  <c r="AE312" i="36"/>
  <c r="AC318" i="36"/>
  <c r="AE318" i="36" s="1"/>
  <c r="AE337" i="36"/>
  <c r="AE437" i="36"/>
  <c r="AC453" i="36"/>
  <c r="AE453" i="36" s="1"/>
  <c r="AC454" i="36"/>
  <c r="AE454" i="36" s="1"/>
  <c r="AC455" i="36"/>
  <c r="AE455" i="36" s="1"/>
  <c r="AE498" i="36"/>
  <c r="AE504" i="36"/>
  <c r="AE528" i="36"/>
  <c r="AC543" i="36"/>
  <c r="AC544" i="36" s="1"/>
  <c r="AC546" i="36"/>
  <c r="AD582" i="36"/>
  <c r="AE85" i="37"/>
  <c r="AE97" i="37"/>
  <c r="AC103" i="37"/>
  <c r="AE103" i="37" s="1"/>
  <c r="AC122" i="37"/>
  <c r="AE122" i="37" s="1"/>
  <c r="AC142" i="37"/>
  <c r="AE142" i="37" s="1"/>
  <c r="AC214" i="37"/>
  <c r="AE214" i="37" s="1"/>
  <c r="AE233" i="37"/>
  <c r="AE252" i="37"/>
  <c r="AE258" i="37"/>
  <c r="AE269" i="37"/>
  <c r="AE307" i="37"/>
  <c r="AE346" i="37"/>
  <c r="T443" i="37"/>
  <c r="AE440" i="37"/>
  <c r="AC480" i="37"/>
  <c r="AE480" i="37" s="1"/>
  <c r="AC481" i="37"/>
  <c r="AE481" i="37" s="1"/>
  <c r="AC482" i="37"/>
  <c r="AE482" i="37" s="1"/>
  <c r="AC483" i="37"/>
  <c r="AE483" i="37" s="1"/>
  <c r="AC484" i="37"/>
  <c r="AE484" i="37" s="1"/>
  <c r="AC485" i="37"/>
  <c r="AE485" i="37" s="1"/>
  <c r="AC486" i="37"/>
  <c r="AE486" i="37" s="1"/>
  <c r="AC487" i="37"/>
  <c r="AE487" i="37" s="1"/>
  <c r="AE500" i="37"/>
  <c r="AE506" i="37"/>
  <c r="I544" i="37"/>
  <c r="AE98" i="38"/>
  <c r="AD122" i="38"/>
  <c r="AC142" i="38"/>
  <c r="AE142" i="38" s="1"/>
  <c r="AE175" i="38"/>
  <c r="AD318" i="38"/>
  <c r="AE261" i="39"/>
  <c r="AE297" i="39"/>
  <c r="AE403" i="39"/>
  <c r="AE256" i="40"/>
  <c r="AE262" i="40"/>
  <c r="AE496" i="40"/>
  <c r="AE502" i="40"/>
  <c r="AE526" i="40"/>
  <c r="AE541" i="40"/>
  <c r="M544" i="40"/>
  <c r="AE99" i="42"/>
  <c r="AC122" i="42"/>
  <c r="AE122" i="42" s="1"/>
  <c r="AC481" i="42"/>
  <c r="AC482" i="42"/>
  <c r="AC487" i="42"/>
  <c r="AE487" i="42" s="1"/>
  <c r="J467" i="43"/>
  <c r="V467" i="43"/>
  <c r="F470" i="43"/>
  <c r="R470" i="43"/>
  <c r="AE354" i="42"/>
  <c r="AE298" i="43"/>
  <c r="AE444" i="43"/>
  <c r="AE251" i="36"/>
  <c r="AE263" i="36"/>
  <c r="AE268" i="36"/>
  <c r="AE313" i="36"/>
  <c r="AE345" i="36"/>
  <c r="N467" i="36"/>
  <c r="Z467" i="36"/>
  <c r="J470" i="36"/>
  <c r="V470" i="36"/>
  <c r="AE499" i="36"/>
  <c r="AE505" i="36"/>
  <c r="AE518" i="36"/>
  <c r="G544" i="36"/>
  <c r="S544" i="36"/>
  <c r="AE98" i="37"/>
  <c r="AE288" i="37"/>
  <c r="N470" i="37"/>
  <c r="Z470" i="37"/>
  <c r="AE507" i="37"/>
  <c r="K544" i="37"/>
  <c r="AD199" i="38"/>
  <c r="M467" i="38"/>
  <c r="Y467" i="38"/>
  <c r="I470" i="38"/>
  <c r="U470" i="38"/>
  <c r="AD52" i="39"/>
  <c r="AD134" i="39"/>
  <c r="AE238" i="39"/>
  <c r="AE256" i="39"/>
  <c r="AE262" i="39"/>
  <c r="AE395" i="39"/>
  <c r="K467" i="39"/>
  <c r="W467" i="39"/>
  <c r="G470" i="39"/>
  <c r="S470" i="39"/>
  <c r="AC318" i="40"/>
  <c r="AE318" i="40" s="1"/>
  <c r="J467" i="40"/>
  <c r="F470" i="40"/>
  <c r="R470" i="40"/>
  <c r="AC52" i="41"/>
  <c r="AE52" i="41" s="1"/>
  <c r="K467" i="41"/>
  <c r="W467" i="41"/>
  <c r="G470" i="41"/>
  <c r="S470" i="41"/>
  <c r="AC103" i="43"/>
  <c r="Z404" i="43"/>
  <c r="Z473" i="43" s="1"/>
  <c r="AD155" i="37"/>
  <c r="AD155" i="38"/>
  <c r="AE233" i="38"/>
  <c r="AE252" i="38"/>
  <c r="AE258" i="38"/>
  <c r="AE269" i="38"/>
  <c r="AE307" i="38"/>
  <c r="AE327" i="38"/>
  <c r="AE346" i="38"/>
  <c r="AE499" i="38"/>
  <c r="AE505" i="38"/>
  <c r="S544" i="38"/>
  <c r="AD582" i="38"/>
  <c r="AE85" i="39"/>
  <c r="AE97" i="39"/>
  <c r="AC103" i="39"/>
  <c r="AE103" i="39" s="1"/>
  <c r="AC122" i="39"/>
  <c r="AE122" i="39" s="1"/>
  <c r="AD199" i="39"/>
  <c r="AC304" i="39"/>
  <c r="AC311" i="39"/>
  <c r="AE312" i="39"/>
  <c r="AC318" i="39"/>
  <c r="AE325" i="39"/>
  <c r="AE337" i="39"/>
  <c r="AC453" i="39"/>
  <c r="AE453" i="39" s="1"/>
  <c r="AC454" i="39"/>
  <c r="AE454" i="39" s="1"/>
  <c r="AE498" i="39"/>
  <c r="AE504" i="39"/>
  <c r="AC214" i="40"/>
  <c r="AE214" i="40" s="1"/>
  <c r="AE233" i="40"/>
  <c r="AD318" i="40"/>
  <c r="AE416" i="40"/>
  <c r="AE256" i="41"/>
  <c r="AE312" i="41"/>
  <c r="AC454" i="41"/>
  <c r="AE454" i="41" s="1"/>
  <c r="AE498" i="41"/>
  <c r="AE504" i="41"/>
  <c r="AE528" i="41"/>
  <c r="AD155" i="42"/>
  <c r="AE297" i="42"/>
  <c r="AE336" i="42"/>
  <c r="AE414" i="42"/>
  <c r="AE313" i="43"/>
  <c r="AC344" i="43"/>
  <c r="AE357" i="43"/>
  <c r="M467" i="43"/>
  <c r="Y467" i="43"/>
  <c r="I470" i="43"/>
  <c r="AF17" i="31"/>
  <c r="AE504" i="43"/>
  <c r="AE496" i="43"/>
  <c r="AG9" i="43"/>
  <c r="AG13" i="43"/>
  <c r="U470" i="43"/>
  <c r="AE145" i="43"/>
  <c r="AE541" i="43"/>
  <c r="R473" i="43"/>
  <c r="R467" i="43"/>
  <c r="AE385" i="43"/>
  <c r="AE252" i="43"/>
  <c r="AE254" i="43"/>
  <c r="AE256" i="43"/>
  <c r="AE258" i="43"/>
  <c r="AE260" i="43"/>
  <c r="AE262" i="43"/>
  <c r="AG12" i="43"/>
  <c r="AG14" i="43"/>
  <c r="AG16" i="43"/>
  <c r="AD517" i="43"/>
  <c r="AD466" i="43"/>
  <c r="AE438" i="43"/>
  <c r="AE412" i="43"/>
  <c r="AE414" i="43"/>
  <c r="AE411" i="43"/>
  <c r="AD469" i="43"/>
  <c r="AE416" i="43"/>
  <c r="K544" i="43"/>
  <c r="AD529" i="43"/>
  <c r="AE425" i="43"/>
  <c r="AC417" i="43"/>
  <c r="AD472" i="43"/>
  <c r="AD468" i="43"/>
  <c r="AD464" i="43"/>
  <c r="AD465" i="43"/>
  <c r="AD358" i="43"/>
  <c r="AE345" i="43"/>
  <c r="AD318" i="43"/>
  <c r="AD295" i="43"/>
  <c r="AC529" i="43"/>
  <c r="J404" i="43"/>
  <c r="J473" i="43" s="1"/>
  <c r="AE354" i="43"/>
  <c r="AE325" i="43"/>
  <c r="AE327" i="43"/>
  <c r="AE333" i="43"/>
  <c r="AE337" i="43"/>
  <c r="AE191" i="43"/>
  <c r="AE112" i="43"/>
  <c r="AE94" i="43"/>
  <c r="AE98" i="43"/>
  <c r="AE100" i="43"/>
  <c r="AF17" i="43"/>
  <c r="AD543" i="43"/>
  <c r="G544" i="43"/>
  <c r="AC517" i="43"/>
  <c r="AE517" i="43" s="1"/>
  <c r="AE440" i="43"/>
  <c r="AC442" i="43"/>
  <c r="AC445" i="43"/>
  <c r="G467" i="43"/>
  <c r="AE400" i="43"/>
  <c r="AC468" i="43"/>
  <c r="AE395" i="43"/>
  <c r="AE397" i="43"/>
  <c r="AC464" i="43"/>
  <c r="AC465" i="43"/>
  <c r="AC466" i="43"/>
  <c r="AC453" i="43"/>
  <c r="AD344" i="43"/>
  <c r="AC311" i="43"/>
  <c r="AE312" i="43"/>
  <c r="AD304" i="43"/>
  <c r="AC295" i="43"/>
  <c r="AC276" i="43"/>
  <c r="AD276" i="43"/>
  <c r="AD250" i="43"/>
  <c r="AC483" i="43"/>
  <c r="AC484" i="43"/>
  <c r="AC485" i="43"/>
  <c r="AC486" i="43"/>
  <c r="AE486" i="43" s="1"/>
  <c r="AD169" i="43"/>
  <c r="AC487" i="43"/>
  <c r="AD155" i="43"/>
  <c r="AE163" i="43"/>
  <c r="AC480" i="43"/>
  <c r="AE480" i="43" s="1"/>
  <c r="AC481" i="43"/>
  <c r="AC482" i="43"/>
  <c r="AE85" i="43"/>
  <c r="AE95" i="43"/>
  <c r="AE97" i="43"/>
  <c r="AE99" i="43"/>
  <c r="AD582" i="43"/>
  <c r="U582" i="43"/>
  <c r="AE545" i="43"/>
  <c r="AE542" i="43"/>
  <c r="AE526" i="43"/>
  <c r="AE528" i="43"/>
  <c r="AE525" i="43"/>
  <c r="AC531" i="43"/>
  <c r="AE518" i="43"/>
  <c r="AE515" i="43"/>
  <c r="AE497" i="43"/>
  <c r="AE499" i="43"/>
  <c r="AE501" i="43"/>
  <c r="AE503" i="43"/>
  <c r="AE505" i="43"/>
  <c r="AE507" i="43"/>
  <c r="AE437" i="43"/>
  <c r="AE436" i="43"/>
  <c r="AE415" i="43"/>
  <c r="AE403" i="43"/>
  <c r="AE399" i="43"/>
  <c r="AE396" i="43"/>
  <c r="AE384" i="43"/>
  <c r="AE346" i="43"/>
  <c r="AE336" i="43"/>
  <c r="AE307" i="43"/>
  <c r="AE296" i="43"/>
  <c r="AE288" i="43"/>
  <c r="AE251" i="43"/>
  <c r="AE261" i="43"/>
  <c r="AE263" i="43"/>
  <c r="AE268" i="43"/>
  <c r="AG11" i="43"/>
  <c r="AG15" i="43"/>
  <c r="AG9" i="42"/>
  <c r="AE436" i="42"/>
  <c r="AE312" i="42"/>
  <c r="AG11" i="42"/>
  <c r="AE385" i="42"/>
  <c r="J404" i="42"/>
  <c r="J473" i="42" s="1"/>
  <c r="AE233" i="42"/>
  <c r="K467" i="42"/>
  <c r="AE403" i="42"/>
  <c r="AE396" i="42"/>
  <c r="AD318" i="42"/>
  <c r="AE260" i="42"/>
  <c r="AC485" i="42"/>
  <c r="AE485" i="42" s="1"/>
  <c r="AC486" i="42"/>
  <c r="AE486" i="42" s="1"/>
  <c r="AE261" i="42"/>
  <c r="AE263" i="42"/>
  <c r="AE440" i="42"/>
  <c r="AE397" i="42"/>
  <c r="AE252" i="42"/>
  <c r="AE254" i="42"/>
  <c r="AE258" i="42"/>
  <c r="AE94" i="42"/>
  <c r="AE98" i="42"/>
  <c r="AE515" i="42"/>
  <c r="R404" i="42"/>
  <c r="R473" i="42" s="1"/>
  <c r="AE399" i="42"/>
  <c r="AG10" i="42"/>
  <c r="AG12" i="42"/>
  <c r="AG14" i="42"/>
  <c r="AG16" i="42"/>
  <c r="U582" i="42"/>
  <c r="AE505" i="42"/>
  <c r="AE17" i="42"/>
  <c r="AE496" i="42"/>
  <c r="AE504" i="42"/>
  <c r="AE506" i="42"/>
  <c r="AE415" i="42"/>
  <c r="AC453" i="42"/>
  <c r="AC454" i="42"/>
  <c r="AC455" i="42"/>
  <c r="AE384" i="42"/>
  <c r="AC483" i="42"/>
  <c r="AC484" i="42"/>
  <c r="AC480" i="42"/>
  <c r="AE480" i="42" s="1"/>
  <c r="AD582" i="42"/>
  <c r="AE545" i="42"/>
  <c r="AD543" i="42"/>
  <c r="AE542" i="42"/>
  <c r="AE525" i="42"/>
  <c r="AC531" i="42"/>
  <c r="AC529" i="42"/>
  <c r="AD529" i="42"/>
  <c r="AC517" i="42"/>
  <c r="AD517" i="42"/>
  <c r="AD472" i="42"/>
  <c r="AD468" i="42"/>
  <c r="AD469" i="42"/>
  <c r="AE395" i="42"/>
  <c r="AD464" i="42"/>
  <c r="AD465" i="42"/>
  <c r="AD466" i="42"/>
  <c r="AC311" i="42"/>
  <c r="AE311" i="42" s="1"/>
  <c r="AE304" i="42"/>
  <c r="AE307" i="42"/>
  <c r="AC295" i="42"/>
  <c r="AE295" i="42" s="1"/>
  <c r="AC250" i="42"/>
  <c r="AE251" i="42"/>
  <c r="AD250" i="42"/>
  <c r="AF17" i="42"/>
  <c r="AG13" i="42"/>
  <c r="AG15" i="42"/>
  <c r="AD155" i="31"/>
  <c r="AD487" i="31"/>
  <c r="AE98" i="31"/>
  <c r="AE384" i="41"/>
  <c r="AC453" i="41"/>
  <c r="AC358" i="41"/>
  <c r="AD358" i="41"/>
  <c r="AG9" i="41"/>
  <c r="S467" i="41"/>
  <c r="AC483" i="41"/>
  <c r="AC485" i="41"/>
  <c r="AC155" i="41"/>
  <c r="AC481" i="41"/>
  <c r="AE85" i="41"/>
  <c r="AE99" i="41"/>
  <c r="AE437" i="41"/>
  <c r="AE148" i="41"/>
  <c r="AD188" i="41"/>
  <c r="AD199" i="41"/>
  <c r="AD276" i="41"/>
  <c r="AD295" i="41"/>
  <c r="AC311" i="41"/>
  <c r="AE311" i="41" s="1"/>
  <c r="AC318" i="41"/>
  <c r="AD344" i="41"/>
  <c r="AD445" i="41"/>
  <c r="AD442" i="41"/>
  <c r="AE442" i="41" s="1"/>
  <c r="AD453" i="41"/>
  <c r="AD454" i="41"/>
  <c r="AD455" i="41"/>
  <c r="AD483" i="41"/>
  <c r="AD484" i="41"/>
  <c r="AD485" i="41"/>
  <c r="AD486" i="41"/>
  <c r="AD487" i="41"/>
  <c r="AG11" i="41"/>
  <c r="AE162" i="41"/>
  <c r="AE251" i="41"/>
  <c r="AE257" i="41"/>
  <c r="AE261" i="41"/>
  <c r="AE263" i="41"/>
  <c r="AE268" i="41"/>
  <c r="AE412" i="41"/>
  <c r="AE414" i="41"/>
  <c r="AE416" i="41"/>
  <c r="AE425" i="41"/>
  <c r="AE436" i="41"/>
  <c r="AE345" i="41"/>
  <c r="AE346" i="41"/>
  <c r="AE233" i="41"/>
  <c r="AE497" i="41"/>
  <c r="AE499" i="41"/>
  <c r="AE503" i="41"/>
  <c r="AE507" i="41"/>
  <c r="AC543" i="41"/>
  <c r="AE542" i="41"/>
  <c r="G544" i="41"/>
  <c r="AC529" i="41"/>
  <c r="AD529" i="41"/>
  <c r="AC517" i="41"/>
  <c r="AD517" i="41"/>
  <c r="AE415" i="41"/>
  <c r="AD464" i="41"/>
  <c r="AC295" i="41"/>
  <c r="AE296" i="41"/>
  <c r="AE252" i="41"/>
  <c r="AE254" i="41"/>
  <c r="AE258" i="41"/>
  <c r="AE260" i="41"/>
  <c r="AE262" i="41"/>
  <c r="AC142" i="41"/>
  <c r="AD142" i="41"/>
  <c r="AD480" i="41"/>
  <c r="AD481" i="41"/>
  <c r="AD482" i="41"/>
  <c r="AE94" i="41"/>
  <c r="AE98" i="41"/>
  <c r="AD543" i="41"/>
  <c r="AC546" i="41"/>
  <c r="AE525" i="41"/>
  <c r="AC531" i="41"/>
  <c r="AE518" i="41"/>
  <c r="AE515" i="41"/>
  <c r="AE395" i="41"/>
  <c r="AE397" i="41"/>
  <c r="AE396" i="41"/>
  <c r="AE325" i="41"/>
  <c r="AE307" i="41"/>
  <c r="AE297" i="41"/>
  <c r="AC484" i="41"/>
  <c r="AC486" i="41"/>
  <c r="AD155" i="41"/>
  <c r="AC487" i="41"/>
  <c r="AE487" i="41" s="1"/>
  <c r="AC482" i="41"/>
  <c r="AE482" i="41" s="1"/>
  <c r="AE95" i="41"/>
  <c r="AE97" i="41"/>
  <c r="AD582" i="41"/>
  <c r="U582" i="41"/>
  <c r="AE505" i="41"/>
  <c r="AG10" i="41"/>
  <c r="AG12" i="41"/>
  <c r="AG14" i="41"/>
  <c r="AG16" i="41"/>
  <c r="U470" i="41"/>
  <c r="AC455" i="41"/>
  <c r="AE403" i="41"/>
  <c r="AE399" i="41"/>
  <c r="AD169" i="41"/>
  <c r="AD250" i="41"/>
  <c r="AC480" i="41"/>
  <c r="AE480" i="41" s="1"/>
  <c r="AG13" i="41"/>
  <c r="AG15" i="41"/>
  <c r="AE17" i="41"/>
  <c r="AD122" i="30"/>
  <c r="AC142" i="30"/>
  <c r="AE142" i="30" s="1"/>
  <c r="AD214" i="30"/>
  <c r="AC52" i="30"/>
  <c r="AE52" i="30" s="1"/>
  <c r="AC83" i="30"/>
  <c r="AE83" i="30" s="1"/>
  <c r="AD103" i="30"/>
  <c r="AC134" i="30"/>
  <c r="AE134" i="30" s="1"/>
  <c r="AD142" i="30"/>
  <c r="AC199" i="30"/>
  <c r="AE199" i="30" s="1"/>
  <c r="AD52" i="30"/>
  <c r="AD83" i="30"/>
  <c r="AF17" i="30"/>
  <c r="AD23" i="30"/>
  <c r="E404" i="30"/>
  <c r="E473" i="30" s="1"/>
  <c r="M404" i="30"/>
  <c r="M473" i="30" s="1"/>
  <c r="U404" i="30"/>
  <c r="U473" i="30" s="1"/>
  <c r="J443" i="30"/>
  <c r="N443" i="30"/>
  <c r="R443" i="30"/>
  <c r="V443" i="30"/>
  <c r="Z443" i="30"/>
  <c r="AD487" i="30"/>
  <c r="AD530" i="30"/>
  <c r="AC546" i="30"/>
  <c r="AE113" i="31"/>
  <c r="AE116" i="31"/>
  <c r="AE296" i="31"/>
  <c r="AE308" i="31"/>
  <c r="AE436" i="31"/>
  <c r="AE438" i="31"/>
  <c r="O544" i="31"/>
  <c r="S544" i="31"/>
  <c r="AE148" i="33"/>
  <c r="AE346" i="33"/>
  <c r="AE354" i="33"/>
  <c r="AE384" i="33"/>
  <c r="W404" i="33"/>
  <c r="W473" i="33" s="1"/>
  <c r="AE425" i="33"/>
  <c r="AD442" i="33"/>
  <c r="AC453" i="33"/>
  <c r="AE453" i="33" s="1"/>
  <c r="AC454" i="33"/>
  <c r="AE454" i="33" s="1"/>
  <c r="AC455" i="33"/>
  <c r="AE455" i="33" s="1"/>
  <c r="AC480" i="33"/>
  <c r="AE480" i="33" s="1"/>
  <c r="AC481" i="33"/>
  <c r="AE481" i="33" s="1"/>
  <c r="AC482" i="33"/>
  <c r="AE482" i="33" s="1"/>
  <c r="AC483" i="33"/>
  <c r="AE483" i="33" s="1"/>
  <c r="AC484" i="33"/>
  <c r="AC485" i="33"/>
  <c r="AE485" i="33" s="1"/>
  <c r="AC486" i="33"/>
  <c r="AE486" i="33" s="1"/>
  <c r="AC487" i="33"/>
  <c r="AE487" i="33" s="1"/>
  <c r="AC543" i="33"/>
  <c r="AE95" i="34"/>
  <c r="AE97" i="34"/>
  <c r="G404" i="30"/>
  <c r="G473" i="30" s="1"/>
  <c r="O404" i="30"/>
  <c r="O473" i="30" s="1"/>
  <c r="W404" i="30"/>
  <c r="W473" i="30" s="1"/>
  <c r="AC464" i="30"/>
  <c r="AE464" i="30" s="1"/>
  <c r="AC465" i="30"/>
  <c r="AE465" i="30" s="1"/>
  <c r="AC466" i="30"/>
  <c r="AE466" i="30" s="1"/>
  <c r="AC468" i="30"/>
  <c r="AE468" i="30" s="1"/>
  <c r="AC469" i="30"/>
  <c r="AE469" i="30" s="1"/>
  <c r="AC472" i="30"/>
  <c r="AE472" i="30" s="1"/>
  <c r="E544" i="30"/>
  <c r="AG10" i="33"/>
  <c r="AG12" i="33"/>
  <c r="AG14" i="33"/>
  <c r="AG16" i="33"/>
  <c r="AC276" i="33"/>
  <c r="AE313" i="33"/>
  <c r="Y404" i="33"/>
  <c r="Y473" i="33" s="1"/>
  <c r="AE415" i="33"/>
  <c r="AD487" i="33"/>
  <c r="AD543" i="33"/>
  <c r="AD250" i="30"/>
  <c r="AC295" i="30"/>
  <c r="AE295" i="30" s="1"/>
  <c r="AC304" i="30"/>
  <c r="AE304" i="30" s="1"/>
  <c r="I404" i="30"/>
  <c r="I473" i="30" s="1"/>
  <c r="Q404" i="30"/>
  <c r="Q473" i="30" s="1"/>
  <c r="Y404" i="30"/>
  <c r="Y473" i="30" s="1"/>
  <c r="AD466" i="30"/>
  <c r="AD468" i="30"/>
  <c r="AD469" i="30"/>
  <c r="AD472" i="30"/>
  <c r="AC83" i="31"/>
  <c r="AE101" i="31"/>
  <c r="AC122" i="31"/>
  <c r="AE122" i="31" s="1"/>
  <c r="AD134" i="31"/>
  <c r="AD142" i="31"/>
  <c r="AC169" i="31"/>
  <c r="AE169" i="31" s="1"/>
  <c r="AD199" i="31"/>
  <c r="AC250" i="31"/>
  <c r="AD304" i="31"/>
  <c r="AE307" i="31"/>
  <c r="AE437" i="31"/>
  <c r="AC442" i="31"/>
  <c r="AC453" i="31"/>
  <c r="AC454" i="31"/>
  <c r="AC455" i="31"/>
  <c r="AC481" i="31"/>
  <c r="AC482" i="31"/>
  <c r="AC483" i="31"/>
  <c r="AC484" i="31"/>
  <c r="AE484" i="31" s="1"/>
  <c r="AC485" i="31"/>
  <c r="AE485" i="31" s="1"/>
  <c r="AC486" i="31"/>
  <c r="AE486" i="31" s="1"/>
  <c r="AC487" i="31"/>
  <c r="AC52" i="33"/>
  <c r="AE52" i="33" s="1"/>
  <c r="AD169" i="33"/>
  <c r="AC199" i="33"/>
  <c r="AE199" i="33" s="1"/>
  <c r="AD214" i="33"/>
  <c r="AD276" i="33"/>
  <c r="AC295" i="33"/>
  <c r="AE295" i="33" s="1"/>
  <c r="AE296" i="33"/>
  <c r="AE298" i="33"/>
  <c r="AE385" i="33"/>
  <c r="AA404" i="33"/>
  <c r="AA473" i="33" s="1"/>
  <c r="AC276" i="30"/>
  <c r="AE276" i="30" s="1"/>
  <c r="AD295" i="30"/>
  <c r="AD304" i="30"/>
  <c r="AC358" i="30"/>
  <c r="AE358" i="30" s="1"/>
  <c r="K404" i="30"/>
  <c r="K473" i="30" s="1"/>
  <c r="S404" i="30"/>
  <c r="S473" i="30" s="1"/>
  <c r="AA404" i="30"/>
  <c r="AA473" i="30" s="1"/>
  <c r="AC480" i="30"/>
  <c r="AE480" i="30" s="1"/>
  <c r="AC481" i="30"/>
  <c r="AE481" i="30" s="1"/>
  <c r="AC482" i="30"/>
  <c r="AE482" i="30" s="1"/>
  <c r="AC483" i="30"/>
  <c r="AE483" i="30" s="1"/>
  <c r="AC484" i="30"/>
  <c r="AE484" i="30" s="1"/>
  <c r="AC485" i="30"/>
  <c r="AE485" i="30" s="1"/>
  <c r="AC486" i="30"/>
  <c r="AE486" i="30" s="1"/>
  <c r="AC487" i="30"/>
  <c r="AE487" i="30" s="1"/>
  <c r="AE532" i="30"/>
  <c r="AD83" i="31"/>
  <c r="AC103" i="31"/>
  <c r="AD122" i="31"/>
  <c r="AC155" i="31"/>
  <c r="AE155" i="31" s="1"/>
  <c r="AD169" i="31"/>
  <c r="AC188" i="31"/>
  <c r="AE188" i="31" s="1"/>
  <c r="AC214" i="31"/>
  <c r="AE214" i="31" s="1"/>
  <c r="AD250" i="31"/>
  <c r="AC311" i="31"/>
  <c r="AE311" i="31" s="1"/>
  <c r="AE312" i="31"/>
  <c r="AC344" i="31"/>
  <c r="AE344" i="31" s="1"/>
  <c r="AE385" i="31"/>
  <c r="AD417" i="31"/>
  <c r="AD445" i="31"/>
  <c r="AD442" i="31"/>
  <c r="AD453" i="31"/>
  <c r="AD454" i="31"/>
  <c r="AD455" i="31"/>
  <c r="AD481" i="31"/>
  <c r="AD482" i="31"/>
  <c r="AD483" i="31"/>
  <c r="AD543" i="31"/>
  <c r="AD52" i="33"/>
  <c r="AC103" i="33"/>
  <c r="AD134" i="33"/>
  <c r="AD142" i="33"/>
  <c r="AD199" i="33"/>
  <c r="AE305" i="33"/>
  <c r="AE307" i="33"/>
  <c r="AC311" i="33"/>
  <c r="AE397" i="33"/>
  <c r="Q404" i="33"/>
  <c r="Q473" i="33" s="1"/>
  <c r="AE412" i="33"/>
  <c r="AE416" i="33"/>
  <c r="AC442" i="33"/>
  <c r="AE442" i="33" s="1"/>
  <c r="AE444" i="33"/>
  <c r="AD464" i="33"/>
  <c r="AD465" i="33"/>
  <c r="AD466" i="33"/>
  <c r="AD468" i="33"/>
  <c r="AD469" i="33"/>
  <c r="AD472" i="33"/>
  <c r="AD52" i="34"/>
  <c r="AD83" i="34"/>
  <c r="AC134" i="34"/>
  <c r="AE134" i="34" s="1"/>
  <c r="AE396" i="34"/>
  <c r="AE399" i="34"/>
  <c r="AE403" i="34"/>
  <c r="AB404" i="34"/>
  <c r="AC455" i="34"/>
  <c r="AE455" i="34" s="1"/>
  <c r="AE545" i="34"/>
  <c r="AE384" i="37"/>
  <c r="AG10" i="38"/>
  <c r="AG12" i="38"/>
  <c r="AG14" i="38"/>
  <c r="AG16" i="38"/>
  <c r="V404" i="38"/>
  <c r="R443" i="38"/>
  <c r="Z443" i="38"/>
  <c r="AE146" i="39"/>
  <c r="AE148" i="39"/>
  <c r="AC295" i="39"/>
  <c r="AE295" i="39" s="1"/>
  <c r="X404" i="39"/>
  <c r="AE526" i="39"/>
  <c r="AE528" i="39"/>
  <c r="E544" i="39"/>
  <c r="I544" i="39"/>
  <c r="M544" i="39"/>
  <c r="AG10" i="40"/>
  <c r="AG12" i="40"/>
  <c r="AG16" i="40"/>
  <c r="AE145" i="40"/>
  <c r="AE357" i="40"/>
  <c r="Z443" i="40"/>
  <c r="AF17" i="41"/>
  <c r="AD122" i="41"/>
  <c r="AC134" i="41"/>
  <c r="AE134" i="41" s="1"/>
  <c r="AC344" i="34"/>
  <c r="AE344" i="34" s="1"/>
  <c r="AD142" i="35"/>
  <c r="AE142" i="35" s="1"/>
  <c r="AD188" i="35"/>
  <c r="AD199" i="35"/>
  <c r="AC250" i="35"/>
  <c r="AC344" i="35"/>
  <c r="AE415" i="35"/>
  <c r="AE425" i="35"/>
  <c r="AD543" i="35"/>
  <c r="AD142" i="36"/>
  <c r="AE142" i="36" s="1"/>
  <c r="X404" i="38"/>
  <c r="X473" i="38" s="1"/>
  <c r="AE526" i="38"/>
  <c r="AE528" i="38"/>
  <c r="AE541" i="38"/>
  <c r="I544" i="38"/>
  <c r="M544" i="38"/>
  <c r="Z404" i="39"/>
  <c r="Z473" i="39" s="1"/>
  <c r="AE187" i="40"/>
  <c r="AE307" i="40"/>
  <c r="AC487" i="40"/>
  <c r="AE487" i="40" s="1"/>
  <c r="AD52" i="41"/>
  <c r="AC83" i="41"/>
  <c r="AD134" i="41"/>
  <c r="AD188" i="34"/>
  <c r="AC214" i="34"/>
  <c r="AE267" i="34"/>
  <c r="AE269" i="34"/>
  <c r="AC276" i="34"/>
  <c r="X404" i="34"/>
  <c r="AC468" i="34"/>
  <c r="AE468" i="34" s="1"/>
  <c r="AC469" i="34"/>
  <c r="AE469" i="34" s="1"/>
  <c r="AC472" i="34"/>
  <c r="AE472" i="34" s="1"/>
  <c r="AE499" i="34"/>
  <c r="AE501" i="34"/>
  <c r="AE503" i="34"/>
  <c r="AE505" i="34"/>
  <c r="AE507" i="34"/>
  <c r="AE97" i="35"/>
  <c r="AE99" i="35"/>
  <c r="AC103" i="35"/>
  <c r="AE103" i="35" s="1"/>
  <c r="AE110" i="35"/>
  <c r="AE112" i="35"/>
  <c r="AC122" i="35"/>
  <c r="AE122" i="35" s="1"/>
  <c r="AC134" i="35"/>
  <c r="AE134" i="35" s="1"/>
  <c r="AE148" i="35"/>
  <c r="AC155" i="35"/>
  <c r="AE155" i="35" s="1"/>
  <c r="AC169" i="35"/>
  <c r="AE169" i="35" s="1"/>
  <c r="AE182" i="35"/>
  <c r="AD344" i="35"/>
  <c r="AE400" i="35"/>
  <c r="Y404" i="35"/>
  <c r="Y473" i="35" s="1"/>
  <c r="AE440" i="35"/>
  <c r="AC442" i="35"/>
  <c r="AE442" i="35" s="1"/>
  <c r="AC464" i="35"/>
  <c r="AE464" i="35" s="1"/>
  <c r="AC465" i="35"/>
  <c r="AC466" i="35"/>
  <c r="AC468" i="35"/>
  <c r="AC469" i="35"/>
  <c r="AC472" i="35"/>
  <c r="AC517" i="35"/>
  <c r="AE517" i="35" s="1"/>
  <c r="AC529" i="35"/>
  <c r="AE529" i="35" s="1"/>
  <c r="AE17" i="36"/>
  <c r="AC52" i="36"/>
  <c r="AE52" i="36" s="1"/>
  <c r="AC83" i="36"/>
  <c r="AC134" i="36"/>
  <c r="AE134" i="36" s="1"/>
  <c r="AC155" i="36"/>
  <c r="AE155" i="36" s="1"/>
  <c r="AC169" i="36"/>
  <c r="AE169" i="36" s="1"/>
  <c r="AC188" i="36"/>
  <c r="AE188" i="36" s="1"/>
  <c r="AC199" i="36"/>
  <c r="AE199" i="36" s="1"/>
  <c r="AC250" i="36"/>
  <c r="AC344" i="36"/>
  <c r="AE344" i="36" s="1"/>
  <c r="AC464" i="36"/>
  <c r="AC465" i="36"/>
  <c r="AC466" i="36"/>
  <c r="AC468" i="36"/>
  <c r="AC469" i="36"/>
  <c r="AE469" i="36" s="1"/>
  <c r="AC472" i="36"/>
  <c r="AC517" i="36"/>
  <c r="AE517" i="36" s="1"/>
  <c r="AC529" i="36"/>
  <c r="AE17" i="37"/>
  <c r="AC52" i="37"/>
  <c r="AE52" i="37" s="1"/>
  <c r="AC83" i="37"/>
  <c r="AC134" i="37"/>
  <c r="AE134" i="37" s="1"/>
  <c r="AC155" i="37"/>
  <c r="AE155" i="37" s="1"/>
  <c r="AC169" i="37"/>
  <c r="AE169" i="37" s="1"/>
  <c r="AC188" i="37"/>
  <c r="AC199" i="37"/>
  <c r="AE199" i="37" s="1"/>
  <c r="AC250" i="37"/>
  <c r="AC344" i="37"/>
  <c r="AC464" i="37"/>
  <c r="AC466" i="37"/>
  <c r="AC468" i="37"/>
  <c r="AC469" i="37"/>
  <c r="AE469" i="37" s="1"/>
  <c r="AC472" i="37"/>
  <c r="AC517" i="37"/>
  <c r="AE517" i="37" s="1"/>
  <c r="AC529" i="37"/>
  <c r="U582" i="37"/>
  <c r="AG9" i="38"/>
  <c r="AG11" i="38"/>
  <c r="AG13" i="38"/>
  <c r="AG15" i="38"/>
  <c r="AD52" i="38"/>
  <c r="AC122" i="38"/>
  <c r="AE122" i="38" s="1"/>
  <c r="AC155" i="38"/>
  <c r="AE155" i="38" s="1"/>
  <c r="AC169" i="38"/>
  <c r="AC188" i="38"/>
  <c r="AE188" i="38" s="1"/>
  <c r="AC214" i="38"/>
  <c r="AC311" i="38"/>
  <c r="Z404" i="38"/>
  <c r="AD481" i="38"/>
  <c r="AE481" i="38" s="1"/>
  <c r="AC142" i="39"/>
  <c r="AE145" i="39"/>
  <c r="AE149" i="39"/>
  <c r="AD188" i="39"/>
  <c r="AE188" i="39" s="1"/>
  <c r="AC199" i="39"/>
  <c r="AE199" i="39" s="1"/>
  <c r="AC250" i="39"/>
  <c r="AB404" i="39"/>
  <c r="AD134" i="40"/>
  <c r="AD199" i="40"/>
  <c r="AC311" i="40"/>
  <c r="E404" i="40"/>
  <c r="E473" i="40" s="1"/>
  <c r="AE425" i="40"/>
  <c r="AD481" i="40"/>
  <c r="AD83" i="41"/>
  <c r="AC155" i="34"/>
  <c r="AE155" i="34" s="1"/>
  <c r="AC169" i="34"/>
  <c r="AE169" i="34" s="1"/>
  <c r="AE182" i="34"/>
  <c r="AD214" i="34"/>
  <c r="AD276" i="34"/>
  <c r="AC295" i="34"/>
  <c r="AE295" i="34" s="1"/>
  <c r="AE296" i="34"/>
  <c r="AC304" i="34"/>
  <c r="AE304" i="34" s="1"/>
  <c r="AC311" i="34"/>
  <c r="AC318" i="34"/>
  <c r="AE318" i="34" s="1"/>
  <c r="AE384" i="34"/>
  <c r="Z404" i="34"/>
  <c r="Z473" i="34" s="1"/>
  <c r="AE415" i="34"/>
  <c r="AC417" i="34"/>
  <c r="AD517" i="34"/>
  <c r="AE384" i="35"/>
  <c r="AE412" i="35"/>
  <c r="AE414" i="35"/>
  <c r="AE416" i="35"/>
  <c r="Z443" i="35"/>
  <c r="AD466" i="35"/>
  <c r="AD468" i="35"/>
  <c r="AD469" i="35"/>
  <c r="AD472" i="35"/>
  <c r="AD83" i="36"/>
  <c r="AD199" i="36"/>
  <c r="AD250" i="36"/>
  <c r="AE395" i="36"/>
  <c r="AE397" i="36"/>
  <c r="AE412" i="36"/>
  <c r="AE416" i="36"/>
  <c r="AE425" i="36"/>
  <c r="AD464" i="36"/>
  <c r="AD465" i="36"/>
  <c r="AD466" i="36"/>
  <c r="AD468" i="36"/>
  <c r="AD469" i="36"/>
  <c r="AD472" i="36"/>
  <c r="AD529" i="36"/>
  <c r="AF17" i="37"/>
  <c r="AD52" i="37"/>
  <c r="AD83" i="37"/>
  <c r="AD169" i="37"/>
  <c r="AD188" i="37"/>
  <c r="AD199" i="37"/>
  <c r="AD250" i="37"/>
  <c r="AE395" i="37"/>
  <c r="AE397" i="37"/>
  <c r="AE412" i="37"/>
  <c r="AE416" i="37"/>
  <c r="AE425" i="37"/>
  <c r="AD464" i="37"/>
  <c r="AD465" i="37"/>
  <c r="AD466" i="37"/>
  <c r="AD468" i="37"/>
  <c r="AD469" i="37"/>
  <c r="AD472" i="37"/>
  <c r="AD529" i="37"/>
  <c r="AE145" i="38"/>
  <c r="AD169" i="38"/>
  <c r="AD214" i="38"/>
  <c r="AE297" i="38"/>
  <c r="AD311" i="38"/>
  <c r="AB404" i="38"/>
  <c r="AB473" i="38" s="1"/>
  <c r="Q443" i="38"/>
  <c r="Y443" i="38"/>
  <c r="Q445" i="38"/>
  <c r="AC445" i="38" s="1"/>
  <c r="AD142" i="39"/>
  <c r="AE175" i="39"/>
  <c r="AE192" i="39"/>
  <c r="AD311" i="39"/>
  <c r="AE311" i="39" s="1"/>
  <c r="AE354" i="39"/>
  <c r="AC142" i="40"/>
  <c r="AE142" i="40" s="1"/>
  <c r="AC188" i="40"/>
  <c r="AE188" i="40" s="1"/>
  <c r="AC295" i="40"/>
  <c r="AE295" i="40" s="1"/>
  <c r="AE298" i="40"/>
  <c r="AD311" i="40"/>
  <c r="AD358" i="40"/>
  <c r="Y404" i="40"/>
  <c r="Y473" i="40" s="1"/>
  <c r="AE440" i="40"/>
  <c r="AC442" i="40"/>
  <c r="AE442" i="40" s="1"/>
  <c r="H443" i="42"/>
  <c r="L443" i="42"/>
  <c r="P443" i="42"/>
  <c r="T443" i="42"/>
  <c r="X443" i="42"/>
  <c r="AB443" i="42"/>
  <c r="H445" i="42"/>
  <c r="P445" i="42"/>
  <c r="X445" i="42"/>
  <c r="AD530" i="42"/>
  <c r="AD530" i="43"/>
  <c r="AD530" i="41"/>
  <c r="AE532" i="42"/>
  <c r="AE17" i="43"/>
  <c r="AD311" i="43"/>
  <c r="E424" i="43"/>
  <c r="E428" i="43" s="1"/>
  <c r="E435" i="43" s="1"/>
  <c r="AC454" i="43"/>
  <c r="AC455" i="43"/>
  <c r="AC546" i="43"/>
  <c r="AC169" i="41"/>
  <c r="AE169" i="41" s="1"/>
  <c r="AC214" i="41"/>
  <c r="AC304" i="41"/>
  <c r="AD318" i="41"/>
  <c r="AC344" i="41"/>
  <c r="AC464" i="41"/>
  <c r="AC465" i="41"/>
  <c r="AC466" i="41"/>
  <c r="AC468" i="41"/>
  <c r="AC469" i="41"/>
  <c r="AE469" i="41" s="1"/>
  <c r="AC472" i="41"/>
  <c r="AC52" i="42"/>
  <c r="AE52" i="42" s="1"/>
  <c r="AD83" i="42"/>
  <c r="AD122" i="42"/>
  <c r="AC134" i="42"/>
  <c r="AE134" i="42" s="1"/>
  <c r="AC142" i="42"/>
  <c r="AE142" i="42" s="1"/>
  <c r="AC169" i="42"/>
  <c r="AE169" i="42" s="1"/>
  <c r="AC199" i="42"/>
  <c r="AE199" i="42" s="1"/>
  <c r="AD214" i="42"/>
  <c r="AC344" i="42"/>
  <c r="F404" i="42"/>
  <c r="F473" i="42" s="1"/>
  <c r="N404" i="42"/>
  <c r="N473" i="42" s="1"/>
  <c r="V404" i="42"/>
  <c r="V473" i="42" s="1"/>
  <c r="AD417" i="42"/>
  <c r="AD442" i="42"/>
  <c r="L445" i="42"/>
  <c r="L473" i="42" s="1"/>
  <c r="T445" i="42"/>
  <c r="T473" i="42" s="1"/>
  <c r="AB445" i="42"/>
  <c r="AB473" i="42" s="1"/>
  <c r="AD453" i="42"/>
  <c r="AE453" i="42" s="1"/>
  <c r="AD454" i="42"/>
  <c r="AD455" i="42"/>
  <c r="AD480" i="42"/>
  <c r="AD481" i="42"/>
  <c r="AE481" i="42" s="1"/>
  <c r="AD482" i="42"/>
  <c r="AD483" i="42"/>
  <c r="AD484" i="42"/>
  <c r="AD485" i="42"/>
  <c r="AD486" i="42"/>
  <c r="AD487" i="42"/>
  <c r="AC546" i="42"/>
  <c r="AC52" i="43"/>
  <c r="AE52" i="43" s="1"/>
  <c r="AC83" i="43"/>
  <c r="AD103" i="43"/>
  <c r="AC122" i="43"/>
  <c r="AE122" i="43" s="1"/>
  <c r="AC134" i="43"/>
  <c r="AE134" i="43" s="1"/>
  <c r="AD142" i="43"/>
  <c r="AE142" i="43" s="1"/>
  <c r="AD214" i="43"/>
  <c r="AE214" i="43" s="1"/>
  <c r="AC250" i="43"/>
  <c r="AE250" i="43" s="1"/>
  <c r="AC304" i="43"/>
  <c r="AC318" i="43"/>
  <c r="AC358" i="43"/>
  <c r="AE358" i="43" s="1"/>
  <c r="F404" i="43"/>
  <c r="F473" i="43" s="1"/>
  <c r="N404" i="43"/>
  <c r="N473" i="43" s="1"/>
  <c r="V404" i="43"/>
  <c r="V473" i="43" s="1"/>
  <c r="AD442" i="43"/>
  <c r="AD453" i="43"/>
  <c r="AD454" i="43"/>
  <c r="AD455" i="43"/>
  <c r="AD480" i="43"/>
  <c r="AD481" i="43"/>
  <c r="AD482" i="43"/>
  <c r="AD483" i="43"/>
  <c r="AD484" i="43"/>
  <c r="AD485" i="43"/>
  <c r="AD486" i="43"/>
  <c r="AD487" i="43"/>
  <c r="AC543" i="43"/>
  <c r="E544" i="43"/>
  <c r="AC250" i="41"/>
  <c r="AC276" i="41"/>
  <c r="AD304" i="41"/>
  <c r="E467" i="41"/>
  <c r="I467" i="41"/>
  <c r="M467" i="41"/>
  <c r="Q467" i="41"/>
  <c r="U467" i="41"/>
  <c r="Y467" i="41"/>
  <c r="AD465" i="41"/>
  <c r="AD466" i="41"/>
  <c r="AD468" i="41"/>
  <c r="AD469" i="41"/>
  <c r="AD472" i="41"/>
  <c r="AD52" i="42"/>
  <c r="AD134" i="42"/>
  <c r="AD142" i="42"/>
  <c r="AC155" i="42"/>
  <c r="AE155" i="42" s="1"/>
  <c r="AD169" i="42"/>
  <c r="AD199" i="42"/>
  <c r="AD344" i="42"/>
  <c r="AC358" i="42"/>
  <c r="AE358" i="42" s="1"/>
  <c r="H467" i="42"/>
  <c r="L467" i="42"/>
  <c r="P467" i="42"/>
  <c r="T467" i="42"/>
  <c r="X467" i="42"/>
  <c r="AB467" i="42"/>
  <c r="H470" i="42"/>
  <c r="L470" i="42"/>
  <c r="P470" i="42"/>
  <c r="T470" i="42"/>
  <c r="X470" i="42"/>
  <c r="AB470" i="42"/>
  <c r="H404" i="42"/>
  <c r="P404" i="42"/>
  <c r="X404" i="42"/>
  <c r="F424" i="42"/>
  <c r="AD424" i="42" s="1"/>
  <c r="AC464" i="42"/>
  <c r="AE464" i="42" s="1"/>
  <c r="AC465" i="42"/>
  <c r="AE465" i="42" s="1"/>
  <c r="AC466" i="42"/>
  <c r="AC468" i="42"/>
  <c r="AC469" i="42"/>
  <c r="AC472" i="42"/>
  <c r="AC543" i="42"/>
  <c r="E544" i="42"/>
  <c r="AD83" i="43"/>
  <c r="AD122" i="43"/>
  <c r="AD134" i="43"/>
  <c r="AC155" i="43"/>
  <c r="AE155" i="43" s="1"/>
  <c r="AC169" i="43"/>
  <c r="AE169" i="43" s="1"/>
  <c r="AC199" i="43"/>
  <c r="AE199" i="43" s="1"/>
  <c r="H467" i="43"/>
  <c r="L467" i="43"/>
  <c r="P467" i="43"/>
  <c r="T467" i="43"/>
  <c r="X467" i="43"/>
  <c r="AB467" i="43"/>
  <c r="H470" i="43"/>
  <c r="L470" i="43"/>
  <c r="P470" i="43"/>
  <c r="T470" i="43"/>
  <c r="X470" i="43"/>
  <c r="AB470" i="43"/>
  <c r="H404" i="43"/>
  <c r="P404" i="43"/>
  <c r="X404" i="43"/>
  <c r="AC469" i="43"/>
  <c r="AE469" i="43" s="1"/>
  <c r="AC472" i="43"/>
  <c r="AE472" i="43" s="1"/>
  <c r="AE505" i="40"/>
  <c r="AE503" i="40"/>
  <c r="AE497" i="40"/>
  <c r="AE444" i="40"/>
  <c r="V467" i="40"/>
  <c r="U404" i="40"/>
  <c r="U473" i="40" s="1"/>
  <c r="R443" i="40"/>
  <c r="Q404" i="40"/>
  <c r="Q473" i="40" s="1"/>
  <c r="AE95" i="40"/>
  <c r="AE399" i="40"/>
  <c r="N443" i="40"/>
  <c r="M404" i="40"/>
  <c r="M473" i="40" s="1"/>
  <c r="AC546" i="40"/>
  <c r="AE436" i="40"/>
  <c r="AE263" i="40"/>
  <c r="J443" i="40"/>
  <c r="AE395" i="40"/>
  <c r="I404" i="40"/>
  <c r="I473" i="40" s="1"/>
  <c r="AE268" i="40"/>
  <c r="AE191" i="40"/>
  <c r="AC543" i="40"/>
  <c r="AD543" i="40"/>
  <c r="AE525" i="40"/>
  <c r="AC531" i="40"/>
  <c r="AC529" i="40"/>
  <c r="AD529" i="40"/>
  <c r="AC517" i="40"/>
  <c r="AD517" i="40"/>
  <c r="AC445" i="40"/>
  <c r="AD417" i="40"/>
  <c r="AC472" i="40"/>
  <c r="AD472" i="40"/>
  <c r="AC468" i="40"/>
  <c r="AC469" i="40"/>
  <c r="AD468" i="40"/>
  <c r="AD469" i="40"/>
  <c r="AC464" i="40"/>
  <c r="AC466" i="40"/>
  <c r="AD464" i="40"/>
  <c r="AD465" i="40"/>
  <c r="AD466" i="40"/>
  <c r="AC453" i="40"/>
  <c r="AC454" i="40"/>
  <c r="AC455" i="40"/>
  <c r="AD453" i="40"/>
  <c r="AD454" i="40"/>
  <c r="AD455" i="40"/>
  <c r="AE344" i="40"/>
  <c r="AD344" i="40"/>
  <c r="AC304" i="40"/>
  <c r="AD304" i="40"/>
  <c r="AD276" i="40"/>
  <c r="AC276" i="40"/>
  <c r="AC250" i="40"/>
  <c r="AE251" i="40"/>
  <c r="AC483" i="40"/>
  <c r="AC484" i="40"/>
  <c r="AC485" i="40"/>
  <c r="AC486" i="40"/>
  <c r="AE486" i="40" s="1"/>
  <c r="AD250" i="40"/>
  <c r="AD483" i="40"/>
  <c r="AD484" i="40"/>
  <c r="AD485" i="40"/>
  <c r="AD486" i="40"/>
  <c r="AC169" i="40"/>
  <c r="AE169" i="40" s="1"/>
  <c r="AD169" i="40"/>
  <c r="AC155" i="40"/>
  <c r="AD155" i="40"/>
  <c r="AE94" i="40"/>
  <c r="AC83" i="40"/>
  <c r="AE98" i="40"/>
  <c r="AD83" i="40"/>
  <c r="AC480" i="40"/>
  <c r="AE480" i="40" s="1"/>
  <c r="AC481" i="40"/>
  <c r="AC482" i="40"/>
  <c r="AE97" i="40"/>
  <c r="AE99" i="40"/>
  <c r="AD480" i="40"/>
  <c r="AD482" i="40"/>
  <c r="AF17" i="40"/>
  <c r="AD530" i="40"/>
  <c r="AE438" i="40"/>
  <c r="F424" i="40"/>
  <c r="F428" i="40" s="1"/>
  <c r="F435" i="40" s="1"/>
  <c r="AD435" i="40" s="1"/>
  <c r="AE403" i="40"/>
  <c r="AE397" i="40"/>
  <c r="AE396" i="40"/>
  <c r="AE384" i="40"/>
  <c r="AE296" i="40"/>
  <c r="AG14" i="40"/>
  <c r="AE17" i="40"/>
  <c r="AG13" i="40"/>
  <c r="AD582" i="39"/>
  <c r="U582" i="39"/>
  <c r="F404" i="39"/>
  <c r="F473" i="39" s="1"/>
  <c r="AE112" i="39"/>
  <c r="AE114" i="39"/>
  <c r="AG11" i="39"/>
  <c r="AG10" i="39"/>
  <c r="AG12" i="39"/>
  <c r="AG14" i="39"/>
  <c r="AG16" i="39"/>
  <c r="AE545" i="39"/>
  <c r="AE515" i="39"/>
  <c r="T404" i="39"/>
  <c r="AE541" i="39"/>
  <c r="AE518" i="39"/>
  <c r="AE437" i="39"/>
  <c r="AE440" i="39"/>
  <c r="AE425" i="39"/>
  <c r="AE415" i="39"/>
  <c r="J404" i="39"/>
  <c r="J473" i="39" s="1"/>
  <c r="AE307" i="39"/>
  <c r="AC543" i="39"/>
  <c r="AD543" i="39"/>
  <c r="AE525" i="39"/>
  <c r="AC531" i="39"/>
  <c r="AC529" i="39"/>
  <c r="AD529" i="39"/>
  <c r="AC517" i="39"/>
  <c r="AD517" i="39"/>
  <c r="AD442" i="39"/>
  <c r="AE442" i="39" s="1"/>
  <c r="AE438" i="39"/>
  <c r="AC455" i="39"/>
  <c r="AD455" i="39"/>
  <c r="AC417" i="39"/>
  <c r="AE412" i="39"/>
  <c r="AE416" i="39"/>
  <c r="AC472" i="39"/>
  <c r="AD472" i="39"/>
  <c r="AC468" i="39"/>
  <c r="AC469" i="39"/>
  <c r="AD468" i="39"/>
  <c r="AD469" i="39"/>
  <c r="AC464" i="39"/>
  <c r="AC465" i="39"/>
  <c r="AC466" i="39"/>
  <c r="AD464" i="39"/>
  <c r="AD465" i="39"/>
  <c r="AD466" i="39"/>
  <c r="AE385" i="39"/>
  <c r="AC358" i="39"/>
  <c r="AE358" i="39" s="1"/>
  <c r="AD358" i="39"/>
  <c r="AC344" i="39"/>
  <c r="AD344" i="39"/>
  <c r="AD318" i="39"/>
  <c r="AD304" i="39"/>
  <c r="AC276" i="39"/>
  <c r="AE276" i="39" s="1"/>
  <c r="AC483" i="39"/>
  <c r="AC484" i="39"/>
  <c r="AC485" i="39"/>
  <c r="AC486" i="39"/>
  <c r="AE486" i="39" s="1"/>
  <c r="AD250" i="39"/>
  <c r="AD483" i="39"/>
  <c r="AD484" i="39"/>
  <c r="AD485" i="39"/>
  <c r="AD486" i="39"/>
  <c r="AC214" i="39"/>
  <c r="AD214" i="39"/>
  <c r="AC169" i="39"/>
  <c r="AD169" i="39"/>
  <c r="AC155" i="39"/>
  <c r="AE155" i="39" s="1"/>
  <c r="AC487" i="39"/>
  <c r="AD155" i="39"/>
  <c r="AD487" i="39"/>
  <c r="AD83" i="39"/>
  <c r="AC480" i="39"/>
  <c r="AC481" i="39"/>
  <c r="AE481" i="39" s="1"/>
  <c r="AC482" i="39"/>
  <c r="AD480" i="39"/>
  <c r="AD482" i="39"/>
  <c r="AC83" i="39"/>
  <c r="AE17" i="39"/>
  <c r="AG13" i="39"/>
  <c r="AG15" i="39"/>
  <c r="AF17" i="39"/>
  <c r="AE525" i="38"/>
  <c r="AE525" i="37"/>
  <c r="AE529" i="37"/>
  <c r="AE545" i="38"/>
  <c r="AE395" i="38"/>
  <c r="T404" i="38"/>
  <c r="T473" i="38" s="1"/>
  <c r="AE518" i="38"/>
  <c r="AE440" i="38"/>
  <c r="AE415" i="38"/>
  <c r="J443" i="38"/>
  <c r="J404" i="38"/>
  <c r="AE385" i="38"/>
  <c r="AE99" i="38"/>
  <c r="AE542" i="38"/>
  <c r="G544" i="38"/>
  <c r="AD543" i="38"/>
  <c r="AC543" i="38"/>
  <c r="AC544" i="38" s="1"/>
  <c r="AC531" i="38"/>
  <c r="AC529" i="38"/>
  <c r="AD529" i="38"/>
  <c r="AC517" i="38"/>
  <c r="AD517" i="38"/>
  <c r="AD442" i="38"/>
  <c r="AC442" i="38"/>
  <c r="AE412" i="38"/>
  <c r="AE416" i="38"/>
  <c r="AC417" i="38"/>
  <c r="AC472" i="38"/>
  <c r="AD472" i="38"/>
  <c r="AC468" i="38"/>
  <c r="AC469" i="38"/>
  <c r="AE469" i="38" s="1"/>
  <c r="AD468" i="38"/>
  <c r="AD469" i="38"/>
  <c r="H404" i="38"/>
  <c r="H473" i="38" s="1"/>
  <c r="AC464" i="38"/>
  <c r="AC465" i="38"/>
  <c r="AC466" i="38"/>
  <c r="AD464" i="38"/>
  <c r="AD465" i="38"/>
  <c r="AD466" i="38"/>
  <c r="AD453" i="38"/>
  <c r="AD454" i="38"/>
  <c r="AD455" i="38"/>
  <c r="AC453" i="38"/>
  <c r="AC454" i="38"/>
  <c r="AC455" i="38"/>
  <c r="AE455" i="38" s="1"/>
  <c r="AC344" i="38"/>
  <c r="AD344" i="38"/>
  <c r="AC304" i="38"/>
  <c r="AD304" i="38"/>
  <c r="AC276" i="38"/>
  <c r="AE276" i="38" s="1"/>
  <c r="AD483" i="38"/>
  <c r="AD484" i="38"/>
  <c r="AD485" i="38"/>
  <c r="AD486" i="38"/>
  <c r="AC250" i="38"/>
  <c r="AD250" i="38"/>
  <c r="AC483" i="38"/>
  <c r="AC484" i="38"/>
  <c r="AE484" i="38" s="1"/>
  <c r="AC485" i="38"/>
  <c r="AE485" i="38" s="1"/>
  <c r="AC486" i="38"/>
  <c r="AE486" i="38" s="1"/>
  <c r="AD103" i="38"/>
  <c r="AC103" i="38"/>
  <c r="AE104" i="38"/>
  <c r="AD482" i="38"/>
  <c r="AD83" i="38"/>
  <c r="AE83" i="38" s="1"/>
  <c r="AC482" i="38"/>
  <c r="E544" i="38"/>
  <c r="AE436" i="38"/>
  <c r="AE438" i="38"/>
  <c r="E424" i="38"/>
  <c r="E428" i="38" s="1"/>
  <c r="AE403" i="38"/>
  <c r="AE399" i="38"/>
  <c r="F404" i="38"/>
  <c r="AE396" i="38"/>
  <c r="AE311" i="38"/>
  <c r="AE268" i="38"/>
  <c r="AE261" i="38"/>
  <c r="AE263" i="38"/>
  <c r="AE17" i="38"/>
  <c r="AF17" i="38"/>
  <c r="N404" i="39"/>
  <c r="N473" i="39" s="1"/>
  <c r="N443" i="38"/>
  <c r="N404" i="38"/>
  <c r="L404" i="38"/>
  <c r="L473" i="38" s="1"/>
  <c r="V404" i="39"/>
  <c r="V473" i="39" s="1"/>
  <c r="V443" i="38"/>
  <c r="AD417" i="38"/>
  <c r="AE417" i="38" s="1"/>
  <c r="P404" i="38"/>
  <c r="P473" i="38" s="1"/>
  <c r="AC546" i="39"/>
  <c r="AD530" i="39"/>
  <c r="AC445" i="39"/>
  <c r="AC424" i="39"/>
  <c r="R404" i="39"/>
  <c r="R473" i="39" s="1"/>
  <c r="AC546" i="38"/>
  <c r="AD530" i="38"/>
  <c r="R404" i="38"/>
  <c r="H404" i="37"/>
  <c r="H473" i="37" s="1"/>
  <c r="T404" i="37"/>
  <c r="T473" i="37" s="1"/>
  <c r="X404" i="37"/>
  <c r="X473" i="37" s="1"/>
  <c r="Y404" i="37"/>
  <c r="Y473" i="37" s="1"/>
  <c r="AB404" i="37"/>
  <c r="AB473" i="37" s="1"/>
  <c r="E544" i="37"/>
  <c r="E424" i="37"/>
  <c r="E428" i="37" s="1"/>
  <c r="E435" i="37" s="1"/>
  <c r="AD398" i="37"/>
  <c r="E404" i="37"/>
  <c r="AD455" i="37"/>
  <c r="AE455" i="37" s="1"/>
  <c r="AD318" i="37"/>
  <c r="AE318" i="37" s="1"/>
  <c r="AC445" i="37"/>
  <c r="L404" i="37"/>
  <c r="L473" i="37" s="1"/>
  <c r="U404" i="37"/>
  <c r="U473" i="37" s="1"/>
  <c r="Q404" i="37"/>
  <c r="Q473" i="37" s="1"/>
  <c r="M404" i="37"/>
  <c r="M473" i="37" s="1"/>
  <c r="P404" i="37"/>
  <c r="P473" i="37" s="1"/>
  <c r="AC546" i="37"/>
  <c r="AD530" i="37"/>
  <c r="I404" i="37"/>
  <c r="I473" i="37" s="1"/>
  <c r="AF17" i="36"/>
  <c r="J404" i="36"/>
  <c r="J473" i="36" s="1"/>
  <c r="N404" i="36"/>
  <c r="N473" i="36" s="1"/>
  <c r="R404" i="36"/>
  <c r="R473" i="36" s="1"/>
  <c r="V404" i="36"/>
  <c r="V473" i="36" s="1"/>
  <c r="Z404" i="36"/>
  <c r="Z473" i="36" s="1"/>
  <c r="AD530" i="36"/>
  <c r="F404" i="36"/>
  <c r="F473" i="36" s="1"/>
  <c r="AE17" i="35"/>
  <c r="AF17" i="35"/>
  <c r="T404" i="34"/>
  <c r="R443" i="35"/>
  <c r="Q404" i="35"/>
  <c r="Q473" i="35" s="1"/>
  <c r="J443" i="35"/>
  <c r="I404" i="35"/>
  <c r="I473" i="35" s="1"/>
  <c r="H404" i="34"/>
  <c r="E544" i="35"/>
  <c r="E404" i="35"/>
  <c r="E473" i="35" s="1"/>
  <c r="J404" i="34"/>
  <c r="J473" i="34" s="1"/>
  <c r="U404" i="35"/>
  <c r="U473" i="35" s="1"/>
  <c r="M404" i="35"/>
  <c r="M473" i="35" s="1"/>
  <c r="N404" i="34"/>
  <c r="N473" i="34" s="1"/>
  <c r="AE17" i="34"/>
  <c r="AF17" i="34"/>
  <c r="R404" i="34"/>
  <c r="R473" i="34" s="1"/>
  <c r="E544" i="34"/>
  <c r="E424" i="34"/>
  <c r="AC424" i="34" s="1"/>
  <c r="F404" i="34"/>
  <c r="F473" i="34" s="1"/>
  <c r="L404" i="34"/>
  <c r="AC546" i="35"/>
  <c r="AD530" i="35"/>
  <c r="AC546" i="34"/>
  <c r="AD530" i="34"/>
  <c r="P404" i="34"/>
  <c r="AC445" i="34"/>
  <c r="V404" i="34"/>
  <c r="V473" i="34" s="1"/>
  <c r="AF17" i="33"/>
  <c r="AG17" i="33" s="1"/>
  <c r="O404" i="33"/>
  <c r="O473" i="33" s="1"/>
  <c r="U404" i="33"/>
  <c r="U473" i="33" s="1"/>
  <c r="S404" i="33"/>
  <c r="S473" i="33" s="1"/>
  <c r="M404" i="33"/>
  <c r="M473" i="33" s="1"/>
  <c r="K404" i="33"/>
  <c r="K473" i="33" s="1"/>
  <c r="I404" i="33"/>
  <c r="I473" i="33" s="1"/>
  <c r="AC445" i="33"/>
  <c r="G404" i="33"/>
  <c r="G473" i="33" s="1"/>
  <c r="AC546" i="33"/>
  <c r="E544" i="33"/>
  <c r="AD530" i="33"/>
  <c r="E424" i="33"/>
  <c r="AC424" i="33" s="1"/>
  <c r="E404" i="33"/>
  <c r="E473" i="33" s="1"/>
  <c r="AC546" i="31"/>
  <c r="E544" i="31"/>
  <c r="AD530" i="31"/>
  <c r="AD463" i="48"/>
  <c r="AE463" i="48" s="1"/>
  <c r="F471" i="48"/>
  <c r="AD446" i="48"/>
  <c r="AE446" i="48" s="1"/>
  <c r="AD443" i="48"/>
  <c r="AE463" i="46"/>
  <c r="AC471" i="46"/>
  <c r="AC474" i="46"/>
  <c r="AD471" i="46"/>
  <c r="AD474" i="46"/>
  <c r="AE463" i="45"/>
  <c r="AC471" i="45"/>
  <c r="AC474" i="45"/>
  <c r="AE474" i="45" s="1"/>
  <c r="I452" i="43"/>
  <c r="I456" i="43" s="1"/>
  <c r="I387" i="43"/>
  <c r="I394" i="43" s="1"/>
  <c r="I463" i="43" s="1"/>
  <c r="I471" i="43" s="1"/>
  <c r="M452" i="43"/>
  <c r="M456" i="43" s="1"/>
  <c r="M387" i="43"/>
  <c r="M394" i="43" s="1"/>
  <c r="M463" i="43" s="1"/>
  <c r="Q452" i="43"/>
  <c r="Q456" i="43" s="1"/>
  <c r="Q387" i="43"/>
  <c r="Q394" i="43" s="1"/>
  <c r="Q463" i="43" s="1"/>
  <c r="U452" i="43"/>
  <c r="U456" i="43" s="1"/>
  <c r="U387" i="43"/>
  <c r="U394" i="43" s="1"/>
  <c r="U463" i="43" s="1"/>
  <c r="U471" i="43" s="1"/>
  <c r="Y452" i="43"/>
  <c r="Y456" i="43" s="1"/>
  <c r="Y387" i="43"/>
  <c r="Y394" i="43" s="1"/>
  <c r="Y463" i="43" s="1"/>
  <c r="G452" i="43"/>
  <c r="G456" i="43" s="1"/>
  <c r="G387" i="43"/>
  <c r="G394" i="43" s="1"/>
  <c r="G463" i="43" s="1"/>
  <c r="K452" i="43"/>
  <c r="K456" i="43" s="1"/>
  <c r="K387" i="43"/>
  <c r="K394" i="43" s="1"/>
  <c r="K463" i="43" s="1"/>
  <c r="O452" i="43"/>
  <c r="O456" i="43" s="1"/>
  <c r="O387" i="43"/>
  <c r="O394" i="43" s="1"/>
  <c r="O463" i="43" s="1"/>
  <c r="H452" i="43"/>
  <c r="H456" i="43" s="1"/>
  <c r="H387" i="43"/>
  <c r="H394" i="43" s="1"/>
  <c r="H463" i="43" s="1"/>
  <c r="L452" i="43"/>
  <c r="L456" i="43" s="1"/>
  <c r="L387" i="43"/>
  <c r="L394" i="43" s="1"/>
  <c r="L463" i="43" s="1"/>
  <c r="L471" i="43" s="1"/>
  <c r="P452" i="43"/>
  <c r="P456" i="43" s="1"/>
  <c r="P387" i="43"/>
  <c r="P394" i="43" s="1"/>
  <c r="P463" i="43" s="1"/>
  <c r="P471" i="43" s="1"/>
  <c r="T452" i="43"/>
  <c r="T456" i="43" s="1"/>
  <c r="T387" i="43"/>
  <c r="T394" i="43" s="1"/>
  <c r="T463" i="43" s="1"/>
  <c r="T471" i="43" s="1"/>
  <c r="X452" i="43"/>
  <c r="X456" i="43" s="1"/>
  <c r="X387" i="43"/>
  <c r="X394" i="43" s="1"/>
  <c r="X463" i="43" s="1"/>
  <c r="AB452" i="43"/>
  <c r="AB456" i="43" s="1"/>
  <c r="AB387" i="43"/>
  <c r="AB394" i="43" s="1"/>
  <c r="AB463" i="43" s="1"/>
  <c r="E539" i="43"/>
  <c r="E524" i="43"/>
  <c r="E479" i="43"/>
  <c r="E513" i="43"/>
  <c r="E493" i="43"/>
  <c r="E451" i="43"/>
  <c r="E434" i="43"/>
  <c r="E462" i="43"/>
  <c r="E423" i="43"/>
  <c r="E410" i="43"/>
  <c r="E382" i="43"/>
  <c r="I539" i="43"/>
  <c r="I524" i="43"/>
  <c r="I479" i="43"/>
  <c r="I513" i="43"/>
  <c r="I493" i="43"/>
  <c r="I451" i="43"/>
  <c r="I434" i="43"/>
  <c r="I462" i="43"/>
  <c r="I410" i="43"/>
  <c r="I423" i="43"/>
  <c r="I382" i="43"/>
  <c r="M539" i="43"/>
  <c r="M524" i="43"/>
  <c r="M479" i="43"/>
  <c r="M513" i="43"/>
  <c r="M493" i="43"/>
  <c r="M451" i="43"/>
  <c r="M434" i="43"/>
  <c r="M462" i="43"/>
  <c r="M423" i="43"/>
  <c r="M410" i="43"/>
  <c r="M382" i="43"/>
  <c r="Q539" i="43"/>
  <c r="Q524" i="43"/>
  <c r="Q479" i="43"/>
  <c r="Q513" i="43"/>
  <c r="Q493" i="43"/>
  <c r="Q451" i="43"/>
  <c r="Q434" i="43"/>
  <c r="Q462" i="43"/>
  <c r="Q410" i="43"/>
  <c r="Q423" i="43"/>
  <c r="Q382" i="43"/>
  <c r="U539" i="43"/>
  <c r="U524" i="43"/>
  <c r="U479" i="43"/>
  <c r="U513" i="43"/>
  <c r="U493" i="43"/>
  <c r="U451" i="43"/>
  <c r="U434" i="43"/>
  <c r="U410" i="43"/>
  <c r="U462" i="43"/>
  <c r="U423" i="43"/>
  <c r="U382" i="43"/>
  <c r="Y539" i="43"/>
  <c r="Y524" i="43"/>
  <c r="Y479" i="43"/>
  <c r="Y513" i="43"/>
  <c r="Y493" i="43"/>
  <c r="Y451" i="43"/>
  <c r="Y434" i="43"/>
  <c r="Y410" i="43"/>
  <c r="Y462" i="43"/>
  <c r="Y423" i="43"/>
  <c r="Y382" i="43"/>
  <c r="S452" i="43"/>
  <c r="S456" i="43" s="1"/>
  <c r="S387" i="43"/>
  <c r="S394" i="43" s="1"/>
  <c r="S463" i="43" s="1"/>
  <c r="W452" i="43"/>
  <c r="W456" i="43" s="1"/>
  <c r="W387" i="43"/>
  <c r="W394" i="43" s="1"/>
  <c r="W463" i="43" s="1"/>
  <c r="AA452" i="43"/>
  <c r="AA456" i="43" s="1"/>
  <c r="AA387" i="43"/>
  <c r="AA394" i="43" s="1"/>
  <c r="AA463" i="43" s="1"/>
  <c r="E393" i="43"/>
  <c r="U393" i="43"/>
  <c r="F513" i="43"/>
  <c r="F493" i="43"/>
  <c r="F539" i="43"/>
  <c r="F524" i="43"/>
  <c r="F479" i="43"/>
  <c r="F423" i="43"/>
  <c r="F462" i="43"/>
  <c r="F451" i="43"/>
  <c r="F410" i="43"/>
  <c r="F393" i="43"/>
  <c r="F434" i="43"/>
  <c r="J513" i="43"/>
  <c r="J493" i="43"/>
  <c r="J539" i="43"/>
  <c r="J524" i="43"/>
  <c r="J479" i="43"/>
  <c r="J423" i="43"/>
  <c r="J462" i="43"/>
  <c r="J451" i="43"/>
  <c r="J410" i="43"/>
  <c r="J434" i="43"/>
  <c r="J393" i="43"/>
  <c r="N513" i="43"/>
  <c r="N493" i="43"/>
  <c r="N539" i="43"/>
  <c r="N524" i="43"/>
  <c r="N479" i="43"/>
  <c r="N423" i="43"/>
  <c r="N462" i="43"/>
  <c r="N451" i="43"/>
  <c r="N410" i="43"/>
  <c r="N393" i="43"/>
  <c r="N434" i="43"/>
  <c r="R513" i="43"/>
  <c r="R493" i="43"/>
  <c r="R539" i="43"/>
  <c r="R524" i="43"/>
  <c r="R479" i="43"/>
  <c r="R423" i="43"/>
  <c r="R462" i="43"/>
  <c r="R451" i="43"/>
  <c r="R410" i="43"/>
  <c r="R434" i="43"/>
  <c r="R393" i="43"/>
  <c r="V513" i="43"/>
  <c r="V493" i="43"/>
  <c r="V539" i="43"/>
  <c r="V524" i="43"/>
  <c r="V479" i="43"/>
  <c r="V423" i="43"/>
  <c r="V462" i="43"/>
  <c r="V451" i="43"/>
  <c r="V410" i="43"/>
  <c r="V393" i="43"/>
  <c r="V434" i="43"/>
  <c r="Z513" i="43"/>
  <c r="Z493" i="43"/>
  <c r="Z539" i="43"/>
  <c r="Z524" i="43"/>
  <c r="Z479" i="43"/>
  <c r="Z423" i="43"/>
  <c r="Z462" i="43"/>
  <c r="Z451" i="43"/>
  <c r="Z434" i="43"/>
  <c r="Z393" i="43"/>
  <c r="Z410" i="43"/>
  <c r="J382" i="43"/>
  <c r="Z382" i="43"/>
  <c r="I393" i="43"/>
  <c r="Y393" i="43"/>
  <c r="G513" i="43"/>
  <c r="G493" i="43"/>
  <c r="G539" i="43"/>
  <c r="G524" i="43"/>
  <c r="G479" i="43"/>
  <c r="G462" i="43"/>
  <c r="G451" i="43"/>
  <c r="G434" i="43"/>
  <c r="G393" i="43"/>
  <c r="G382" i="43"/>
  <c r="G423" i="43"/>
  <c r="G410" i="43"/>
  <c r="K513" i="43"/>
  <c r="K493" i="43"/>
  <c r="K539" i="43"/>
  <c r="K524" i="43"/>
  <c r="K479" i="43"/>
  <c r="K462" i="43"/>
  <c r="K451" i="43"/>
  <c r="K434" i="43"/>
  <c r="K393" i="43"/>
  <c r="K423" i="43"/>
  <c r="K382" i="43"/>
  <c r="K410" i="43"/>
  <c r="O513" i="43"/>
  <c r="O493" i="43"/>
  <c r="O539" i="43"/>
  <c r="O524" i="43"/>
  <c r="O479" i="43"/>
  <c r="O462" i="43"/>
  <c r="O451" i="43"/>
  <c r="O434" i="43"/>
  <c r="O393" i="43"/>
  <c r="O382" i="43"/>
  <c r="O423" i="43"/>
  <c r="O410" i="43"/>
  <c r="S513" i="43"/>
  <c r="S493" i="43"/>
  <c r="S539" i="43"/>
  <c r="S524" i="43"/>
  <c r="S479" i="43"/>
  <c r="S462" i="43"/>
  <c r="S451" i="43"/>
  <c r="S434" i="43"/>
  <c r="S393" i="43"/>
  <c r="S423" i="43"/>
  <c r="S382" i="43"/>
  <c r="S410" i="43"/>
  <c r="W513" i="43"/>
  <c r="W493" i="43"/>
  <c r="W539" i="43"/>
  <c r="W524" i="43"/>
  <c r="W479" i="43"/>
  <c r="W462" i="43"/>
  <c r="W451" i="43"/>
  <c r="W434" i="43"/>
  <c r="W410" i="43"/>
  <c r="W393" i="43"/>
  <c r="W382" i="43"/>
  <c r="W423" i="43"/>
  <c r="AA513" i="43"/>
  <c r="AA493" i="43"/>
  <c r="AA539" i="43"/>
  <c r="AA524" i="43"/>
  <c r="AA479" i="43"/>
  <c r="AA462" i="43"/>
  <c r="AA451" i="43"/>
  <c r="AA434" i="43"/>
  <c r="AA393" i="43"/>
  <c r="AA423" i="43"/>
  <c r="AA410" i="43"/>
  <c r="AA382" i="43"/>
  <c r="AC23" i="43"/>
  <c r="AE23" i="43" s="1"/>
  <c r="N382" i="43"/>
  <c r="M393" i="43"/>
  <c r="H539" i="43"/>
  <c r="H524" i="43"/>
  <c r="H479" i="43"/>
  <c r="H513" i="43"/>
  <c r="H493" i="43"/>
  <c r="H462" i="43"/>
  <c r="H451" i="43"/>
  <c r="H423" i="43"/>
  <c r="H382" i="43"/>
  <c r="H434" i="43"/>
  <c r="H410" i="43"/>
  <c r="H393" i="43"/>
  <c r="L539" i="43"/>
  <c r="L524" i="43"/>
  <c r="L479" i="43"/>
  <c r="L513" i="43"/>
  <c r="L493" i="43"/>
  <c r="L462" i="43"/>
  <c r="L451" i="43"/>
  <c r="L423" i="43"/>
  <c r="L434" i="43"/>
  <c r="L382" i="43"/>
  <c r="L410" i="43"/>
  <c r="L393" i="43"/>
  <c r="P539" i="43"/>
  <c r="P524" i="43"/>
  <c r="P479" i="43"/>
  <c r="P513" i="43"/>
  <c r="P493" i="43"/>
  <c r="P462" i="43"/>
  <c r="P451" i="43"/>
  <c r="P423" i="43"/>
  <c r="P382" i="43"/>
  <c r="P434" i="43"/>
  <c r="P410" i="43"/>
  <c r="P393" i="43"/>
  <c r="T539" i="43"/>
  <c r="T524" i="43"/>
  <c r="T479" i="43"/>
  <c r="T513" i="43"/>
  <c r="T493" i="43"/>
  <c r="T462" i="43"/>
  <c r="T451" i="43"/>
  <c r="T423" i="43"/>
  <c r="T434" i="43"/>
  <c r="T382" i="43"/>
  <c r="T410" i="43"/>
  <c r="T393" i="43"/>
  <c r="X539" i="43"/>
  <c r="X524" i="43"/>
  <c r="X479" i="43"/>
  <c r="X513" i="43"/>
  <c r="X493" i="43"/>
  <c r="X462" i="43"/>
  <c r="X451" i="43"/>
  <c r="X423" i="43"/>
  <c r="X382" i="43"/>
  <c r="X434" i="43"/>
  <c r="X410" i="43"/>
  <c r="X393" i="43"/>
  <c r="AB539" i="43"/>
  <c r="AB524" i="43"/>
  <c r="AB479" i="43"/>
  <c r="AB513" i="43"/>
  <c r="AB493" i="43"/>
  <c r="AB462" i="43"/>
  <c r="AB451" i="43"/>
  <c r="AB423" i="43"/>
  <c r="AB434" i="43"/>
  <c r="AB410" i="43"/>
  <c r="AB382" i="43"/>
  <c r="AB393" i="43"/>
  <c r="J452" i="43"/>
  <c r="J456" i="43" s="1"/>
  <c r="J387" i="43"/>
  <c r="J394" i="43" s="1"/>
  <c r="J463" i="43" s="1"/>
  <c r="N452" i="43"/>
  <c r="N456" i="43" s="1"/>
  <c r="N387" i="43"/>
  <c r="N463" i="43" s="1"/>
  <c r="N471" i="43" s="1"/>
  <c r="R452" i="43"/>
  <c r="R456" i="43" s="1"/>
  <c r="R387" i="43"/>
  <c r="R394" i="43" s="1"/>
  <c r="R463" i="43" s="1"/>
  <c r="V452" i="43"/>
  <c r="V456" i="43" s="1"/>
  <c r="V387" i="43"/>
  <c r="V394" i="43" s="1"/>
  <c r="V463" i="43" s="1"/>
  <c r="Z452" i="43"/>
  <c r="Z456" i="43" s="1"/>
  <c r="Z387" i="43"/>
  <c r="Z394" i="43" s="1"/>
  <c r="Z463" i="43" s="1"/>
  <c r="Z471" i="43" s="1"/>
  <c r="AD23" i="43"/>
  <c r="R382" i="43"/>
  <c r="Q393" i="43"/>
  <c r="AD398" i="43"/>
  <c r="AC401" i="43"/>
  <c r="E404" i="43"/>
  <c r="I404" i="43"/>
  <c r="I473" i="43" s="1"/>
  <c r="M404" i="43"/>
  <c r="M473" i="43" s="1"/>
  <c r="Q404" i="43"/>
  <c r="Q473" i="43" s="1"/>
  <c r="U404" i="43"/>
  <c r="U473" i="43" s="1"/>
  <c r="Y404" i="43"/>
  <c r="Y473" i="43" s="1"/>
  <c r="H443" i="43"/>
  <c r="L443" i="43"/>
  <c r="P443" i="43"/>
  <c r="T443" i="43"/>
  <c r="X443" i="43"/>
  <c r="AB443" i="43"/>
  <c r="K471" i="43"/>
  <c r="O471" i="43"/>
  <c r="S471" i="43"/>
  <c r="W471" i="43"/>
  <c r="AA471" i="43"/>
  <c r="AD401" i="43"/>
  <c r="G402" i="43"/>
  <c r="K402" i="43"/>
  <c r="O402" i="43"/>
  <c r="S402" i="43"/>
  <c r="W402" i="43"/>
  <c r="AA402" i="43"/>
  <c r="I443" i="43"/>
  <c r="M443" i="43"/>
  <c r="Q443" i="43"/>
  <c r="U443" i="43"/>
  <c r="Y443" i="43"/>
  <c r="AB471" i="43"/>
  <c r="H402" i="43"/>
  <c r="T402" i="43"/>
  <c r="X402" i="43"/>
  <c r="AB402" i="43"/>
  <c r="G404" i="43"/>
  <c r="G473" i="43" s="1"/>
  <c r="K404" i="43"/>
  <c r="K473" i="43" s="1"/>
  <c r="O404" i="43"/>
  <c r="O473" i="43" s="1"/>
  <c r="S404" i="43"/>
  <c r="S473" i="43" s="1"/>
  <c r="W404" i="43"/>
  <c r="W473" i="43" s="1"/>
  <c r="AA404" i="43"/>
  <c r="AA473" i="43" s="1"/>
  <c r="AD417" i="43"/>
  <c r="M471" i="43"/>
  <c r="Q471" i="43"/>
  <c r="Y471" i="43"/>
  <c r="AC398" i="43"/>
  <c r="I402" i="43"/>
  <c r="Y402" i="43"/>
  <c r="F428" i="43"/>
  <c r="AD424" i="43"/>
  <c r="G443" i="43"/>
  <c r="K443" i="43"/>
  <c r="O443" i="43"/>
  <c r="S443" i="43"/>
  <c r="W443" i="43"/>
  <c r="AA443" i="43"/>
  <c r="AC439" i="43"/>
  <c r="H445" i="43"/>
  <c r="L445" i="43"/>
  <c r="L473" i="43" s="1"/>
  <c r="P445" i="43"/>
  <c r="T445" i="43"/>
  <c r="T473" i="43" s="1"/>
  <c r="X445" i="43"/>
  <c r="X473" i="43" s="1"/>
  <c r="AB445" i="43"/>
  <c r="AB473" i="43" s="1"/>
  <c r="AD439" i="43"/>
  <c r="J443" i="43"/>
  <c r="N443" i="43"/>
  <c r="R443" i="43"/>
  <c r="V443" i="43"/>
  <c r="Z443" i="43"/>
  <c r="AC530" i="43"/>
  <c r="AE527" i="43"/>
  <c r="AE532" i="43"/>
  <c r="E539" i="42"/>
  <c r="E524" i="42"/>
  <c r="E479" i="42"/>
  <c r="E513" i="42"/>
  <c r="E493" i="42"/>
  <c r="E434" i="42"/>
  <c r="E423" i="42"/>
  <c r="E462" i="42"/>
  <c r="E451" i="42"/>
  <c r="E410" i="42"/>
  <c r="E393" i="42"/>
  <c r="E382" i="42"/>
  <c r="I539" i="42"/>
  <c r="I524" i="42"/>
  <c r="I479" i="42"/>
  <c r="I513" i="42"/>
  <c r="I493" i="42"/>
  <c r="I434" i="42"/>
  <c r="I423" i="42"/>
  <c r="I462" i="42"/>
  <c r="I451" i="42"/>
  <c r="I410" i="42"/>
  <c r="I393" i="42"/>
  <c r="I382" i="42"/>
  <c r="M539" i="42"/>
  <c r="M524" i="42"/>
  <c r="M479" i="42"/>
  <c r="M513" i="42"/>
  <c r="M493" i="42"/>
  <c r="M434" i="42"/>
  <c r="M423" i="42"/>
  <c r="M462" i="42"/>
  <c r="M451" i="42"/>
  <c r="M410" i="42"/>
  <c r="M393" i="42"/>
  <c r="M382" i="42"/>
  <c r="Q539" i="42"/>
  <c r="Q524" i="42"/>
  <c r="Q479" i="42"/>
  <c r="Q513" i="42"/>
  <c r="Q493" i="42"/>
  <c r="Q434" i="42"/>
  <c r="Q423" i="42"/>
  <c r="Q462" i="42"/>
  <c r="Q451" i="42"/>
  <c r="Q410" i="42"/>
  <c r="Q393" i="42"/>
  <c r="Q382" i="42"/>
  <c r="U539" i="42"/>
  <c r="U524" i="42"/>
  <c r="U479" i="42"/>
  <c r="U513" i="42"/>
  <c r="U493" i="42"/>
  <c r="U434" i="42"/>
  <c r="U423" i="42"/>
  <c r="U462" i="42"/>
  <c r="U451" i="42"/>
  <c r="U410" i="42"/>
  <c r="U393" i="42"/>
  <c r="U382" i="42"/>
  <c r="Y539" i="42"/>
  <c r="Y524" i="42"/>
  <c r="Y479" i="42"/>
  <c r="Y513" i="42"/>
  <c r="Y493" i="42"/>
  <c r="Y434" i="42"/>
  <c r="Y423" i="42"/>
  <c r="Y462" i="42"/>
  <c r="Y451" i="42"/>
  <c r="Y410" i="42"/>
  <c r="Y393" i="42"/>
  <c r="Y382" i="42"/>
  <c r="G452" i="42"/>
  <c r="G456" i="42" s="1"/>
  <c r="G387" i="42"/>
  <c r="G394" i="42" s="1"/>
  <c r="G463" i="42" s="1"/>
  <c r="G471" i="42" s="1"/>
  <c r="K452" i="42"/>
  <c r="K456" i="42" s="1"/>
  <c r="K387" i="42"/>
  <c r="K394" i="42" s="1"/>
  <c r="K463" i="42" s="1"/>
  <c r="O452" i="42"/>
  <c r="O456" i="42" s="1"/>
  <c r="O387" i="42"/>
  <c r="O394" i="42" s="1"/>
  <c r="O463" i="42" s="1"/>
  <c r="S452" i="42"/>
  <c r="S456" i="42" s="1"/>
  <c r="S387" i="42"/>
  <c r="S394" i="42" s="1"/>
  <c r="S463" i="42" s="1"/>
  <c r="W452" i="42"/>
  <c r="W456" i="42" s="1"/>
  <c r="W387" i="42"/>
  <c r="W394" i="42" s="1"/>
  <c r="W463" i="42" s="1"/>
  <c r="AA452" i="42"/>
  <c r="AA456" i="42" s="1"/>
  <c r="AA387" i="42"/>
  <c r="AA394" i="42" s="1"/>
  <c r="AA463" i="42" s="1"/>
  <c r="AA471" i="42" s="1"/>
  <c r="F513" i="42"/>
  <c r="F493" i="42"/>
  <c r="F539" i="42"/>
  <c r="F524" i="42"/>
  <c r="F479" i="42"/>
  <c r="F462" i="42"/>
  <c r="F451" i="42"/>
  <c r="F434" i="42"/>
  <c r="F423" i="42"/>
  <c r="F410" i="42"/>
  <c r="F393" i="42"/>
  <c r="F382" i="42"/>
  <c r="J513" i="42"/>
  <c r="J493" i="42"/>
  <c r="J539" i="42"/>
  <c r="J524" i="42"/>
  <c r="J479" i="42"/>
  <c r="J462" i="42"/>
  <c r="J451" i="42"/>
  <c r="J434" i="42"/>
  <c r="J410" i="42"/>
  <c r="J393" i="42"/>
  <c r="J423" i="42"/>
  <c r="J382" i="42"/>
  <c r="N513" i="42"/>
  <c r="N493" i="42"/>
  <c r="N539" i="42"/>
  <c r="N524" i="42"/>
  <c r="N479" i="42"/>
  <c r="N462" i="42"/>
  <c r="N451" i="42"/>
  <c r="N434" i="42"/>
  <c r="N423" i="42"/>
  <c r="N410" i="42"/>
  <c r="N393" i="42"/>
  <c r="N382" i="42"/>
  <c r="R513" i="42"/>
  <c r="R493" i="42"/>
  <c r="R539" i="42"/>
  <c r="R524" i="42"/>
  <c r="R479" i="42"/>
  <c r="R462" i="42"/>
  <c r="R451" i="42"/>
  <c r="R434" i="42"/>
  <c r="R410" i="42"/>
  <c r="R393" i="42"/>
  <c r="R423" i="42"/>
  <c r="R382" i="42"/>
  <c r="V513" i="42"/>
  <c r="V493" i="42"/>
  <c r="V539" i="42"/>
  <c r="V524" i="42"/>
  <c r="V479" i="42"/>
  <c r="V462" i="42"/>
  <c r="V451" i="42"/>
  <c r="V434" i="42"/>
  <c r="V423" i="42"/>
  <c r="V410" i="42"/>
  <c r="V393" i="42"/>
  <c r="V382" i="42"/>
  <c r="Z513" i="42"/>
  <c r="Z493" i="42"/>
  <c r="Z539" i="42"/>
  <c r="Z524" i="42"/>
  <c r="Z479" i="42"/>
  <c r="Z462" i="42"/>
  <c r="Z451" i="42"/>
  <c r="Z434" i="42"/>
  <c r="Z410" i="42"/>
  <c r="Z393" i="42"/>
  <c r="Z423" i="42"/>
  <c r="Z382" i="42"/>
  <c r="H452" i="42"/>
  <c r="H456" i="42" s="1"/>
  <c r="H387" i="42"/>
  <c r="H394" i="42" s="1"/>
  <c r="H463" i="42" s="1"/>
  <c r="L452" i="42"/>
  <c r="L456" i="42" s="1"/>
  <c r="L387" i="42"/>
  <c r="L394" i="42" s="1"/>
  <c r="L463" i="42" s="1"/>
  <c r="L471" i="42" s="1"/>
  <c r="P452" i="42"/>
  <c r="P456" i="42" s="1"/>
  <c r="P387" i="42"/>
  <c r="P394" i="42" s="1"/>
  <c r="P463" i="42" s="1"/>
  <c r="T452" i="42"/>
  <c r="T456" i="42" s="1"/>
  <c r="T387" i="42"/>
  <c r="T394" i="42" s="1"/>
  <c r="T463" i="42" s="1"/>
  <c r="X452" i="42"/>
  <c r="X456" i="42" s="1"/>
  <c r="X387" i="42"/>
  <c r="X394" i="42" s="1"/>
  <c r="X463" i="42" s="1"/>
  <c r="AB452" i="42"/>
  <c r="AB456" i="42" s="1"/>
  <c r="AB387" i="42"/>
  <c r="AB394" i="42" s="1"/>
  <c r="AB463" i="42" s="1"/>
  <c r="AD276" i="42"/>
  <c r="AE276" i="42" s="1"/>
  <c r="AC318" i="42"/>
  <c r="AE318" i="42" s="1"/>
  <c r="G513" i="42"/>
  <c r="G493" i="42"/>
  <c r="G539" i="42"/>
  <c r="G524" i="42"/>
  <c r="G479" i="42"/>
  <c r="G462" i="42"/>
  <c r="G451" i="42"/>
  <c r="G434" i="42"/>
  <c r="G423" i="42"/>
  <c r="G393" i="42"/>
  <c r="G382" i="42"/>
  <c r="G410" i="42"/>
  <c r="K513" i="42"/>
  <c r="K493" i="42"/>
  <c r="K539" i="42"/>
  <c r="K524" i="42"/>
  <c r="K479" i="42"/>
  <c r="K462" i="42"/>
  <c r="K451" i="42"/>
  <c r="K434" i="42"/>
  <c r="K423" i="42"/>
  <c r="K393" i="42"/>
  <c r="K382" i="42"/>
  <c r="K410" i="42"/>
  <c r="O513" i="42"/>
  <c r="O493" i="42"/>
  <c r="O539" i="42"/>
  <c r="O524" i="42"/>
  <c r="O479" i="42"/>
  <c r="O462" i="42"/>
  <c r="O451" i="42"/>
  <c r="O434" i="42"/>
  <c r="O423" i="42"/>
  <c r="O393" i="42"/>
  <c r="O382" i="42"/>
  <c r="O410" i="42"/>
  <c r="S513" i="42"/>
  <c r="S493" i="42"/>
  <c r="S539" i="42"/>
  <c r="S524" i="42"/>
  <c r="S479" i="42"/>
  <c r="S462" i="42"/>
  <c r="S451" i="42"/>
  <c r="S434" i="42"/>
  <c r="S423" i="42"/>
  <c r="S393" i="42"/>
  <c r="S382" i="42"/>
  <c r="S410" i="42"/>
  <c r="W513" i="42"/>
  <c r="W493" i="42"/>
  <c r="W539" i="42"/>
  <c r="W524" i="42"/>
  <c r="W479" i="42"/>
  <c r="W462" i="42"/>
  <c r="W451" i="42"/>
  <c r="W434" i="42"/>
  <c r="W423" i="42"/>
  <c r="W393" i="42"/>
  <c r="W382" i="42"/>
  <c r="W410" i="42"/>
  <c r="AA513" i="42"/>
  <c r="AA493" i="42"/>
  <c r="AA539" i="42"/>
  <c r="AA524" i="42"/>
  <c r="AA479" i="42"/>
  <c r="AA462" i="42"/>
  <c r="AA451" i="42"/>
  <c r="AA434" i="42"/>
  <c r="AA423" i="42"/>
  <c r="AA410" i="42"/>
  <c r="AA393" i="42"/>
  <c r="AA382" i="42"/>
  <c r="I452" i="42"/>
  <c r="I456" i="42" s="1"/>
  <c r="I387" i="42"/>
  <c r="I394" i="42" s="1"/>
  <c r="I463" i="42" s="1"/>
  <c r="I471" i="42" s="1"/>
  <c r="M452" i="42"/>
  <c r="M456" i="42" s="1"/>
  <c r="M387" i="42"/>
  <c r="M394" i="42" s="1"/>
  <c r="M463" i="42" s="1"/>
  <c r="M471" i="42" s="1"/>
  <c r="Q452" i="42"/>
  <c r="Q456" i="42" s="1"/>
  <c r="Q387" i="42"/>
  <c r="Q394" i="42" s="1"/>
  <c r="Q463" i="42" s="1"/>
  <c r="Q471" i="42" s="1"/>
  <c r="U452" i="42"/>
  <c r="U456" i="42" s="1"/>
  <c r="U387" i="42"/>
  <c r="U394" i="42" s="1"/>
  <c r="U463" i="42" s="1"/>
  <c r="U471" i="42" s="1"/>
  <c r="Y452" i="42"/>
  <c r="Y456" i="42" s="1"/>
  <c r="Y387" i="42"/>
  <c r="Y394" i="42" s="1"/>
  <c r="Y463" i="42" s="1"/>
  <c r="Y471" i="42" s="1"/>
  <c r="AC23" i="42"/>
  <c r="AE23" i="42" s="1"/>
  <c r="H539" i="42"/>
  <c r="H524" i="42"/>
  <c r="H479" i="42"/>
  <c r="H513" i="42"/>
  <c r="H493" i="42"/>
  <c r="H451" i="42"/>
  <c r="H434" i="42"/>
  <c r="H462" i="42"/>
  <c r="H382" i="42"/>
  <c r="H410" i="42"/>
  <c r="H423" i="42"/>
  <c r="H393" i="42"/>
  <c r="L539" i="42"/>
  <c r="L524" i="42"/>
  <c r="L479" i="42"/>
  <c r="L513" i="42"/>
  <c r="L493" i="42"/>
  <c r="L451" i="42"/>
  <c r="L434" i="42"/>
  <c r="L462" i="42"/>
  <c r="L382" i="42"/>
  <c r="L423" i="42"/>
  <c r="L410" i="42"/>
  <c r="L393" i="42"/>
  <c r="P539" i="42"/>
  <c r="P524" i="42"/>
  <c r="P479" i="42"/>
  <c r="P513" i="42"/>
  <c r="P493" i="42"/>
  <c r="P451" i="42"/>
  <c r="P434" i="42"/>
  <c r="P462" i="42"/>
  <c r="P382" i="42"/>
  <c r="P410" i="42"/>
  <c r="P423" i="42"/>
  <c r="P393" i="42"/>
  <c r="T539" i="42"/>
  <c r="T524" i="42"/>
  <c r="T479" i="42"/>
  <c r="T513" i="42"/>
  <c r="T493" i="42"/>
  <c r="T451" i="42"/>
  <c r="T434" i="42"/>
  <c r="T462" i="42"/>
  <c r="T382" i="42"/>
  <c r="T423" i="42"/>
  <c r="T410" i="42"/>
  <c r="T393" i="42"/>
  <c r="X539" i="42"/>
  <c r="X524" i="42"/>
  <c r="X479" i="42"/>
  <c r="X513" i="42"/>
  <c r="X493" i="42"/>
  <c r="X451" i="42"/>
  <c r="X434" i="42"/>
  <c r="X462" i="42"/>
  <c r="X382" i="42"/>
  <c r="X410" i="42"/>
  <c r="X423" i="42"/>
  <c r="X393" i="42"/>
  <c r="AB539" i="42"/>
  <c r="AB524" i="42"/>
  <c r="AB479" i="42"/>
  <c r="AB513" i="42"/>
  <c r="AB493" i="42"/>
  <c r="AB451" i="42"/>
  <c r="AB434" i="42"/>
  <c r="AB410" i="42"/>
  <c r="AB462" i="42"/>
  <c r="AB382" i="42"/>
  <c r="AB423" i="42"/>
  <c r="AB393" i="42"/>
  <c r="J452" i="42"/>
  <c r="J456" i="42" s="1"/>
  <c r="J387" i="42"/>
  <c r="J394" i="42" s="1"/>
  <c r="J463" i="42" s="1"/>
  <c r="J471" i="42" s="1"/>
  <c r="N452" i="42"/>
  <c r="N456" i="42" s="1"/>
  <c r="N387" i="42"/>
  <c r="N394" i="42" s="1"/>
  <c r="N463" i="42" s="1"/>
  <c r="N471" i="42" s="1"/>
  <c r="R452" i="42"/>
  <c r="R456" i="42" s="1"/>
  <c r="R387" i="42"/>
  <c r="R394" i="42" s="1"/>
  <c r="R463" i="42" s="1"/>
  <c r="R471" i="42" s="1"/>
  <c r="V452" i="42"/>
  <c r="V456" i="42" s="1"/>
  <c r="V387" i="42"/>
  <c r="V394" i="42" s="1"/>
  <c r="V463" i="42" s="1"/>
  <c r="V471" i="42" s="1"/>
  <c r="Z452" i="42"/>
  <c r="Z456" i="42" s="1"/>
  <c r="Z387" i="42"/>
  <c r="Z394" i="42" s="1"/>
  <c r="Z463" i="42" s="1"/>
  <c r="Z471" i="42" s="1"/>
  <c r="AD23" i="42"/>
  <c r="AD398" i="42"/>
  <c r="AC401" i="42"/>
  <c r="E404" i="42"/>
  <c r="I404" i="42"/>
  <c r="I473" i="42" s="1"/>
  <c r="M404" i="42"/>
  <c r="M473" i="42" s="1"/>
  <c r="Q404" i="42"/>
  <c r="Q473" i="42" s="1"/>
  <c r="U404" i="42"/>
  <c r="U473" i="42" s="1"/>
  <c r="Y404" i="42"/>
  <c r="Y473" i="42" s="1"/>
  <c r="AD401" i="42"/>
  <c r="AA402" i="42"/>
  <c r="E428" i="42"/>
  <c r="AC424" i="42"/>
  <c r="AC417" i="42"/>
  <c r="J443" i="42"/>
  <c r="N443" i="42"/>
  <c r="R443" i="42"/>
  <c r="V443" i="42"/>
  <c r="Z443" i="42"/>
  <c r="AB471" i="42"/>
  <c r="H402" i="42"/>
  <c r="AB402" i="42"/>
  <c r="G404" i="42"/>
  <c r="K404" i="42"/>
  <c r="O404" i="42"/>
  <c r="S404" i="42"/>
  <c r="W404" i="42"/>
  <c r="AA404" i="42"/>
  <c r="G443" i="42"/>
  <c r="K443" i="42"/>
  <c r="O443" i="42"/>
  <c r="S443" i="42"/>
  <c r="W443" i="42"/>
  <c r="AA443" i="42"/>
  <c r="AC398" i="42"/>
  <c r="G445" i="42"/>
  <c r="K445" i="42"/>
  <c r="O445" i="42"/>
  <c r="S445" i="42"/>
  <c r="W445" i="42"/>
  <c r="AA445" i="42"/>
  <c r="AC439" i="42"/>
  <c r="I443" i="42"/>
  <c r="M443" i="42"/>
  <c r="Q443" i="42"/>
  <c r="U443" i="42"/>
  <c r="Y443" i="42"/>
  <c r="AD439" i="42"/>
  <c r="AC530" i="42"/>
  <c r="AE527" i="42"/>
  <c r="G513" i="41"/>
  <c r="G493" i="41"/>
  <c r="G539" i="41"/>
  <c r="G524" i="41"/>
  <c r="G479" i="41"/>
  <c r="G434" i="41"/>
  <c r="G423" i="41"/>
  <c r="G462" i="41"/>
  <c r="G451" i="41"/>
  <c r="G410" i="41"/>
  <c r="G393" i="41"/>
  <c r="G382" i="41"/>
  <c r="E539" i="41"/>
  <c r="E524" i="41"/>
  <c r="E479" i="41"/>
  <c r="E513" i="41"/>
  <c r="E493" i="41"/>
  <c r="E462" i="41"/>
  <c r="E451" i="41"/>
  <c r="E434" i="41"/>
  <c r="E423" i="41"/>
  <c r="E382" i="41"/>
  <c r="E410" i="41"/>
  <c r="E393" i="41"/>
  <c r="I539" i="41"/>
  <c r="I524" i="41"/>
  <c r="I479" i="41"/>
  <c r="I513" i="41"/>
  <c r="I493" i="41"/>
  <c r="I462" i="41"/>
  <c r="I451" i="41"/>
  <c r="I434" i="41"/>
  <c r="I423" i="41"/>
  <c r="I382" i="41"/>
  <c r="I410" i="41"/>
  <c r="I393" i="41"/>
  <c r="M539" i="41"/>
  <c r="M524" i="41"/>
  <c r="M479" i="41"/>
  <c r="M513" i="41"/>
  <c r="M493" i="41"/>
  <c r="M462" i="41"/>
  <c r="M451" i="41"/>
  <c r="M434" i="41"/>
  <c r="M423" i="41"/>
  <c r="M382" i="41"/>
  <c r="M410" i="41"/>
  <c r="M393" i="41"/>
  <c r="Q539" i="41"/>
  <c r="Q524" i="41"/>
  <c r="Q479" i="41"/>
  <c r="Q513" i="41"/>
  <c r="Q493" i="41"/>
  <c r="Q462" i="41"/>
  <c r="Q451" i="41"/>
  <c r="Q434" i="41"/>
  <c r="Q423" i="41"/>
  <c r="Q382" i="41"/>
  <c r="Q410" i="41"/>
  <c r="Q393" i="41"/>
  <c r="U539" i="41"/>
  <c r="U524" i="41"/>
  <c r="U479" i="41"/>
  <c r="U513" i="41"/>
  <c r="U493" i="41"/>
  <c r="U462" i="41"/>
  <c r="U451" i="41"/>
  <c r="U434" i="41"/>
  <c r="U423" i="41"/>
  <c r="U382" i="41"/>
  <c r="U410" i="41"/>
  <c r="U393" i="41"/>
  <c r="Y539" i="41"/>
  <c r="Y524" i="41"/>
  <c r="Y479" i="41"/>
  <c r="Y513" i="41"/>
  <c r="Y493" i="41"/>
  <c r="Y462" i="41"/>
  <c r="Y451" i="41"/>
  <c r="Y434" i="41"/>
  <c r="Y423" i="41"/>
  <c r="Y382" i="41"/>
  <c r="Y410" i="41"/>
  <c r="Y393" i="41"/>
  <c r="G452" i="41"/>
  <c r="G456" i="41" s="1"/>
  <c r="G387" i="41"/>
  <c r="G394" i="41" s="1"/>
  <c r="G463" i="41" s="1"/>
  <c r="G471" i="41" s="1"/>
  <c r="K452" i="41"/>
  <c r="K456" i="41" s="1"/>
  <c r="K387" i="41"/>
  <c r="K394" i="41" s="1"/>
  <c r="K463" i="41" s="1"/>
  <c r="O452" i="41"/>
  <c r="O456" i="41" s="1"/>
  <c r="O387" i="41"/>
  <c r="O394" i="41" s="1"/>
  <c r="O463" i="41" s="1"/>
  <c r="O471" i="41" s="1"/>
  <c r="S452" i="41"/>
  <c r="S456" i="41" s="1"/>
  <c r="S387" i="41"/>
  <c r="S394" i="41" s="1"/>
  <c r="S463" i="41" s="1"/>
  <c r="W452" i="41"/>
  <c r="W456" i="41" s="1"/>
  <c r="W387" i="41"/>
  <c r="W394" i="41" s="1"/>
  <c r="W463" i="41" s="1"/>
  <c r="W471" i="41" s="1"/>
  <c r="AA452" i="41"/>
  <c r="AA456" i="41" s="1"/>
  <c r="AA387" i="41"/>
  <c r="AA394" i="41" s="1"/>
  <c r="AA463" i="41" s="1"/>
  <c r="AA471" i="41" s="1"/>
  <c r="F513" i="41"/>
  <c r="F493" i="41"/>
  <c r="F539" i="41"/>
  <c r="F524" i="41"/>
  <c r="F479" i="41"/>
  <c r="F451" i="41"/>
  <c r="F434" i="41"/>
  <c r="F423" i="41"/>
  <c r="F462" i="41"/>
  <c r="F410" i="41"/>
  <c r="F393" i="41"/>
  <c r="F382" i="41"/>
  <c r="J513" i="41"/>
  <c r="J493" i="41"/>
  <c r="J539" i="41"/>
  <c r="J524" i="41"/>
  <c r="J479" i="41"/>
  <c r="J451" i="41"/>
  <c r="J434" i="41"/>
  <c r="J423" i="41"/>
  <c r="J462" i="41"/>
  <c r="J410" i="41"/>
  <c r="J393" i="41"/>
  <c r="J382" i="41"/>
  <c r="N513" i="41"/>
  <c r="N493" i="41"/>
  <c r="N539" i="41"/>
  <c r="N524" i="41"/>
  <c r="N479" i="41"/>
  <c r="N451" i="41"/>
  <c r="N434" i="41"/>
  <c r="N423" i="41"/>
  <c r="N462" i="41"/>
  <c r="N410" i="41"/>
  <c r="N393" i="41"/>
  <c r="N382" i="41"/>
  <c r="R513" i="41"/>
  <c r="R493" i="41"/>
  <c r="R539" i="41"/>
  <c r="R524" i="41"/>
  <c r="R479" i="41"/>
  <c r="R451" i="41"/>
  <c r="R434" i="41"/>
  <c r="R423" i="41"/>
  <c r="R462" i="41"/>
  <c r="R410" i="41"/>
  <c r="R393" i="41"/>
  <c r="R382" i="41"/>
  <c r="V513" i="41"/>
  <c r="V493" i="41"/>
  <c r="V539" i="41"/>
  <c r="V524" i="41"/>
  <c r="V479" i="41"/>
  <c r="V451" i="41"/>
  <c r="V434" i="41"/>
  <c r="V423" i="41"/>
  <c r="V462" i="41"/>
  <c r="V410" i="41"/>
  <c r="V393" i="41"/>
  <c r="V382" i="41"/>
  <c r="Z513" i="41"/>
  <c r="Z493" i="41"/>
  <c r="Z539" i="41"/>
  <c r="Z524" i="41"/>
  <c r="Z479" i="41"/>
  <c r="Z451" i="41"/>
  <c r="Z434" i="41"/>
  <c r="Z423" i="41"/>
  <c r="Z462" i="41"/>
  <c r="Z410" i="41"/>
  <c r="Z393" i="41"/>
  <c r="Z382" i="41"/>
  <c r="H452" i="41"/>
  <c r="H456" i="41" s="1"/>
  <c r="H387" i="41"/>
  <c r="H394" i="41" s="1"/>
  <c r="H463" i="41" s="1"/>
  <c r="H471" i="41" s="1"/>
  <c r="L452" i="41"/>
  <c r="L456" i="41" s="1"/>
  <c r="L387" i="41"/>
  <c r="L394" i="41" s="1"/>
  <c r="L463" i="41" s="1"/>
  <c r="L471" i="41" s="1"/>
  <c r="P452" i="41"/>
  <c r="P456" i="41" s="1"/>
  <c r="P387" i="41"/>
  <c r="P394" i="41" s="1"/>
  <c r="P463" i="41" s="1"/>
  <c r="P471" i="41" s="1"/>
  <c r="T452" i="41"/>
  <c r="T456" i="41" s="1"/>
  <c r="T387" i="41"/>
  <c r="T394" i="41" s="1"/>
  <c r="T463" i="41" s="1"/>
  <c r="T471" i="41" s="1"/>
  <c r="X452" i="41"/>
  <c r="X456" i="41" s="1"/>
  <c r="X387" i="41"/>
  <c r="X394" i="41" s="1"/>
  <c r="X463" i="41" s="1"/>
  <c r="X471" i="41" s="1"/>
  <c r="AB452" i="41"/>
  <c r="AB456" i="41" s="1"/>
  <c r="AB387" i="41"/>
  <c r="AB394" i="41" s="1"/>
  <c r="AB463" i="41" s="1"/>
  <c r="AB471" i="41" s="1"/>
  <c r="K513" i="41"/>
  <c r="K493" i="41"/>
  <c r="K539" i="41"/>
  <c r="K524" i="41"/>
  <c r="K479" i="41"/>
  <c r="K434" i="41"/>
  <c r="K423" i="41"/>
  <c r="K462" i="41"/>
  <c r="K451" i="41"/>
  <c r="K410" i="41"/>
  <c r="K393" i="41"/>
  <c r="K382" i="41"/>
  <c r="O513" i="41"/>
  <c r="O493" i="41"/>
  <c r="O539" i="41"/>
  <c r="O524" i="41"/>
  <c r="O479" i="41"/>
  <c r="O434" i="41"/>
  <c r="O423" i="41"/>
  <c r="O462" i="41"/>
  <c r="O451" i="41"/>
  <c r="O410" i="41"/>
  <c r="O393" i="41"/>
  <c r="O382" i="41"/>
  <c r="S513" i="41"/>
  <c r="S493" i="41"/>
  <c r="S539" i="41"/>
  <c r="S524" i="41"/>
  <c r="S479" i="41"/>
  <c r="S434" i="41"/>
  <c r="S423" i="41"/>
  <c r="S462" i="41"/>
  <c r="S451" i="41"/>
  <c r="S410" i="41"/>
  <c r="S393" i="41"/>
  <c r="S382" i="41"/>
  <c r="W513" i="41"/>
  <c r="W493" i="41"/>
  <c r="W539" i="41"/>
  <c r="W524" i="41"/>
  <c r="W479" i="41"/>
  <c r="W434" i="41"/>
  <c r="W423" i="41"/>
  <c r="W462" i="41"/>
  <c r="W451" i="41"/>
  <c r="W410" i="41"/>
  <c r="W393" i="41"/>
  <c r="W382" i="41"/>
  <c r="AA513" i="41"/>
  <c r="AA493" i="41"/>
  <c r="AA539" i="41"/>
  <c r="AA524" i="41"/>
  <c r="AA479" i="41"/>
  <c r="AA434" i="41"/>
  <c r="AA423" i="41"/>
  <c r="AA462" i="41"/>
  <c r="AA451" i="41"/>
  <c r="AA410" i="41"/>
  <c r="AA393" i="41"/>
  <c r="AA382" i="41"/>
  <c r="I452" i="41"/>
  <c r="I456" i="41" s="1"/>
  <c r="I387" i="41"/>
  <c r="I394" i="41" s="1"/>
  <c r="I463" i="41" s="1"/>
  <c r="M452" i="41"/>
  <c r="M456" i="41" s="1"/>
  <c r="M387" i="41"/>
  <c r="M394" i="41" s="1"/>
  <c r="M463" i="41" s="1"/>
  <c r="Q452" i="41"/>
  <c r="Q456" i="41" s="1"/>
  <c r="Q387" i="41"/>
  <c r="Q394" i="41" s="1"/>
  <c r="Q463" i="41" s="1"/>
  <c r="U452" i="41"/>
  <c r="U456" i="41" s="1"/>
  <c r="U387" i="41"/>
  <c r="U394" i="41" s="1"/>
  <c r="U463" i="41" s="1"/>
  <c r="Y452" i="41"/>
  <c r="Y456" i="41" s="1"/>
  <c r="Y387" i="41"/>
  <c r="Y394" i="41" s="1"/>
  <c r="Y463" i="41" s="1"/>
  <c r="AC23" i="41"/>
  <c r="AE23" i="41" s="1"/>
  <c r="H539" i="41"/>
  <c r="H524" i="41"/>
  <c r="H479" i="41"/>
  <c r="H513" i="41"/>
  <c r="H493" i="41"/>
  <c r="H423" i="41"/>
  <c r="H462" i="41"/>
  <c r="H451" i="41"/>
  <c r="H434" i="41"/>
  <c r="H393" i="41"/>
  <c r="H382" i="41"/>
  <c r="H410" i="41"/>
  <c r="L539" i="41"/>
  <c r="L524" i="41"/>
  <c r="L479" i="41"/>
  <c r="L513" i="41"/>
  <c r="L493" i="41"/>
  <c r="L423" i="41"/>
  <c r="L462" i="41"/>
  <c r="L451" i="41"/>
  <c r="L434" i="41"/>
  <c r="L393" i="41"/>
  <c r="L382" i="41"/>
  <c r="L410" i="41"/>
  <c r="P539" i="41"/>
  <c r="P524" i="41"/>
  <c r="P479" i="41"/>
  <c r="P513" i="41"/>
  <c r="P493" i="41"/>
  <c r="P423" i="41"/>
  <c r="P462" i="41"/>
  <c r="P451" i="41"/>
  <c r="P434" i="41"/>
  <c r="P393" i="41"/>
  <c r="P382" i="41"/>
  <c r="P410" i="41"/>
  <c r="T539" i="41"/>
  <c r="T524" i="41"/>
  <c r="T479" i="41"/>
  <c r="T513" i="41"/>
  <c r="T493" i="41"/>
  <c r="T423" i="41"/>
  <c r="T462" i="41"/>
  <c r="T451" i="41"/>
  <c r="T434" i="41"/>
  <c r="T393" i="41"/>
  <c r="T382" i="41"/>
  <c r="T410" i="41"/>
  <c r="X539" i="41"/>
  <c r="X524" i="41"/>
  <c r="X479" i="41"/>
  <c r="X513" i="41"/>
  <c r="X493" i="41"/>
  <c r="X423" i="41"/>
  <c r="X462" i="41"/>
  <c r="X451" i="41"/>
  <c r="X434" i="41"/>
  <c r="X393" i="41"/>
  <c r="X382" i="41"/>
  <c r="X410" i="41"/>
  <c r="AB539" i="41"/>
  <c r="AB524" i="41"/>
  <c r="AB479" i="41"/>
  <c r="AB513" i="41"/>
  <c r="AB493" i="41"/>
  <c r="AB423" i="41"/>
  <c r="AB462" i="41"/>
  <c r="AB451" i="41"/>
  <c r="AB434" i="41"/>
  <c r="AB393" i="41"/>
  <c r="AB382" i="41"/>
  <c r="AB410" i="41"/>
  <c r="J452" i="41"/>
  <c r="J456" i="41" s="1"/>
  <c r="J387" i="41"/>
  <c r="J394" i="41" s="1"/>
  <c r="J463" i="41" s="1"/>
  <c r="N452" i="41"/>
  <c r="N456" i="41" s="1"/>
  <c r="N387" i="41"/>
  <c r="N394" i="41" s="1"/>
  <c r="N463" i="41" s="1"/>
  <c r="N471" i="41" s="1"/>
  <c r="R452" i="41"/>
  <c r="R456" i="41" s="1"/>
  <c r="R387" i="41"/>
  <c r="R394" i="41" s="1"/>
  <c r="R463" i="41" s="1"/>
  <c r="V452" i="41"/>
  <c r="V456" i="41" s="1"/>
  <c r="V387" i="41"/>
  <c r="V394" i="41" s="1"/>
  <c r="V463" i="41" s="1"/>
  <c r="V471" i="41" s="1"/>
  <c r="Z452" i="41"/>
  <c r="Z456" i="41" s="1"/>
  <c r="Z387" i="41"/>
  <c r="Z394" i="41" s="1"/>
  <c r="Z463" i="41" s="1"/>
  <c r="AD23" i="41"/>
  <c r="AD470" i="41"/>
  <c r="AD401" i="41"/>
  <c r="F404" i="41"/>
  <c r="J404" i="41"/>
  <c r="J473" i="41" s="1"/>
  <c r="N404" i="41"/>
  <c r="N473" i="41" s="1"/>
  <c r="R404" i="41"/>
  <c r="R473" i="41" s="1"/>
  <c r="V404" i="41"/>
  <c r="V473" i="41" s="1"/>
  <c r="Z404" i="41"/>
  <c r="Z473" i="41" s="1"/>
  <c r="F428" i="41"/>
  <c r="AD424" i="41"/>
  <c r="G404" i="41"/>
  <c r="G473" i="41" s="1"/>
  <c r="K404" i="41"/>
  <c r="K473" i="41" s="1"/>
  <c r="O404" i="41"/>
  <c r="O473" i="41" s="1"/>
  <c r="S404" i="41"/>
  <c r="S473" i="41" s="1"/>
  <c r="W404" i="41"/>
  <c r="W473" i="41" s="1"/>
  <c r="AA404" i="41"/>
  <c r="AA473" i="41" s="1"/>
  <c r="AC398" i="41"/>
  <c r="H404" i="41"/>
  <c r="H473" i="41" s="1"/>
  <c r="L404" i="41"/>
  <c r="L473" i="41" s="1"/>
  <c r="P404" i="41"/>
  <c r="P473" i="41" s="1"/>
  <c r="T404" i="41"/>
  <c r="T473" i="41" s="1"/>
  <c r="X404" i="41"/>
  <c r="X473" i="41" s="1"/>
  <c r="AB404" i="41"/>
  <c r="AB473" i="41" s="1"/>
  <c r="I443" i="41"/>
  <c r="M443" i="41"/>
  <c r="Q443" i="41"/>
  <c r="U443" i="41"/>
  <c r="Y443" i="41"/>
  <c r="AD398" i="41"/>
  <c r="AC401" i="41"/>
  <c r="E404" i="41"/>
  <c r="I404" i="41"/>
  <c r="M404" i="41"/>
  <c r="Q404" i="41"/>
  <c r="U404" i="41"/>
  <c r="Y404" i="41"/>
  <c r="E424" i="41"/>
  <c r="AC417" i="41"/>
  <c r="AD439" i="41"/>
  <c r="J443" i="41"/>
  <c r="N443" i="41"/>
  <c r="R443" i="41"/>
  <c r="V443" i="41"/>
  <c r="Z443" i="41"/>
  <c r="E445" i="41"/>
  <c r="I445" i="41"/>
  <c r="M445" i="41"/>
  <c r="Q445" i="41"/>
  <c r="U445" i="41"/>
  <c r="Y445" i="41"/>
  <c r="G443" i="41"/>
  <c r="K443" i="41"/>
  <c r="O443" i="41"/>
  <c r="S443" i="41"/>
  <c r="W443" i="41"/>
  <c r="AA443" i="41"/>
  <c r="AD417" i="41"/>
  <c r="H443" i="41"/>
  <c r="L443" i="41"/>
  <c r="P443" i="41"/>
  <c r="T443" i="41"/>
  <c r="X443" i="41"/>
  <c r="AB443" i="41"/>
  <c r="AC439" i="41"/>
  <c r="AC530" i="41"/>
  <c r="AE545" i="41"/>
  <c r="AE527" i="41"/>
  <c r="AE532" i="41"/>
  <c r="E544" i="41"/>
  <c r="E539" i="40"/>
  <c r="E524" i="40"/>
  <c r="E479" i="40"/>
  <c r="E513" i="40"/>
  <c r="E493" i="40"/>
  <c r="E423" i="40"/>
  <c r="E462" i="40"/>
  <c r="E451" i="40"/>
  <c r="E434" i="40"/>
  <c r="E393" i="40"/>
  <c r="E382" i="40"/>
  <c r="E410" i="40"/>
  <c r="I539" i="40"/>
  <c r="I524" i="40"/>
  <c r="I479" i="40"/>
  <c r="I513" i="40"/>
  <c r="I493" i="40"/>
  <c r="I423" i="40"/>
  <c r="I462" i="40"/>
  <c r="I451" i="40"/>
  <c r="I434" i="40"/>
  <c r="I393" i="40"/>
  <c r="I382" i="40"/>
  <c r="I410" i="40"/>
  <c r="M539" i="40"/>
  <c r="M524" i="40"/>
  <c r="M479" i="40"/>
  <c r="M513" i="40"/>
  <c r="M493" i="40"/>
  <c r="M423" i="40"/>
  <c r="M462" i="40"/>
  <c r="M451" i="40"/>
  <c r="M434" i="40"/>
  <c r="M393" i="40"/>
  <c r="M382" i="40"/>
  <c r="M410" i="40"/>
  <c r="Q539" i="40"/>
  <c r="Q524" i="40"/>
  <c r="Q479" i="40"/>
  <c r="Q513" i="40"/>
  <c r="Q493" i="40"/>
  <c r="Q423" i="40"/>
  <c r="Q462" i="40"/>
  <c r="Q451" i="40"/>
  <c r="Q434" i="40"/>
  <c r="Q393" i="40"/>
  <c r="Q382" i="40"/>
  <c r="Q410" i="40"/>
  <c r="U539" i="40"/>
  <c r="U524" i="40"/>
  <c r="U479" i="40"/>
  <c r="U513" i="40"/>
  <c r="U493" i="40"/>
  <c r="U423" i="40"/>
  <c r="U462" i="40"/>
  <c r="U451" i="40"/>
  <c r="U434" i="40"/>
  <c r="U393" i="40"/>
  <c r="U382" i="40"/>
  <c r="U410" i="40"/>
  <c r="Y539" i="40"/>
  <c r="Y524" i="40"/>
  <c r="Y479" i="40"/>
  <c r="Y513" i="40"/>
  <c r="Y493" i="40"/>
  <c r="Y423" i="40"/>
  <c r="Y462" i="40"/>
  <c r="Y451" i="40"/>
  <c r="Y434" i="40"/>
  <c r="Y410" i="40"/>
  <c r="Y393" i="40"/>
  <c r="Y382" i="40"/>
  <c r="F513" i="40"/>
  <c r="F493" i="40"/>
  <c r="F539" i="40"/>
  <c r="F524" i="40"/>
  <c r="F479" i="40"/>
  <c r="F462" i="40"/>
  <c r="F451" i="40"/>
  <c r="F434" i="40"/>
  <c r="F423" i="40"/>
  <c r="F382" i="40"/>
  <c r="F410" i="40"/>
  <c r="F393" i="40"/>
  <c r="J513" i="40"/>
  <c r="J493" i="40"/>
  <c r="J539" i="40"/>
  <c r="J524" i="40"/>
  <c r="J479" i="40"/>
  <c r="J462" i="40"/>
  <c r="J451" i="40"/>
  <c r="J434" i="40"/>
  <c r="J423" i="40"/>
  <c r="J382" i="40"/>
  <c r="J410" i="40"/>
  <c r="J393" i="40"/>
  <c r="N513" i="40"/>
  <c r="N493" i="40"/>
  <c r="N539" i="40"/>
  <c r="N524" i="40"/>
  <c r="N479" i="40"/>
  <c r="N462" i="40"/>
  <c r="N451" i="40"/>
  <c r="N434" i="40"/>
  <c r="N423" i="40"/>
  <c r="N382" i="40"/>
  <c r="N410" i="40"/>
  <c r="N393" i="40"/>
  <c r="R513" i="40"/>
  <c r="R493" i="40"/>
  <c r="R539" i="40"/>
  <c r="R524" i="40"/>
  <c r="R479" i="40"/>
  <c r="R462" i="40"/>
  <c r="R451" i="40"/>
  <c r="R434" i="40"/>
  <c r="R423" i="40"/>
  <c r="R382" i="40"/>
  <c r="R410" i="40"/>
  <c r="R393" i="40"/>
  <c r="V513" i="40"/>
  <c r="V493" i="40"/>
  <c r="V539" i="40"/>
  <c r="V524" i="40"/>
  <c r="V479" i="40"/>
  <c r="V462" i="40"/>
  <c r="V451" i="40"/>
  <c r="V434" i="40"/>
  <c r="V423" i="40"/>
  <c r="V382" i="40"/>
  <c r="V410" i="40"/>
  <c r="V393" i="40"/>
  <c r="Z513" i="40"/>
  <c r="Z493" i="40"/>
  <c r="Z539" i="40"/>
  <c r="Z524" i="40"/>
  <c r="Z479" i="40"/>
  <c r="Z462" i="40"/>
  <c r="Z451" i="40"/>
  <c r="Z434" i="40"/>
  <c r="Z423" i="40"/>
  <c r="Z382" i="40"/>
  <c r="Z410" i="40"/>
  <c r="Z393" i="40"/>
  <c r="H452" i="40"/>
  <c r="H456" i="40" s="1"/>
  <c r="H387" i="40"/>
  <c r="H394" i="40" s="1"/>
  <c r="H463" i="40" s="1"/>
  <c r="L452" i="40"/>
  <c r="L456" i="40" s="1"/>
  <c r="L387" i="40"/>
  <c r="L394" i="40" s="1"/>
  <c r="L463" i="40" s="1"/>
  <c r="L471" i="40" s="1"/>
  <c r="P452" i="40"/>
  <c r="P456" i="40" s="1"/>
  <c r="P387" i="40"/>
  <c r="P394" i="40" s="1"/>
  <c r="P463" i="40" s="1"/>
  <c r="P471" i="40" s="1"/>
  <c r="T452" i="40"/>
  <c r="T456" i="40" s="1"/>
  <c r="T387" i="40"/>
  <c r="T394" i="40" s="1"/>
  <c r="T463" i="40" s="1"/>
  <c r="T471" i="40" s="1"/>
  <c r="X452" i="40"/>
  <c r="X456" i="40" s="1"/>
  <c r="X387" i="40"/>
  <c r="X394" i="40" s="1"/>
  <c r="X463" i="40" s="1"/>
  <c r="AB452" i="40"/>
  <c r="AB456" i="40" s="1"/>
  <c r="AB387" i="40"/>
  <c r="AB394" i="40" s="1"/>
  <c r="AB463" i="40" s="1"/>
  <c r="AB471" i="40" s="1"/>
  <c r="AC52" i="40"/>
  <c r="AE52" i="40" s="1"/>
  <c r="G513" i="40"/>
  <c r="G493" i="40"/>
  <c r="G539" i="40"/>
  <c r="G524" i="40"/>
  <c r="G479" i="40"/>
  <c r="G451" i="40"/>
  <c r="G434" i="40"/>
  <c r="G423" i="40"/>
  <c r="G462" i="40"/>
  <c r="G410" i="40"/>
  <c r="G393" i="40"/>
  <c r="G382" i="40"/>
  <c r="K513" i="40"/>
  <c r="K493" i="40"/>
  <c r="K539" i="40"/>
  <c r="K524" i="40"/>
  <c r="K479" i="40"/>
  <c r="K451" i="40"/>
  <c r="K434" i="40"/>
  <c r="K423" i="40"/>
  <c r="K462" i="40"/>
  <c r="K410" i="40"/>
  <c r="K393" i="40"/>
  <c r="K382" i="40"/>
  <c r="O513" i="40"/>
  <c r="O493" i="40"/>
  <c r="O539" i="40"/>
  <c r="O524" i="40"/>
  <c r="O479" i="40"/>
  <c r="O451" i="40"/>
  <c r="O434" i="40"/>
  <c r="O423" i="40"/>
  <c r="O462" i="40"/>
  <c r="O410" i="40"/>
  <c r="O393" i="40"/>
  <c r="O382" i="40"/>
  <c r="S513" i="40"/>
  <c r="S493" i="40"/>
  <c r="S539" i="40"/>
  <c r="S524" i="40"/>
  <c r="S479" i="40"/>
  <c r="S451" i="40"/>
  <c r="S434" i="40"/>
  <c r="S423" i="40"/>
  <c r="S462" i="40"/>
  <c r="S410" i="40"/>
  <c r="S393" i="40"/>
  <c r="S382" i="40"/>
  <c r="W513" i="40"/>
  <c r="W493" i="40"/>
  <c r="W539" i="40"/>
  <c r="W524" i="40"/>
  <c r="W479" i="40"/>
  <c r="W451" i="40"/>
  <c r="W434" i="40"/>
  <c r="W423" i="40"/>
  <c r="W462" i="40"/>
  <c r="W410" i="40"/>
  <c r="W393" i="40"/>
  <c r="W382" i="40"/>
  <c r="AA513" i="40"/>
  <c r="AA493" i="40"/>
  <c r="AA539" i="40"/>
  <c r="AA524" i="40"/>
  <c r="AA479" i="40"/>
  <c r="AA451" i="40"/>
  <c r="AA434" i="40"/>
  <c r="AA423" i="40"/>
  <c r="AA462" i="40"/>
  <c r="AA410" i="40"/>
  <c r="AA393" i="40"/>
  <c r="AA382" i="40"/>
  <c r="I452" i="40"/>
  <c r="I456" i="40" s="1"/>
  <c r="I387" i="40"/>
  <c r="I394" i="40" s="1"/>
  <c r="I463" i="40" s="1"/>
  <c r="I471" i="40" s="1"/>
  <c r="M452" i="40"/>
  <c r="M456" i="40" s="1"/>
  <c r="M387" i="40"/>
  <c r="M394" i="40" s="1"/>
  <c r="M463" i="40" s="1"/>
  <c r="Q452" i="40"/>
  <c r="Q456" i="40" s="1"/>
  <c r="Q387" i="40"/>
  <c r="Q394" i="40" s="1"/>
  <c r="Q463" i="40" s="1"/>
  <c r="U452" i="40"/>
  <c r="U456" i="40" s="1"/>
  <c r="U387" i="40"/>
  <c r="U394" i="40" s="1"/>
  <c r="U463" i="40" s="1"/>
  <c r="U471" i="40" s="1"/>
  <c r="Y452" i="40"/>
  <c r="Y456" i="40" s="1"/>
  <c r="Y387" i="40"/>
  <c r="Y394" i="40" s="1"/>
  <c r="Y463" i="40" s="1"/>
  <c r="Y471" i="40" s="1"/>
  <c r="AC23" i="40"/>
  <c r="AE23" i="40" s="1"/>
  <c r="H539" i="40"/>
  <c r="H524" i="40"/>
  <c r="H479" i="40"/>
  <c r="H513" i="40"/>
  <c r="H493" i="40"/>
  <c r="H434" i="40"/>
  <c r="H423" i="40"/>
  <c r="H462" i="40"/>
  <c r="H451" i="40"/>
  <c r="H410" i="40"/>
  <c r="H393" i="40"/>
  <c r="H382" i="40"/>
  <c r="L539" i="40"/>
  <c r="L524" i="40"/>
  <c r="L479" i="40"/>
  <c r="L513" i="40"/>
  <c r="L493" i="40"/>
  <c r="L434" i="40"/>
  <c r="L423" i="40"/>
  <c r="L462" i="40"/>
  <c r="L451" i="40"/>
  <c r="L410" i="40"/>
  <c r="L393" i="40"/>
  <c r="L382" i="40"/>
  <c r="P539" i="40"/>
  <c r="P524" i="40"/>
  <c r="P479" i="40"/>
  <c r="P513" i="40"/>
  <c r="P493" i="40"/>
  <c r="P434" i="40"/>
  <c r="P423" i="40"/>
  <c r="P462" i="40"/>
  <c r="P451" i="40"/>
  <c r="P410" i="40"/>
  <c r="P393" i="40"/>
  <c r="P382" i="40"/>
  <c r="T539" i="40"/>
  <c r="T524" i="40"/>
  <c r="T479" i="40"/>
  <c r="T513" i="40"/>
  <c r="T493" i="40"/>
  <c r="T434" i="40"/>
  <c r="T423" i="40"/>
  <c r="T462" i="40"/>
  <c r="T451" i="40"/>
  <c r="T410" i="40"/>
  <c r="T393" i="40"/>
  <c r="T382" i="40"/>
  <c r="X539" i="40"/>
  <c r="X524" i="40"/>
  <c r="X479" i="40"/>
  <c r="X513" i="40"/>
  <c r="X493" i="40"/>
  <c r="X434" i="40"/>
  <c r="X423" i="40"/>
  <c r="X462" i="40"/>
  <c r="X451" i="40"/>
  <c r="X410" i="40"/>
  <c r="X393" i="40"/>
  <c r="X382" i="40"/>
  <c r="AB539" i="40"/>
  <c r="AB524" i="40"/>
  <c r="AB479" i="40"/>
  <c r="AB513" i="40"/>
  <c r="AB493" i="40"/>
  <c r="AB434" i="40"/>
  <c r="AB423" i="40"/>
  <c r="AB462" i="40"/>
  <c r="AB451" i="40"/>
  <c r="AB410" i="40"/>
  <c r="AB393" i="40"/>
  <c r="AB382" i="40"/>
  <c r="J452" i="40"/>
  <c r="J456" i="40" s="1"/>
  <c r="J387" i="40"/>
  <c r="J394" i="40" s="1"/>
  <c r="J463" i="40" s="1"/>
  <c r="J471" i="40" s="1"/>
  <c r="N452" i="40"/>
  <c r="N456" i="40" s="1"/>
  <c r="N387" i="40"/>
  <c r="N394" i="40" s="1"/>
  <c r="N463" i="40" s="1"/>
  <c r="N471" i="40" s="1"/>
  <c r="R452" i="40"/>
  <c r="R456" i="40" s="1"/>
  <c r="R387" i="40"/>
  <c r="R394" i="40" s="1"/>
  <c r="R463" i="40" s="1"/>
  <c r="V452" i="40"/>
  <c r="V456" i="40" s="1"/>
  <c r="V387" i="40"/>
  <c r="V394" i="40" s="1"/>
  <c r="V463" i="40" s="1"/>
  <c r="V471" i="40" s="1"/>
  <c r="Z452" i="40"/>
  <c r="Z456" i="40" s="1"/>
  <c r="Z387" i="40"/>
  <c r="Z394" i="40" s="1"/>
  <c r="Z463" i="40" s="1"/>
  <c r="Z471" i="40" s="1"/>
  <c r="AD23" i="40"/>
  <c r="H471" i="40"/>
  <c r="X471" i="40"/>
  <c r="H402" i="40"/>
  <c r="X402" i="40"/>
  <c r="G404" i="40"/>
  <c r="G473" i="40" s="1"/>
  <c r="K404" i="40"/>
  <c r="K473" i="40" s="1"/>
  <c r="O404" i="40"/>
  <c r="O473" i="40" s="1"/>
  <c r="S404" i="40"/>
  <c r="S473" i="40" s="1"/>
  <c r="W404" i="40"/>
  <c r="W473" i="40" s="1"/>
  <c r="AA404" i="40"/>
  <c r="AA473" i="40" s="1"/>
  <c r="E428" i="40"/>
  <c r="AC424" i="40"/>
  <c r="AC398" i="40"/>
  <c r="Y402" i="40"/>
  <c r="H404" i="40"/>
  <c r="H473" i="40" s="1"/>
  <c r="L404" i="40"/>
  <c r="L473" i="40" s="1"/>
  <c r="P404" i="40"/>
  <c r="P473" i="40" s="1"/>
  <c r="T404" i="40"/>
  <c r="T473" i="40" s="1"/>
  <c r="X404" i="40"/>
  <c r="X473" i="40" s="1"/>
  <c r="AB404" i="40"/>
  <c r="AB473" i="40" s="1"/>
  <c r="H443" i="40"/>
  <c r="L443" i="40"/>
  <c r="P443" i="40"/>
  <c r="T443" i="40"/>
  <c r="X443" i="40"/>
  <c r="AB443" i="40"/>
  <c r="AD398" i="40"/>
  <c r="AC401" i="40"/>
  <c r="AD401" i="40"/>
  <c r="F404" i="40"/>
  <c r="J404" i="40"/>
  <c r="N404" i="40"/>
  <c r="R404" i="40"/>
  <c r="V404" i="40"/>
  <c r="Z404" i="40"/>
  <c r="AD428" i="40"/>
  <c r="V443" i="40"/>
  <c r="AC417" i="40"/>
  <c r="AE417" i="40" s="1"/>
  <c r="G443" i="40"/>
  <c r="K443" i="40"/>
  <c r="O443" i="40"/>
  <c r="S443" i="40"/>
  <c r="W443" i="40"/>
  <c r="AA443" i="40"/>
  <c r="F445" i="40"/>
  <c r="J445" i="40"/>
  <c r="N445" i="40"/>
  <c r="R445" i="40"/>
  <c r="V445" i="40"/>
  <c r="Z445" i="40"/>
  <c r="AC544" i="40"/>
  <c r="AE543" i="40"/>
  <c r="AC465" i="40"/>
  <c r="AE465" i="40" s="1"/>
  <c r="AC439" i="40"/>
  <c r="I443" i="40"/>
  <c r="M443" i="40"/>
  <c r="Q443" i="40"/>
  <c r="U443" i="40"/>
  <c r="Y443" i="40"/>
  <c r="AD439" i="40"/>
  <c r="AC530" i="40"/>
  <c r="AE545" i="40"/>
  <c r="AE527" i="40"/>
  <c r="AE532" i="40"/>
  <c r="E544" i="40"/>
  <c r="G452" i="39"/>
  <c r="G456" i="39" s="1"/>
  <c r="G387" i="39"/>
  <c r="G394" i="39" s="1"/>
  <c r="G463" i="39" s="1"/>
  <c r="G471" i="39" s="1"/>
  <c r="K452" i="39"/>
  <c r="K456" i="39" s="1"/>
  <c r="K387" i="39"/>
  <c r="K394" i="39" s="1"/>
  <c r="K463" i="39" s="1"/>
  <c r="O452" i="39"/>
  <c r="O456" i="39" s="1"/>
  <c r="O387" i="39"/>
  <c r="O394" i="39" s="1"/>
  <c r="O463" i="39" s="1"/>
  <c r="O471" i="39" s="1"/>
  <c r="S452" i="39"/>
  <c r="S456" i="39" s="1"/>
  <c r="S387" i="39"/>
  <c r="S394" i="39" s="1"/>
  <c r="S463" i="39" s="1"/>
  <c r="S471" i="39" s="1"/>
  <c r="W452" i="39"/>
  <c r="W456" i="39" s="1"/>
  <c r="W387" i="39"/>
  <c r="W394" i="39" s="1"/>
  <c r="W463" i="39" s="1"/>
  <c r="AA452" i="39"/>
  <c r="AA456" i="39" s="1"/>
  <c r="AA387" i="39"/>
  <c r="AA394" i="39" s="1"/>
  <c r="AA463" i="39" s="1"/>
  <c r="H452" i="39"/>
  <c r="H456" i="39" s="1"/>
  <c r="H387" i="39"/>
  <c r="H394" i="39" s="1"/>
  <c r="H463" i="39" s="1"/>
  <c r="L452" i="39"/>
  <c r="L456" i="39" s="1"/>
  <c r="L387" i="39"/>
  <c r="L394" i="39" s="1"/>
  <c r="L463" i="39" s="1"/>
  <c r="P452" i="39"/>
  <c r="P456" i="39" s="1"/>
  <c r="P387" i="39"/>
  <c r="P394" i="39" s="1"/>
  <c r="P463" i="39" s="1"/>
  <c r="T452" i="39"/>
  <c r="T456" i="39" s="1"/>
  <c r="T387" i="39"/>
  <c r="T394" i="39" s="1"/>
  <c r="T463" i="39" s="1"/>
  <c r="X452" i="39"/>
  <c r="X456" i="39" s="1"/>
  <c r="X387" i="39"/>
  <c r="X394" i="39" s="1"/>
  <c r="X463" i="39" s="1"/>
  <c r="X471" i="39" s="1"/>
  <c r="AB452" i="39"/>
  <c r="AB456" i="39" s="1"/>
  <c r="AB387" i="39"/>
  <c r="AB394" i="39" s="1"/>
  <c r="AB463" i="39" s="1"/>
  <c r="AB471" i="39" s="1"/>
  <c r="I452" i="39"/>
  <c r="I456" i="39" s="1"/>
  <c r="I387" i="39"/>
  <c r="I394" i="39" s="1"/>
  <c r="I463" i="39" s="1"/>
  <c r="M452" i="39"/>
  <c r="M456" i="39" s="1"/>
  <c r="M387" i="39"/>
  <c r="M394" i="39" s="1"/>
  <c r="M463" i="39" s="1"/>
  <c r="Q452" i="39"/>
  <c r="Q456" i="39" s="1"/>
  <c r="Q387" i="39"/>
  <c r="Q394" i="39" s="1"/>
  <c r="Q463" i="39" s="1"/>
  <c r="U452" i="39"/>
  <c r="U456" i="39" s="1"/>
  <c r="U387" i="39"/>
  <c r="U394" i="39" s="1"/>
  <c r="U463" i="39" s="1"/>
  <c r="Y452" i="39"/>
  <c r="Y456" i="39" s="1"/>
  <c r="Y387" i="39"/>
  <c r="Y394" i="39" s="1"/>
  <c r="Y463" i="39" s="1"/>
  <c r="F513" i="39"/>
  <c r="F493" i="39"/>
  <c r="F539" i="39"/>
  <c r="F524" i="39"/>
  <c r="F479" i="39"/>
  <c r="F423" i="39"/>
  <c r="F462" i="39"/>
  <c r="F451" i="39"/>
  <c r="F410" i="39"/>
  <c r="F434" i="39"/>
  <c r="F393" i="39"/>
  <c r="J513" i="39"/>
  <c r="J493" i="39"/>
  <c r="J539" i="39"/>
  <c r="J524" i="39"/>
  <c r="J479" i="39"/>
  <c r="J423" i="39"/>
  <c r="J462" i="39"/>
  <c r="J451" i="39"/>
  <c r="J410" i="39"/>
  <c r="J393" i="39"/>
  <c r="J434" i="39"/>
  <c r="N513" i="39"/>
  <c r="N493" i="39"/>
  <c r="N539" i="39"/>
  <c r="N524" i="39"/>
  <c r="N479" i="39"/>
  <c r="N423" i="39"/>
  <c r="N462" i="39"/>
  <c r="N451" i="39"/>
  <c r="N410" i="39"/>
  <c r="N434" i="39"/>
  <c r="N393" i="39"/>
  <c r="R513" i="39"/>
  <c r="R493" i="39"/>
  <c r="R539" i="39"/>
  <c r="R524" i="39"/>
  <c r="R479" i="39"/>
  <c r="R423" i="39"/>
  <c r="R462" i="39"/>
  <c r="R451" i="39"/>
  <c r="R410" i="39"/>
  <c r="R393" i="39"/>
  <c r="R434" i="39"/>
  <c r="V513" i="39"/>
  <c r="V493" i="39"/>
  <c r="V539" i="39"/>
  <c r="V524" i="39"/>
  <c r="V479" i="39"/>
  <c r="V423" i="39"/>
  <c r="V462" i="39"/>
  <c r="V451" i="39"/>
  <c r="V434" i="39"/>
  <c r="V393" i="39"/>
  <c r="V410" i="39"/>
  <c r="Z513" i="39"/>
  <c r="Z493" i="39"/>
  <c r="Z539" i="39"/>
  <c r="Z524" i="39"/>
  <c r="Z479" i="39"/>
  <c r="Z423" i="39"/>
  <c r="Z462" i="39"/>
  <c r="Z451" i="39"/>
  <c r="Z393" i="39"/>
  <c r="Z434" i="39"/>
  <c r="Z410" i="39"/>
  <c r="N382" i="39"/>
  <c r="G513" i="39"/>
  <c r="G493" i="39"/>
  <c r="G539" i="39"/>
  <c r="G524" i="39"/>
  <c r="G479" i="39"/>
  <c r="G462" i="39"/>
  <c r="G451" i="39"/>
  <c r="G434" i="39"/>
  <c r="G393" i="39"/>
  <c r="G423" i="39"/>
  <c r="G382" i="39"/>
  <c r="G410" i="39"/>
  <c r="K513" i="39"/>
  <c r="K493" i="39"/>
  <c r="K539" i="39"/>
  <c r="K524" i="39"/>
  <c r="K479" i="39"/>
  <c r="K462" i="39"/>
  <c r="K451" i="39"/>
  <c r="K434" i="39"/>
  <c r="K393" i="39"/>
  <c r="K382" i="39"/>
  <c r="K423" i="39"/>
  <c r="K410" i="39"/>
  <c r="O513" i="39"/>
  <c r="O493" i="39"/>
  <c r="O539" i="39"/>
  <c r="O524" i="39"/>
  <c r="O479" i="39"/>
  <c r="O462" i="39"/>
  <c r="O451" i="39"/>
  <c r="O434" i="39"/>
  <c r="O393" i="39"/>
  <c r="O423" i="39"/>
  <c r="O382" i="39"/>
  <c r="O410" i="39"/>
  <c r="S513" i="39"/>
  <c r="S493" i="39"/>
  <c r="S539" i="39"/>
  <c r="S524" i="39"/>
  <c r="S479" i="39"/>
  <c r="S462" i="39"/>
  <c r="S451" i="39"/>
  <c r="S434" i="39"/>
  <c r="S410" i="39"/>
  <c r="S393" i="39"/>
  <c r="S382" i="39"/>
  <c r="S423" i="39"/>
  <c r="W513" i="39"/>
  <c r="W493" i="39"/>
  <c r="W539" i="39"/>
  <c r="W524" i="39"/>
  <c r="W479" i="39"/>
  <c r="W462" i="39"/>
  <c r="W451" i="39"/>
  <c r="W434" i="39"/>
  <c r="W393" i="39"/>
  <c r="W423" i="39"/>
  <c r="W410" i="39"/>
  <c r="W382" i="39"/>
  <c r="AA513" i="39"/>
  <c r="AA493" i="39"/>
  <c r="AA539" i="39"/>
  <c r="AA524" i="39"/>
  <c r="AA479" i="39"/>
  <c r="AA462" i="39"/>
  <c r="AA451" i="39"/>
  <c r="AA434" i="39"/>
  <c r="AA393" i="39"/>
  <c r="AA382" i="39"/>
  <c r="AA410" i="39"/>
  <c r="AA423" i="39"/>
  <c r="AC23" i="39"/>
  <c r="AE23" i="39" s="1"/>
  <c r="R382" i="39"/>
  <c r="H539" i="39"/>
  <c r="H524" i="39"/>
  <c r="H479" i="39"/>
  <c r="H513" i="39"/>
  <c r="H493" i="39"/>
  <c r="H462" i="39"/>
  <c r="H451" i="39"/>
  <c r="H423" i="39"/>
  <c r="H434" i="39"/>
  <c r="H382" i="39"/>
  <c r="H410" i="39"/>
  <c r="H393" i="39"/>
  <c r="L539" i="39"/>
  <c r="L524" i="39"/>
  <c r="L479" i="39"/>
  <c r="L513" i="39"/>
  <c r="L493" i="39"/>
  <c r="L462" i="39"/>
  <c r="L451" i="39"/>
  <c r="L423" i="39"/>
  <c r="L382" i="39"/>
  <c r="L434" i="39"/>
  <c r="L410" i="39"/>
  <c r="L393" i="39"/>
  <c r="P539" i="39"/>
  <c r="P524" i="39"/>
  <c r="P479" i="39"/>
  <c r="P513" i="39"/>
  <c r="P493" i="39"/>
  <c r="P462" i="39"/>
  <c r="P451" i="39"/>
  <c r="P423" i="39"/>
  <c r="P434" i="39"/>
  <c r="P382" i="39"/>
  <c r="P410" i="39"/>
  <c r="P393" i="39"/>
  <c r="T539" i="39"/>
  <c r="T524" i="39"/>
  <c r="T479" i="39"/>
  <c r="T513" i="39"/>
  <c r="T493" i="39"/>
  <c r="T462" i="39"/>
  <c r="T451" i="39"/>
  <c r="T423" i="39"/>
  <c r="T382" i="39"/>
  <c r="T434" i="39"/>
  <c r="T410" i="39"/>
  <c r="T393" i="39"/>
  <c r="X539" i="39"/>
  <c r="X524" i="39"/>
  <c r="X479" i="39"/>
  <c r="X513" i="39"/>
  <c r="X493" i="39"/>
  <c r="X462" i="39"/>
  <c r="X451" i="39"/>
  <c r="X423" i="39"/>
  <c r="X434" i="39"/>
  <c r="X410" i="39"/>
  <c r="X382" i="39"/>
  <c r="X393" i="39"/>
  <c r="AB539" i="39"/>
  <c r="AB524" i="39"/>
  <c r="AB479" i="39"/>
  <c r="AB513" i="39"/>
  <c r="AB493" i="39"/>
  <c r="AB462" i="39"/>
  <c r="AB451" i="39"/>
  <c r="AB423" i="39"/>
  <c r="AB382" i="39"/>
  <c r="AB410" i="39"/>
  <c r="AB434" i="39"/>
  <c r="AB393" i="39"/>
  <c r="AD23" i="39"/>
  <c r="F382" i="39"/>
  <c r="V382" i="39"/>
  <c r="E539" i="39"/>
  <c r="E524" i="39"/>
  <c r="E479" i="39"/>
  <c r="E513" i="39"/>
  <c r="E493" i="39"/>
  <c r="E451" i="39"/>
  <c r="E434" i="39"/>
  <c r="E462" i="39"/>
  <c r="E410" i="39"/>
  <c r="E423" i="39"/>
  <c r="E382" i="39"/>
  <c r="I539" i="39"/>
  <c r="I524" i="39"/>
  <c r="I479" i="39"/>
  <c r="I513" i="39"/>
  <c r="I493" i="39"/>
  <c r="I451" i="39"/>
  <c r="I434" i="39"/>
  <c r="I462" i="39"/>
  <c r="I423" i="39"/>
  <c r="I410" i="39"/>
  <c r="I382" i="39"/>
  <c r="M539" i="39"/>
  <c r="M524" i="39"/>
  <c r="M479" i="39"/>
  <c r="M513" i="39"/>
  <c r="M493" i="39"/>
  <c r="M451" i="39"/>
  <c r="M434" i="39"/>
  <c r="M462" i="39"/>
  <c r="M410" i="39"/>
  <c r="M423" i="39"/>
  <c r="M382" i="39"/>
  <c r="Q539" i="39"/>
  <c r="Q524" i="39"/>
  <c r="Q479" i="39"/>
  <c r="Q513" i="39"/>
  <c r="Q493" i="39"/>
  <c r="Q451" i="39"/>
  <c r="Q434" i="39"/>
  <c r="Q410" i="39"/>
  <c r="Q462" i="39"/>
  <c r="Q423" i="39"/>
  <c r="Q382" i="39"/>
  <c r="U539" i="39"/>
  <c r="U524" i="39"/>
  <c r="U479" i="39"/>
  <c r="U513" i="39"/>
  <c r="U493" i="39"/>
  <c r="U451" i="39"/>
  <c r="U434" i="39"/>
  <c r="U410" i="39"/>
  <c r="U462" i="39"/>
  <c r="U423" i="39"/>
  <c r="U382" i="39"/>
  <c r="Y539" i="39"/>
  <c r="Y524" i="39"/>
  <c r="Y479" i="39"/>
  <c r="Y513" i="39"/>
  <c r="Y493" i="39"/>
  <c r="Y451" i="39"/>
  <c r="Y434" i="39"/>
  <c r="Y410" i="39"/>
  <c r="Y462" i="39"/>
  <c r="Y423" i="39"/>
  <c r="Y382" i="39"/>
  <c r="J382" i="39"/>
  <c r="Z382" i="39"/>
  <c r="I393" i="39"/>
  <c r="Y393" i="39"/>
  <c r="AD398" i="39"/>
  <c r="AC401" i="39"/>
  <c r="E404" i="39"/>
  <c r="I404" i="39"/>
  <c r="I473" i="39" s="1"/>
  <c r="M404" i="39"/>
  <c r="M473" i="39" s="1"/>
  <c r="Q404" i="39"/>
  <c r="Q473" i="39" s="1"/>
  <c r="U404" i="39"/>
  <c r="U473" i="39" s="1"/>
  <c r="Y404" i="39"/>
  <c r="Y473" i="39" s="1"/>
  <c r="AD417" i="39"/>
  <c r="AE417" i="39" s="1"/>
  <c r="E428" i="39"/>
  <c r="H443" i="39"/>
  <c r="H445" i="39"/>
  <c r="L443" i="39"/>
  <c r="L445" i="39"/>
  <c r="P443" i="39"/>
  <c r="T443" i="39"/>
  <c r="X443" i="39"/>
  <c r="AB443" i="39"/>
  <c r="AD401" i="39"/>
  <c r="K402" i="39"/>
  <c r="F428" i="39"/>
  <c r="AD424" i="39"/>
  <c r="I443" i="39"/>
  <c r="M443" i="39"/>
  <c r="Q443" i="39"/>
  <c r="U443" i="39"/>
  <c r="Y443" i="39"/>
  <c r="L402" i="39"/>
  <c r="X402" i="39"/>
  <c r="G404" i="39"/>
  <c r="G473" i="39" s="1"/>
  <c r="K404" i="39"/>
  <c r="K473" i="39" s="1"/>
  <c r="O404" i="39"/>
  <c r="O473" i="39" s="1"/>
  <c r="S404" i="39"/>
  <c r="S473" i="39" s="1"/>
  <c r="W404" i="39"/>
  <c r="W473" i="39" s="1"/>
  <c r="AA404" i="39"/>
  <c r="AA473" i="39" s="1"/>
  <c r="Q471" i="39"/>
  <c r="Y471" i="39"/>
  <c r="AC398" i="39"/>
  <c r="Y402" i="39"/>
  <c r="H404" i="39"/>
  <c r="L404" i="39"/>
  <c r="P404" i="39"/>
  <c r="G443" i="39"/>
  <c r="K443" i="39"/>
  <c r="O443" i="39"/>
  <c r="S443" i="39"/>
  <c r="W443" i="39"/>
  <c r="AA443" i="39"/>
  <c r="AC439" i="39"/>
  <c r="P445" i="39"/>
  <c r="T445" i="39"/>
  <c r="X445" i="39"/>
  <c r="AB445" i="39"/>
  <c r="AD439" i="39"/>
  <c r="J443" i="39"/>
  <c r="N443" i="39"/>
  <c r="R443" i="39"/>
  <c r="V443" i="39"/>
  <c r="Z443" i="39"/>
  <c r="AC544" i="39"/>
  <c r="AE543" i="39"/>
  <c r="AC530" i="39"/>
  <c r="AE527" i="39"/>
  <c r="AE532" i="39"/>
  <c r="H539" i="38"/>
  <c r="H524" i="38"/>
  <c r="H479" i="38"/>
  <c r="H513" i="38"/>
  <c r="H493" i="38"/>
  <c r="H434" i="38"/>
  <c r="H423" i="38"/>
  <c r="H462" i="38"/>
  <c r="H451" i="38"/>
  <c r="H382" i="38"/>
  <c r="H410" i="38"/>
  <c r="H393" i="38"/>
  <c r="L539" i="38"/>
  <c r="L524" i="38"/>
  <c r="L479" i="38"/>
  <c r="L513" i="38"/>
  <c r="L493" i="38"/>
  <c r="L434" i="38"/>
  <c r="L423" i="38"/>
  <c r="L462" i="38"/>
  <c r="L451" i="38"/>
  <c r="L382" i="38"/>
  <c r="L410" i="38"/>
  <c r="L393" i="38"/>
  <c r="P539" i="38"/>
  <c r="P524" i="38"/>
  <c r="P479" i="38"/>
  <c r="P513" i="38"/>
  <c r="P493" i="38"/>
  <c r="P434" i="38"/>
  <c r="P423" i="38"/>
  <c r="P462" i="38"/>
  <c r="P451" i="38"/>
  <c r="P382" i="38"/>
  <c r="P410" i="38"/>
  <c r="P393" i="38"/>
  <c r="T539" i="38"/>
  <c r="T524" i="38"/>
  <c r="T479" i="38"/>
  <c r="T513" i="38"/>
  <c r="T493" i="38"/>
  <c r="T434" i="38"/>
  <c r="T423" i="38"/>
  <c r="T462" i="38"/>
  <c r="T451" i="38"/>
  <c r="T410" i="38"/>
  <c r="T382" i="38"/>
  <c r="T393" i="38"/>
  <c r="X539" i="38"/>
  <c r="X524" i="38"/>
  <c r="X479" i="38"/>
  <c r="X513" i="38"/>
  <c r="X493" i="38"/>
  <c r="X434" i="38"/>
  <c r="X423" i="38"/>
  <c r="X462" i="38"/>
  <c r="X451" i="38"/>
  <c r="X382" i="38"/>
  <c r="X410" i="38"/>
  <c r="X393" i="38"/>
  <c r="AB539" i="38"/>
  <c r="AB524" i="38"/>
  <c r="AB479" i="38"/>
  <c r="AB513" i="38"/>
  <c r="AB493" i="38"/>
  <c r="AB434" i="38"/>
  <c r="AB423" i="38"/>
  <c r="AB462" i="38"/>
  <c r="AB451" i="38"/>
  <c r="AB410" i="38"/>
  <c r="AB382" i="38"/>
  <c r="AB393" i="38"/>
  <c r="J452" i="38"/>
  <c r="J456" i="38" s="1"/>
  <c r="J387" i="38"/>
  <c r="J394" i="38" s="1"/>
  <c r="J463" i="38" s="1"/>
  <c r="N452" i="38"/>
  <c r="N456" i="38" s="1"/>
  <c r="N387" i="38"/>
  <c r="N394" i="38" s="1"/>
  <c r="N463" i="38" s="1"/>
  <c r="N471" i="38" s="1"/>
  <c r="R452" i="38"/>
  <c r="R456" i="38" s="1"/>
  <c r="R387" i="38"/>
  <c r="R394" i="38" s="1"/>
  <c r="R463" i="38" s="1"/>
  <c r="V452" i="38"/>
  <c r="V456" i="38" s="1"/>
  <c r="V387" i="38"/>
  <c r="V394" i="38" s="1"/>
  <c r="V463" i="38" s="1"/>
  <c r="V471" i="38" s="1"/>
  <c r="Z452" i="38"/>
  <c r="Z456" i="38" s="1"/>
  <c r="Z387" i="38"/>
  <c r="Z394" i="38" s="1"/>
  <c r="Z463" i="38" s="1"/>
  <c r="AD23" i="38"/>
  <c r="E539" i="38"/>
  <c r="E524" i="38"/>
  <c r="E479" i="38"/>
  <c r="E513" i="38"/>
  <c r="E493" i="38"/>
  <c r="E462" i="38"/>
  <c r="E451" i="38"/>
  <c r="E434" i="38"/>
  <c r="E423" i="38"/>
  <c r="E410" i="38"/>
  <c r="E393" i="38"/>
  <c r="E382" i="38"/>
  <c r="I539" i="38"/>
  <c r="I524" i="38"/>
  <c r="I479" i="38"/>
  <c r="I513" i="38"/>
  <c r="I493" i="38"/>
  <c r="I462" i="38"/>
  <c r="I451" i="38"/>
  <c r="I434" i="38"/>
  <c r="I410" i="38"/>
  <c r="I393" i="38"/>
  <c r="I423" i="38"/>
  <c r="I382" i="38"/>
  <c r="M539" i="38"/>
  <c r="M524" i="38"/>
  <c r="M479" i="38"/>
  <c r="M513" i="38"/>
  <c r="M493" i="38"/>
  <c r="M462" i="38"/>
  <c r="M451" i="38"/>
  <c r="M434" i="38"/>
  <c r="M423" i="38"/>
  <c r="M410" i="38"/>
  <c r="M393" i="38"/>
  <c r="M382" i="38"/>
  <c r="Q539" i="38"/>
  <c r="Q524" i="38"/>
  <c r="Q479" i="38"/>
  <c r="Q513" i="38"/>
  <c r="Q493" i="38"/>
  <c r="Q462" i="38"/>
  <c r="Q451" i="38"/>
  <c r="Q434" i="38"/>
  <c r="Q410" i="38"/>
  <c r="Q393" i="38"/>
  <c r="Q423" i="38"/>
  <c r="Q382" i="38"/>
  <c r="U539" i="38"/>
  <c r="U524" i="38"/>
  <c r="U479" i="38"/>
  <c r="U513" i="38"/>
  <c r="U493" i="38"/>
  <c r="U462" i="38"/>
  <c r="U451" i="38"/>
  <c r="U434" i="38"/>
  <c r="U410" i="38"/>
  <c r="U423" i="38"/>
  <c r="U393" i="38"/>
  <c r="U382" i="38"/>
  <c r="Y539" i="38"/>
  <c r="Y524" i="38"/>
  <c r="Y479" i="38"/>
  <c r="Y513" i="38"/>
  <c r="Y493" i="38"/>
  <c r="Y462" i="38"/>
  <c r="Y451" i="38"/>
  <c r="Y434" i="38"/>
  <c r="Y410" i="38"/>
  <c r="Y393" i="38"/>
  <c r="Y423" i="38"/>
  <c r="Y382" i="38"/>
  <c r="G452" i="38"/>
  <c r="G456" i="38" s="1"/>
  <c r="G387" i="38"/>
  <c r="G394" i="38" s="1"/>
  <c r="G463" i="38" s="1"/>
  <c r="G471" i="38" s="1"/>
  <c r="K452" i="38"/>
  <c r="K456" i="38" s="1"/>
  <c r="K387" i="38"/>
  <c r="K394" i="38" s="1"/>
  <c r="K463" i="38" s="1"/>
  <c r="O452" i="38"/>
  <c r="O456" i="38" s="1"/>
  <c r="O387" i="38"/>
  <c r="O394" i="38" s="1"/>
  <c r="O463" i="38" s="1"/>
  <c r="O471" i="38" s="1"/>
  <c r="S452" i="38"/>
  <c r="S456" i="38" s="1"/>
  <c r="S387" i="38"/>
  <c r="S394" i="38" s="1"/>
  <c r="S463" i="38" s="1"/>
  <c r="S471" i="38" s="1"/>
  <c r="W452" i="38"/>
  <c r="W456" i="38" s="1"/>
  <c r="W387" i="38"/>
  <c r="W394" i="38" s="1"/>
  <c r="W463" i="38" s="1"/>
  <c r="W471" i="38" s="1"/>
  <c r="AA452" i="38"/>
  <c r="AA456" i="38" s="1"/>
  <c r="AA387" i="38"/>
  <c r="AA394" i="38" s="1"/>
  <c r="AA463" i="38" s="1"/>
  <c r="AC318" i="38"/>
  <c r="AE318" i="38" s="1"/>
  <c r="F513" i="38"/>
  <c r="F493" i="38"/>
  <c r="F539" i="38"/>
  <c r="F524" i="38"/>
  <c r="F479" i="38"/>
  <c r="F462" i="38"/>
  <c r="F451" i="38"/>
  <c r="F434" i="38"/>
  <c r="F423" i="38"/>
  <c r="F410" i="38"/>
  <c r="F393" i="38"/>
  <c r="F382" i="38"/>
  <c r="J513" i="38"/>
  <c r="J493" i="38"/>
  <c r="J539" i="38"/>
  <c r="J524" i="38"/>
  <c r="J479" i="38"/>
  <c r="J462" i="38"/>
  <c r="J451" i="38"/>
  <c r="J434" i="38"/>
  <c r="J423" i="38"/>
  <c r="J410" i="38"/>
  <c r="J393" i="38"/>
  <c r="J382" i="38"/>
  <c r="N513" i="38"/>
  <c r="N493" i="38"/>
  <c r="N539" i="38"/>
  <c r="N524" i="38"/>
  <c r="N479" i="38"/>
  <c r="N462" i="38"/>
  <c r="N451" i="38"/>
  <c r="N434" i="38"/>
  <c r="N423" i="38"/>
  <c r="N410" i="38"/>
  <c r="N393" i="38"/>
  <c r="N382" i="38"/>
  <c r="R513" i="38"/>
  <c r="R493" i="38"/>
  <c r="R539" i="38"/>
  <c r="R524" i="38"/>
  <c r="R479" i="38"/>
  <c r="R462" i="38"/>
  <c r="R451" i="38"/>
  <c r="R434" i="38"/>
  <c r="R423" i="38"/>
  <c r="R410" i="38"/>
  <c r="R393" i="38"/>
  <c r="R382" i="38"/>
  <c r="V513" i="38"/>
  <c r="V493" i="38"/>
  <c r="V539" i="38"/>
  <c r="V524" i="38"/>
  <c r="V479" i="38"/>
  <c r="V462" i="38"/>
  <c r="V451" i="38"/>
  <c r="V434" i="38"/>
  <c r="V423" i="38"/>
  <c r="V393" i="38"/>
  <c r="V382" i="38"/>
  <c r="V410" i="38"/>
  <c r="Z513" i="38"/>
  <c r="Z493" i="38"/>
  <c r="Z539" i="38"/>
  <c r="Z524" i="38"/>
  <c r="Z479" i="38"/>
  <c r="Z462" i="38"/>
  <c r="Z451" i="38"/>
  <c r="Z434" i="38"/>
  <c r="Z423" i="38"/>
  <c r="Z410" i="38"/>
  <c r="Z393" i="38"/>
  <c r="Z382" i="38"/>
  <c r="H452" i="38"/>
  <c r="H456" i="38" s="1"/>
  <c r="H387" i="38"/>
  <c r="H394" i="38" s="1"/>
  <c r="H463" i="38" s="1"/>
  <c r="H471" i="38" s="1"/>
  <c r="L452" i="38"/>
  <c r="L456" i="38" s="1"/>
  <c r="L387" i="38"/>
  <c r="L394" i="38" s="1"/>
  <c r="L463" i="38" s="1"/>
  <c r="P452" i="38"/>
  <c r="P456" i="38" s="1"/>
  <c r="P387" i="38"/>
  <c r="P394" i="38" s="1"/>
  <c r="P463" i="38" s="1"/>
  <c r="P471" i="38" s="1"/>
  <c r="T452" i="38"/>
  <c r="T456" i="38" s="1"/>
  <c r="T387" i="38"/>
  <c r="T394" i="38" s="1"/>
  <c r="T463" i="38" s="1"/>
  <c r="T471" i="38" s="1"/>
  <c r="X452" i="38"/>
  <c r="X456" i="38" s="1"/>
  <c r="X387" i="38"/>
  <c r="X394" i="38" s="1"/>
  <c r="X463" i="38" s="1"/>
  <c r="X471" i="38" s="1"/>
  <c r="AB452" i="38"/>
  <c r="AB456" i="38" s="1"/>
  <c r="AB387" i="38"/>
  <c r="AB394" i="38" s="1"/>
  <c r="AB463" i="38" s="1"/>
  <c r="AB471" i="38" s="1"/>
  <c r="G513" i="38"/>
  <c r="G493" i="38"/>
  <c r="G539" i="38"/>
  <c r="G524" i="38"/>
  <c r="G479" i="38"/>
  <c r="G451" i="38"/>
  <c r="G434" i="38"/>
  <c r="G462" i="38"/>
  <c r="G423" i="38"/>
  <c r="G393" i="38"/>
  <c r="G382" i="38"/>
  <c r="G410" i="38"/>
  <c r="K513" i="38"/>
  <c r="K493" i="38"/>
  <c r="K539" i="38"/>
  <c r="K524" i="38"/>
  <c r="K479" i="38"/>
  <c r="K451" i="38"/>
  <c r="K434" i="38"/>
  <c r="K462" i="38"/>
  <c r="K393" i="38"/>
  <c r="K382" i="38"/>
  <c r="K423" i="38"/>
  <c r="K410" i="38"/>
  <c r="O513" i="38"/>
  <c r="O493" i="38"/>
  <c r="O539" i="38"/>
  <c r="O524" i="38"/>
  <c r="O479" i="38"/>
  <c r="O451" i="38"/>
  <c r="O434" i="38"/>
  <c r="O462" i="38"/>
  <c r="O423" i="38"/>
  <c r="O393" i="38"/>
  <c r="O382" i="38"/>
  <c r="O410" i="38"/>
  <c r="S513" i="38"/>
  <c r="S493" i="38"/>
  <c r="S539" i="38"/>
  <c r="S524" i="38"/>
  <c r="S479" i="38"/>
  <c r="S451" i="38"/>
  <c r="S434" i="38"/>
  <c r="S410" i="38"/>
  <c r="S462" i="38"/>
  <c r="S393" i="38"/>
  <c r="S382" i="38"/>
  <c r="S423" i="38"/>
  <c r="W513" i="38"/>
  <c r="W493" i="38"/>
  <c r="W539" i="38"/>
  <c r="W524" i="38"/>
  <c r="W479" i="38"/>
  <c r="W451" i="38"/>
  <c r="W434" i="38"/>
  <c r="W410" i="38"/>
  <c r="W462" i="38"/>
  <c r="W423" i="38"/>
  <c r="W393" i="38"/>
  <c r="W382" i="38"/>
  <c r="AA513" i="38"/>
  <c r="AA493" i="38"/>
  <c r="AA539" i="38"/>
  <c r="AA524" i="38"/>
  <c r="AA479" i="38"/>
  <c r="AA451" i="38"/>
  <c r="AA434" i="38"/>
  <c r="AA410" i="38"/>
  <c r="AA462" i="38"/>
  <c r="AA393" i="38"/>
  <c r="AA382" i="38"/>
  <c r="AA423" i="38"/>
  <c r="I452" i="38"/>
  <c r="I456" i="38" s="1"/>
  <c r="I387" i="38"/>
  <c r="I394" i="38" s="1"/>
  <c r="I463" i="38" s="1"/>
  <c r="I471" i="38" s="1"/>
  <c r="M452" i="38"/>
  <c r="M456" i="38" s="1"/>
  <c r="M387" i="38"/>
  <c r="M394" i="38" s="1"/>
  <c r="M463" i="38" s="1"/>
  <c r="Q452" i="38"/>
  <c r="Q456" i="38" s="1"/>
  <c r="Q387" i="38"/>
  <c r="Q394" i="38" s="1"/>
  <c r="Q463" i="38" s="1"/>
  <c r="Q471" i="38" s="1"/>
  <c r="U452" i="38"/>
  <c r="U456" i="38" s="1"/>
  <c r="U387" i="38"/>
  <c r="U394" i="38" s="1"/>
  <c r="U463" i="38" s="1"/>
  <c r="U471" i="38" s="1"/>
  <c r="Y452" i="38"/>
  <c r="Y456" i="38" s="1"/>
  <c r="Y387" i="38"/>
  <c r="Y394" i="38" s="1"/>
  <c r="Y463" i="38" s="1"/>
  <c r="AC23" i="38"/>
  <c r="AE23" i="38" s="1"/>
  <c r="E435" i="38"/>
  <c r="AC435" i="38" s="1"/>
  <c r="AC428" i="38"/>
  <c r="Z471" i="38"/>
  <c r="AD398" i="38"/>
  <c r="AC401" i="38"/>
  <c r="J402" i="38"/>
  <c r="R402" i="38"/>
  <c r="Z402" i="38"/>
  <c r="E404" i="38"/>
  <c r="I404" i="38"/>
  <c r="I473" i="38" s="1"/>
  <c r="M404" i="38"/>
  <c r="M473" i="38" s="1"/>
  <c r="Q404" i="38"/>
  <c r="U404" i="38"/>
  <c r="U473" i="38" s="1"/>
  <c r="Y404" i="38"/>
  <c r="Y473" i="38" s="1"/>
  <c r="AC424" i="38"/>
  <c r="I443" i="38"/>
  <c r="M443" i="38"/>
  <c r="U443" i="38"/>
  <c r="K471" i="38"/>
  <c r="AD401" i="38"/>
  <c r="G402" i="38"/>
  <c r="K402" i="38"/>
  <c r="G404" i="38"/>
  <c r="G473" i="38" s="1"/>
  <c r="K404" i="38"/>
  <c r="K473" i="38" s="1"/>
  <c r="O404" i="38"/>
  <c r="O473" i="38" s="1"/>
  <c r="S404" i="38"/>
  <c r="S473" i="38" s="1"/>
  <c r="W404" i="38"/>
  <c r="W473" i="38" s="1"/>
  <c r="AA404" i="38"/>
  <c r="AA473" i="38" s="1"/>
  <c r="F428" i="38"/>
  <c r="AD424" i="38"/>
  <c r="G443" i="38"/>
  <c r="K443" i="38"/>
  <c r="O443" i="38"/>
  <c r="S443" i="38"/>
  <c r="W443" i="38"/>
  <c r="AA443" i="38"/>
  <c r="AC398" i="38"/>
  <c r="F445" i="38"/>
  <c r="J445" i="38"/>
  <c r="J473" i="38" s="1"/>
  <c r="N445" i="38"/>
  <c r="R445" i="38"/>
  <c r="V445" i="38"/>
  <c r="Z445" i="38"/>
  <c r="H443" i="38"/>
  <c r="L443" i="38"/>
  <c r="P443" i="38"/>
  <c r="T443" i="38"/>
  <c r="X443" i="38"/>
  <c r="AB443" i="38"/>
  <c r="AC439" i="38"/>
  <c r="AD439" i="38"/>
  <c r="AC530" i="38"/>
  <c r="AE527" i="38"/>
  <c r="AE532" i="38"/>
  <c r="P452" i="37"/>
  <c r="P456" i="37" s="1"/>
  <c r="P387" i="37"/>
  <c r="P394" i="37" s="1"/>
  <c r="P463" i="37" s="1"/>
  <c r="G452" i="37"/>
  <c r="G456" i="37" s="1"/>
  <c r="G387" i="37"/>
  <c r="G394" i="37" s="1"/>
  <c r="G463" i="37" s="1"/>
  <c r="K452" i="37"/>
  <c r="K456" i="37" s="1"/>
  <c r="K387" i="37"/>
  <c r="K394" i="37" s="1"/>
  <c r="K463" i="37" s="1"/>
  <c r="O452" i="37"/>
  <c r="O456" i="37" s="1"/>
  <c r="O387" i="37"/>
  <c r="O394" i="37" s="1"/>
  <c r="O463" i="37" s="1"/>
  <c r="O471" i="37" s="1"/>
  <c r="S452" i="37"/>
  <c r="S456" i="37" s="1"/>
  <c r="S387" i="37"/>
  <c r="S394" i="37" s="1"/>
  <c r="S463" i="37" s="1"/>
  <c r="W452" i="37"/>
  <c r="W456" i="37" s="1"/>
  <c r="W387" i="37"/>
  <c r="W394" i="37" s="1"/>
  <c r="W463" i="37" s="1"/>
  <c r="AA452" i="37"/>
  <c r="AA456" i="37" s="1"/>
  <c r="AA387" i="37"/>
  <c r="AA394" i="37" s="1"/>
  <c r="AA463" i="37" s="1"/>
  <c r="H452" i="37"/>
  <c r="H456" i="37" s="1"/>
  <c r="H387" i="37"/>
  <c r="H394" i="37" s="1"/>
  <c r="H463" i="37" s="1"/>
  <c r="L452" i="37"/>
  <c r="L456" i="37" s="1"/>
  <c r="L387" i="37"/>
  <c r="L394" i="37" s="1"/>
  <c r="L463" i="37" s="1"/>
  <c r="L471" i="37" s="1"/>
  <c r="T452" i="37"/>
  <c r="T456" i="37" s="1"/>
  <c r="T387" i="37"/>
  <c r="T394" i="37" s="1"/>
  <c r="T463" i="37" s="1"/>
  <c r="X452" i="37"/>
  <c r="X456" i="37" s="1"/>
  <c r="X387" i="37"/>
  <c r="X394" i="37" s="1"/>
  <c r="X463" i="37" s="1"/>
  <c r="X471" i="37" s="1"/>
  <c r="AB452" i="37"/>
  <c r="AB456" i="37" s="1"/>
  <c r="AB387" i="37"/>
  <c r="AB394" i="37" s="1"/>
  <c r="AB463" i="37" s="1"/>
  <c r="E539" i="37"/>
  <c r="E524" i="37"/>
  <c r="E479" i="37"/>
  <c r="E513" i="37"/>
  <c r="E493" i="37"/>
  <c r="E434" i="37"/>
  <c r="E423" i="37"/>
  <c r="E462" i="37"/>
  <c r="E410" i="37"/>
  <c r="E393" i="37"/>
  <c r="I539" i="37"/>
  <c r="I524" i="37"/>
  <c r="I479" i="37"/>
  <c r="I513" i="37"/>
  <c r="I493" i="37"/>
  <c r="I434" i="37"/>
  <c r="I423" i="37"/>
  <c r="I462" i="37"/>
  <c r="I451" i="37"/>
  <c r="I410" i="37"/>
  <c r="I393" i="37"/>
  <c r="M539" i="37"/>
  <c r="M524" i="37"/>
  <c r="M479" i="37"/>
  <c r="M513" i="37"/>
  <c r="M493" i="37"/>
  <c r="M434" i="37"/>
  <c r="M423" i="37"/>
  <c r="M462" i="37"/>
  <c r="M451" i="37"/>
  <c r="M393" i="37"/>
  <c r="Q539" i="37"/>
  <c r="Q524" i="37"/>
  <c r="Q479" i="37"/>
  <c r="Q513" i="37"/>
  <c r="Q493" i="37"/>
  <c r="Q434" i="37"/>
  <c r="Q423" i="37"/>
  <c r="Q462" i="37"/>
  <c r="Q451" i="37"/>
  <c r="Q410" i="37"/>
  <c r="Q393" i="37"/>
  <c r="U539" i="37"/>
  <c r="U524" i="37"/>
  <c r="U479" i="37"/>
  <c r="U513" i="37"/>
  <c r="U493" i="37"/>
  <c r="U434" i="37"/>
  <c r="U410" i="37"/>
  <c r="U423" i="37"/>
  <c r="U462" i="37"/>
  <c r="U393" i="37"/>
  <c r="Y539" i="37"/>
  <c r="Y524" i="37"/>
  <c r="Y479" i="37"/>
  <c r="Y513" i="37"/>
  <c r="Y493" i="37"/>
  <c r="Y434" i="37"/>
  <c r="Y410" i="37"/>
  <c r="Y423" i="37"/>
  <c r="Y462" i="37"/>
  <c r="Y451" i="37"/>
  <c r="Y393" i="37"/>
  <c r="E382" i="37"/>
  <c r="U382" i="37"/>
  <c r="F513" i="37"/>
  <c r="F493" i="37"/>
  <c r="F539" i="37"/>
  <c r="F524" i="37"/>
  <c r="F479" i="37"/>
  <c r="F423" i="37"/>
  <c r="F462" i="37"/>
  <c r="F451" i="37"/>
  <c r="F434" i="37"/>
  <c r="F410" i="37"/>
  <c r="F393" i="37"/>
  <c r="F382" i="37"/>
  <c r="J513" i="37"/>
  <c r="J493" i="37"/>
  <c r="J539" i="37"/>
  <c r="J524" i="37"/>
  <c r="J479" i="37"/>
  <c r="J423" i="37"/>
  <c r="J462" i="37"/>
  <c r="J451" i="37"/>
  <c r="J410" i="37"/>
  <c r="J393" i="37"/>
  <c r="J382" i="37"/>
  <c r="N513" i="37"/>
  <c r="N493" i="37"/>
  <c r="N539" i="37"/>
  <c r="N524" i="37"/>
  <c r="N479" i="37"/>
  <c r="N423" i="37"/>
  <c r="N462" i="37"/>
  <c r="N451" i="37"/>
  <c r="N393" i="37"/>
  <c r="N434" i="37"/>
  <c r="N410" i="37"/>
  <c r="N382" i="37"/>
  <c r="R513" i="37"/>
  <c r="R493" i="37"/>
  <c r="R539" i="37"/>
  <c r="R524" i="37"/>
  <c r="R479" i="37"/>
  <c r="R423" i="37"/>
  <c r="R462" i="37"/>
  <c r="R451" i="37"/>
  <c r="R434" i="37"/>
  <c r="R393" i="37"/>
  <c r="R382" i="37"/>
  <c r="V513" i="37"/>
  <c r="V493" i="37"/>
  <c r="V539" i="37"/>
  <c r="V524" i="37"/>
  <c r="V479" i="37"/>
  <c r="V423" i="37"/>
  <c r="V462" i="37"/>
  <c r="V451" i="37"/>
  <c r="V434" i="37"/>
  <c r="V410" i="37"/>
  <c r="V393" i="37"/>
  <c r="V382" i="37"/>
  <c r="Z513" i="37"/>
  <c r="Z493" i="37"/>
  <c r="Z539" i="37"/>
  <c r="Z524" i="37"/>
  <c r="Z479" i="37"/>
  <c r="Z423" i="37"/>
  <c r="Z462" i="37"/>
  <c r="Z451" i="37"/>
  <c r="Z393" i="37"/>
  <c r="Z382" i="37"/>
  <c r="I382" i="37"/>
  <c r="Y382" i="37"/>
  <c r="H393" i="37"/>
  <c r="F467" i="37"/>
  <c r="F404" i="37"/>
  <c r="J467" i="37"/>
  <c r="J404" i="37"/>
  <c r="J473" i="37" s="1"/>
  <c r="N467" i="37"/>
  <c r="N404" i="37"/>
  <c r="N473" i="37" s="1"/>
  <c r="R467" i="37"/>
  <c r="R404" i="37"/>
  <c r="R473" i="37" s="1"/>
  <c r="V467" i="37"/>
  <c r="V404" i="37"/>
  <c r="V473" i="37" s="1"/>
  <c r="Z467" i="37"/>
  <c r="Z404" i="37"/>
  <c r="Z473" i="37" s="1"/>
  <c r="M410" i="37"/>
  <c r="G513" i="37"/>
  <c r="G493" i="37"/>
  <c r="G539" i="37"/>
  <c r="G524" i="37"/>
  <c r="G479" i="37"/>
  <c r="G462" i="37"/>
  <c r="G451" i="37"/>
  <c r="G434" i="37"/>
  <c r="G393" i="37"/>
  <c r="G423" i="37"/>
  <c r="G382" i="37"/>
  <c r="K513" i="37"/>
  <c r="K493" i="37"/>
  <c r="K539" i="37"/>
  <c r="K524" i="37"/>
  <c r="K479" i="37"/>
  <c r="K462" i="37"/>
  <c r="K451" i="37"/>
  <c r="K434" i="37"/>
  <c r="K423" i="37"/>
  <c r="K410" i="37"/>
  <c r="K393" i="37"/>
  <c r="K382" i="37"/>
  <c r="O513" i="37"/>
  <c r="O493" i="37"/>
  <c r="O539" i="37"/>
  <c r="O524" i="37"/>
  <c r="O479" i="37"/>
  <c r="O462" i="37"/>
  <c r="O451" i="37"/>
  <c r="O434" i="37"/>
  <c r="O393" i="37"/>
  <c r="O410" i="37"/>
  <c r="O382" i="37"/>
  <c r="S513" i="37"/>
  <c r="S493" i="37"/>
  <c r="S539" i="37"/>
  <c r="S524" i="37"/>
  <c r="S479" i="37"/>
  <c r="S462" i="37"/>
  <c r="S451" i="37"/>
  <c r="S434" i="37"/>
  <c r="S393" i="37"/>
  <c r="S382" i="37"/>
  <c r="S423" i="37"/>
  <c r="S410" i="37"/>
  <c r="W513" i="37"/>
  <c r="W493" i="37"/>
  <c r="W539" i="37"/>
  <c r="W524" i="37"/>
  <c r="W479" i="37"/>
  <c r="W462" i="37"/>
  <c r="W451" i="37"/>
  <c r="W434" i="37"/>
  <c r="W410" i="37"/>
  <c r="W393" i="37"/>
  <c r="W423" i="37"/>
  <c r="W382" i="37"/>
  <c r="AA513" i="37"/>
  <c r="AA493" i="37"/>
  <c r="AA539" i="37"/>
  <c r="AA524" i="37"/>
  <c r="AA479" i="37"/>
  <c r="AA462" i="37"/>
  <c r="AA451" i="37"/>
  <c r="AA434" i="37"/>
  <c r="AA423" i="37"/>
  <c r="AA393" i="37"/>
  <c r="AA382" i="37"/>
  <c r="AA410" i="37"/>
  <c r="AC23" i="37"/>
  <c r="AE23" i="37" s="1"/>
  <c r="AD344" i="37"/>
  <c r="AC358" i="37"/>
  <c r="AE358" i="37" s="1"/>
  <c r="M382" i="37"/>
  <c r="E473" i="37"/>
  <c r="R410" i="37"/>
  <c r="E451" i="37"/>
  <c r="H539" i="37"/>
  <c r="H524" i="37"/>
  <c r="H479" i="37"/>
  <c r="H513" i="37"/>
  <c r="H493" i="37"/>
  <c r="H451" i="37"/>
  <c r="H434" i="37"/>
  <c r="H410" i="37"/>
  <c r="H423" i="37"/>
  <c r="H382" i="37"/>
  <c r="L539" i="37"/>
  <c r="L524" i="37"/>
  <c r="L479" i="37"/>
  <c r="L513" i="37"/>
  <c r="L493" i="37"/>
  <c r="L451" i="37"/>
  <c r="L434" i="37"/>
  <c r="L410" i="37"/>
  <c r="L423" i="37"/>
  <c r="L382" i="37"/>
  <c r="L462" i="37"/>
  <c r="P539" i="37"/>
  <c r="P524" i="37"/>
  <c r="P479" i="37"/>
  <c r="P513" i="37"/>
  <c r="P493" i="37"/>
  <c r="P451" i="37"/>
  <c r="P434" i="37"/>
  <c r="P410" i="37"/>
  <c r="P423" i="37"/>
  <c r="P382" i="37"/>
  <c r="P462" i="37"/>
  <c r="T539" i="37"/>
  <c r="T524" i="37"/>
  <c r="T479" i="37"/>
  <c r="T513" i="37"/>
  <c r="T493" i="37"/>
  <c r="T451" i="37"/>
  <c r="T434" i="37"/>
  <c r="T410" i="37"/>
  <c r="T423" i="37"/>
  <c r="T462" i="37"/>
  <c r="T382" i="37"/>
  <c r="X539" i="37"/>
  <c r="X524" i="37"/>
  <c r="X479" i="37"/>
  <c r="X513" i="37"/>
  <c r="X493" i="37"/>
  <c r="X451" i="37"/>
  <c r="X434" i="37"/>
  <c r="X410" i="37"/>
  <c r="X423" i="37"/>
  <c r="X382" i="37"/>
  <c r="AB539" i="37"/>
  <c r="AB524" i="37"/>
  <c r="AB479" i="37"/>
  <c r="AB513" i="37"/>
  <c r="AB493" i="37"/>
  <c r="AB451" i="37"/>
  <c r="AB434" i="37"/>
  <c r="AB410" i="37"/>
  <c r="AB423" i="37"/>
  <c r="AB382" i="37"/>
  <c r="AB462" i="37"/>
  <c r="AD23" i="37"/>
  <c r="Q382" i="37"/>
  <c r="P393" i="37"/>
  <c r="AC401" i="37"/>
  <c r="Z410" i="37"/>
  <c r="O423" i="37"/>
  <c r="J434" i="37"/>
  <c r="U451" i="37"/>
  <c r="X462" i="37"/>
  <c r="W471" i="37"/>
  <c r="AD470" i="37"/>
  <c r="AD401" i="37"/>
  <c r="O402" i="37"/>
  <c r="AD417" i="37"/>
  <c r="AE417" i="37" s="1"/>
  <c r="AD445" i="37"/>
  <c r="H443" i="37"/>
  <c r="X443" i="37"/>
  <c r="P471" i="37"/>
  <c r="T471" i="37"/>
  <c r="AB471" i="37"/>
  <c r="AB402" i="37"/>
  <c r="G404" i="37"/>
  <c r="G473" i="37" s="1"/>
  <c r="K404" i="37"/>
  <c r="K473" i="37" s="1"/>
  <c r="O404" i="37"/>
  <c r="O473" i="37" s="1"/>
  <c r="S404" i="37"/>
  <c r="S473" i="37" s="1"/>
  <c r="W404" i="37"/>
  <c r="W473" i="37" s="1"/>
  <c r="AA404" i="37"/>
  <c r="AA473" i="37" s="1"/>
  <c r="F428" i="37"/>
  <c r="AD424" i="37"/>
  <c r="G443" i="37"/>
  <c r="K443" i="37"/>
  <c r="O443" i="37"/>
  <c r="S443" i="37"/>
  <c r="W443" i="37"/>
  <c r="AA443" i="37"/>
  <c r="L443" i="37"/>
  <c r="AB443" i="37"/>
  <c r="AC398" i="37"/>
  <c r="P443" i="37"/>
  <c r="AC439" i="37"/>
  <c r="I443" i="37"/>
  <c r="M443" i="37"/>
  <c r="Q443" i="37"/>
  <c r="U443" i="37"/>
  <c r="Y443" i="37"/>
  <c r="AD439" i="37"/>
  <c r="J443" i="37"/>
  <c r="N443" i="37"/>
  <c r="R443" i="37"/>
  <c r="V443" i="37"/>
  <c r="Z443" i="37"/>
  <c r="AC465" i="37"/>
  <c r="AE465" i="37" s="1"/>
  <c r="AC530" i="37"/>
  <c r="AE527" i="37"/>
  <c r="AE532" i="37"/>
  <c r="E539" i="36"/>
  <c r="E524" i="36"/>
  <c r="E479" i="36"/>
  <c r="E513" i="36"/>
  <c r="E493" i="36"/>
  <c r="E462" i="36"/>
  <c r="E451" i="36"/>
  <c r="E434" i="36"/>
  <c r="E423" i="36"/>
  <c r="E410" i="36"/>
  <c r="E393" i="36"/>
  <c r="E382" i="36"/>
  <c r="I539" i="36"/>
  <c r="I524" i="36"/>
  <c r="I479" i="36"/>
  <c r="I513" i="36"/>
  <c r="I493" i="36"/>
  <c r="I462" i="36"/>
  <c r="I451" i="36"/>
  <c r="I434" i="36"/>
  <c r="I423" i="36"/>
  <c r="I410" i="36"/>
  <c r="I393" i="36"/>
  <c r="I382" i="36"/>
  <c r="M539" i="36"/>
  <c r="M524" i="36"/>
  <c r="M479" i="36"/>
  <c r="M513" i="36"/>
  <c r="M493" i="36"/>
  <c r="M462" i="36"/>
  <c r="M451" i="36"/>
  <c r="M434" i="36"/>
  <c r="M423" i="36"/>
  <c r="M410" i="36"/>
  <c r="M393" i="36"/>
  <c r="M382" i="36"/>
  <c r="Q539" i="36"/>
  <c r="Q524" i="36"/>
  <c r="Q479" i="36"/>
  <c r="Q513" i="36"/>
  <c r="Q493" i="36"/>
  <c r="Q462" i="36"/>
  <c r="Q451" i="36"/>
  <c r="Q434" i="36"/>
  <c r="Q423" i="36"/>
  <c r="Q410" i="36"/>
  <c r="Q393" i="36"/>
  <c r="Q382" i="36"/>
  <c r="U539" i="36"/>
  <c r="U524" i="36"/>
  <c r="U479" i="36"/>
  <c r="U513" i="36"/>
  <c r="U493" i="36"/>
  <c r="U462" i="36"/>
  <c r="U451" i="36"/>
  <c r="U434" i="36"/>
  <c r="U423" i="36"/>
  <c r="U410" i="36"/>
  <c r="U393" i="36"/>
  <c r="U382" i="36"/>
  <c r="Y539" i="36"/>
  <c r="Y524" i="36"/>
  <c r="Y479" i="36"/>
  <c r="Y513" i="36"/>
  <c r="Y493" i="36"/>
  <c r="Y462" i="36"/>
  <c r="Y451" i="36"/>
  <c r="Y434" i="36"/>
  <c r="Y423" i="36"/>
  <c r="Y410" i="36"/>
  <c r="Y393" i="36"/>
  <c r="Y382" i="36"/>
  <c r="G452" i="36"/>
  <c r="G456" i="36" s="1"/>
  <c r="G387" i="36"/>
  <c r="G394" i="36" s="1"/>
  <c r="G463" i="36" s="1"/>
  <c r="G471" i="36" s="1"/>
  <c r="K452" i="36"/>
  <c r="K456" i="36" s="1"/>
  <c r="K387" i="36"/>
  <c r="K394" i="36" s="1"/>
  <c r="K463" i="36" s="1"/>
  <c r="K471" i="36" s="1"/>
  <c r="O452" i="36"/>
  <c r="O456" i="36" s="1"/>
  <c r="O387" i="36"/>
  <c r="O394" i="36" s="1"/>
  <c r="O463" i="36" s="1"/>
  <c r="S452" i="36"/>
  <c r="S456" i="36" s="1"/>
  <c r="S387" i="36"/>
  <c r="S394" i="36" s="1"/>
  <c r="S463" i="36" s="1"/>
  <c r="S471" i="36" s="1"/>
  <c r="W452" i="36"/>
  <c r="W456" i="36" s="1"/>
  <c r="W387" i="36"/>
  <c r="W394" i="36" s="1"/>
  <c r="W463" i="36" s="1"/>
  <c r="AA452" i="36"/>
  <c r="AA456" i="36" s="1"/>
  <c r="AA387" i="36"/>
  <c r="AA394" i="36" s="1"/>
  <c r="AA463" i="36" s="1"/>
  <c r="AA471" i="36" s="1"/>
  <c r="F513" i="36"/>
  <c r="F493" i="36"/>
  <c r="F539" i="36"/>
  <c r="F524" i="36"/>
  <c r="F479" i="36"/>
  <c r="F451" i="36"/>
  <c r="F434" i="36"/>
  <c r="F423" i="36"/>
  <c r="F462" i="36"/>
  <c r="F393" i="36"/>
  <c r="F382" i="36"/>
  <c r="F410" i="36"/>
  <c r="J513" i="36"/>
  <c r="J493" i="36"/>
  <c r="J539" i="36"/>
  <c r="J524" i="36"/>
  <c r="J479" i="36"/>
  <c r="J451" i="36"/>
  <c r="J434" i="36"/>
  <c r="J423" i="36"/>
  <c r="J462" i="36"/>
  <c r="J393" i="36"/>
  <c r="J382" i="36"/>
  <c r="J410" i="36"/>
  <c r="N513" i="36"/>
  <c r="N493" i="36"/>
  <c r="N539" i="36"/>
  <c r="N524" i="36"/>
  <c r="N479" i="36"/>
  <c r="N451" i="36"/>
  <c r="N434" i="36"/>
  <c r="N423" i="36"/>
  <c r="N462" i="36"/>
  <c r="N393" i="36"/>
  <c r="N382" i="36"/>
  <c r="N410" i="36"/>
  <c r="R513" i="36"/>
  <c r="R493" i="36"/>
  <c r="R539" i="36"/>
  <c r="R524" i="36"/>
  <c r="R479" i="36"/>
  <c r="R451" i="36"/>
  <c r="R434" i="36"/>
  <c r="R423" i="36"/>
  <c r="R462" i="36"/>
  <c r="R393" i="36"/>
  <c r="R382" i="36"/>
  <c r="R410" i="36"/>
  <c r="V513" i="36"/>
  <c r="V493" i="36"/>
  <c r="V539" i="36"/>
  <c r="V524" i="36"/>
  <c r="V479" i="36"/>
  <c r="V451" i="36"/>
  <c r="V434" i="36"/>
  <c r="V423" i="36"/>
  <c r="V462" i="36"/>
  <c r="V393" i="36"/>
  <c r="V382" i="36"/>
  <c r="V410" i="36"/>
  <c r="Z513" i="36"/>
  <c r="Z493" i="36"/>
  <c r="Z539" i="36"/>
  <c r="Z524" i="36"/>
  <c r="Z479" i="36"/>
  <c r="Z451" i="36"/>
  <c r="Z434" i="36"/>
  <c r="Z423" i="36"/>
  <c r="Z462" i="36"/>
  <c r="Z393" i="36"/>
  <c r="Z382" i="36"/>
  <c r="Z410" i="36"/>
  <c r="AD52" i="36"/>
  <c r="G513" i="36"/>
  <c r="G493" i="36"/>
  <c r="G539" i="36"/>
  <c r="G524" i="36"/>
  <c r="G479" i="36"/>
  <c r="G434" i="36"/>
  <c r="G462" i="36"/>
  <c r="G451" i="36"/>
  <c r="G423" i="36"/>
  <c r="G382" i="36"/>
  <c r="G410" i="36"/>
  <c r="G393" i="36"/>
  <c r="K513" i="36"/>
  <c r="K493" i="36"/>
  <c r="K539" i="36"/>
  <c r="K524" i="36"/>
  <c r="K479" i="36"/>
  <c r="K434" i="36"/>
  <c r="K462" i="36"/>
  <c r="K451" i="36"/>
  <c r="K382" i="36"/>
  <c r="K410" i="36"/>
  <c r="K423" i="36"/>
  <c r="K393" i="36"/>
  <c r="O513" i="36"/>
  <c r="O493" i="36"/>
  <c r="O539" i="36"/>
  <c r="O524" i="36"/>
  <c r="O479" i="36"/>
  <c r="O434" i="36"/>
  <c r="O462" i="36"/>
  <c r="O451" i="36"/>
  <c r="O382" i="36"/>
  <c r="O423" i="36"/>
  <c r="O410" i="36"/>
  <c r="O393" i="36"/>
  <c r="S513" i="36"/>
  <c r="S493" i="36"/>
  <c r="S539" i="36"/>
  <c r="S524" i="36"/>
  <c r="S479" i="36"/>
  <c r="S434" i="36"/>
  <c r="S462" i="36"/>
  <c r="S451" i="36"/>
  <c r="S382" i="36"/>
  <c r="S423" i="36"/>
  <c r="S410" i="36"/>
  <c r="S393" i="36"/>
  <c r="W513" i="36"/>
  <c r="W493" i="36"/>
  <c r="W539" i="36"/>
  <c r="W524" i="36"/>
  <c r="W479" i="36"/>
  <c r="W434" i="36"/>
  <c r="W462" i="36"/>
  <c r="W451" i="36"/>
  <c r="W423" i="36"/>
  <c r="W382" i="36"/>
  <c r="W410" i="36"/>
  <c r="W393" i="36"/>
  <c r="AA513" i="36"/>
  <c r="AA493" i="36"/>
  <c r="AA539" i="36"/>
  <c r="AA524" i="36"/>
  <c r="AA479" i="36"/>
  <c r="AA434" i="36"/>
  <c r="AA462" i="36"/>
  <c r="AA451" i="36"/>
  <c r="AA382" i="36"/>
  <c r="AA410" i="36"/>
  <c r="AA423" i="36"/>
  <c r="AA393" i="36"/>
  <c r="I452" i="36"/>
  <c r="I456" i="36" s="1"/>
  <c r="I387" i="36"/>
  <c r="I394" i="36" s="1"/>
  <c r="I463" i="36" s="1"/>
  <c r="M456" i="36"/>
  <c r="M387" i="36"/>
  <c r="M394" i="36" s="1"/>
  <c r="M463" i="36" s="1"/>
  <c r="M471" i="36" s="1"/>
  <c r="Q452" i="36"/>
  <c r="Q456" i="36" s="1"/>
  <c r="Q387" i="36"/>
  <c r="Q394" i="36" s="1"/>
  <c r="Q463" i="36" s="1"/>
  <c r="Q471" i="36" s="1"/>
  <c r="U452" i="36"/>
  <c r="U456" i="36" s="1"/>
  <c r="U387" i="36"/>
  <c r="U394" i="36" s="1"/>
  <c r="U463" i="36" s="1"/>
  <c r="U471" i="36" s="1"/>
  <c r="Y452" i="36"/>
  <c r="Y456" i="36" s="1"/>
  <c r="Y387" i="36"/>
  <c r="Y394" i="36" s="1"/>
  <c r="Y463" i="36" s="1"/>
  <c r="Y471" i="36" s="1"/>
  <c r="AC23" i="36"/>
  <c r="AE23" i="36" s="1"/>
  <c r="E435" i="36"/>
  <c r="AC435" i="36" s="1"/>
  <c r="AC428" i="36"/>
  <c r="H539" i="36"/>
  <c r="H524" i="36"/>
  <c r="H479" i="36"/>
  <c r="H513" i="36"/>
  <c r="H493" i="36"/>
  <c r="H423" i="36"/>
  <c r="H462" i="36"/>
  <c r="H451" i="36"/>
  <c r="H434" i="36"/>
  <c r="H410" i="36"/>
  <c r="H393" i="36"/>
  <c r="H382" i="36"/>
  <c r="L539" i="36"/>
  <c r="L524" i="36"/>
  <c r="L479" i="36"/>
  <c r="L513" i="36"/>
  <c r="L493" i="36"/>
  <c r="L423" i="36"/>
  <c r="L462" i="36"/>
  <c r="L451" i="36"/>
  <c r="L434" i="36"/>
  <c r="L410" i="36"/>
  <c r="L393" i="36"/>
  <c r="L382" i="36"/>
  <c r="P539" i="36"/>
  <c r="P524" i="36"/>
  <c r="P479" i="36"/>
  <c r="P513" i="36"/>
  <c r="P493" i="36"/>
  <c r="P423" i="36"/>
  <c r="P462" i="36"/>
  <c r="P451" i="36"/>
  <c r="P434" i="36"/>
  <c r="P410" i="36"/>
  <c r="P393" i="36"/>
  <c r="P382" i="36"/>
  <c r="T539" i="36"/>
  <c r="T524" i="36"/>
  <c r="T479" i="36"/>
  <c r="T513" i="36"/>
  <c r="T493" i="36"/>
  <c r="T423" i="36"/>
  <c r="T462" i="36"/>
  <c r="T451" i="36"/>
  <c r="T434" i="36"/>
  <c r="T410" i="36"/>
  <c r="T393" i="36"/>
  <c r="T382" i="36"/>
  <c r="X539" i="36"/>
  <c r="X524" i="36"/>
  <c r="X479" i="36"/>
  <c r="X513" i="36"/>
  <c r="X493" i="36"/>
  <c r="X423" i="36"/>
  <c r="X462" i="36"/>
  <c r="X451" i="36"/>
  <c r="X434" i="36"/>
  <c r="X410" i="36"/>
  <c r="X393" i="36"/>
  <c r="X382" i="36"/>
  <c r="AB539" i="36"/>
  <c r="AB524" i="36"/>
  <c r="AB479" i="36"/>
  <c r="AB513" i="36"/>
  <c r="AB493" i="36"/>
  <c r="AB423" i="36"/>
  <c r="AB462" i="36"/>
  <c r="AB451" i="36"/>
  <c r="AB434" i="36"/>
  <c r="AB410" i="36"/>
  <c r="AB393" i="36"/>
  <c r="AB382" i="36"/>
  <c r="J452" i="36"/>
  <c r="J456" i="36" s="1"/>
  <c r="J387" i="36"/>
  <c r="J394" i="36" s="1"/>
  <c r="J463" i="36" s="1"/>
  <c r="J471" i="36" s="1"/>
  <c r="N456" i="36"/>
  <c r="N387" i="36"/>
  <c r="N394" i="36" s="1"/>
  <c r="N463" i="36" s="1"/>
  <c r="R452" i="36"/>
  <c r="R456" i="36" s="1"/>
  <c r="R387" i="36"/>
  <c r="R394" i="36" s="1"/>
  <c r="R463" i="36" s="1"/>
  <c r="R471" i="36" s="1"/>
  <c r="V452" i="36"/>
  <c r="V456" i="36" s="1"/>
  <c r="V387" i="36"/>
  <c r="V394" i="36" s="1"/>
  <c r="V463" i="36" s="1"/>
  <c r="V471" i="36" s="1"/>
  <c r="Z452" i="36"/>
  <c r="Z456" i="36" s="1"/>
  <c r="Z387" i="36"/>
  <c r="Z394" i="36" s="1"/>
  <c r="Z463" i="36" s="1"/>
  <c r="AD23" i="36"/>
  <c r="AC467" i="36"/>
  <c r="I471" i="36"/>
  <c r="AC398" i="36"/>
  <c r="H404" i="36"/>
  <c r="H473" i="36" s="1"/>
  <c r="L404" i="36"/>
  <c r="L473" i="36" s="1"/>
  <c r="P404" i="36"/>
  <c r="P473" i="36" s="1"/>
  <c r="T404" i="36"/>
  <c r="T473" i="36" s="1"/>
  <c r="X404" i="36"/>
  <c r="X473" i="36" s="1"/>
  <c r="AB404" i="36"/>
  <c r="AB473" i="36" s="1"/>
  <c r="E443" i="36"/>
  <c r="I443" i="36"/>
  <c r="M443" i="36"/>
  <c r="Q443" i="36"/>
  <c r="U443" i="36"/>
  <c r="Y443" i="36"/>
  <c r="AD398" i="36"/>
  <c r="AC470" i="36"/>
  <c r="AE470" i="36" s="1"/>
  <c r="AC401" i="36"/>
  <c r="E404" i="36"/>
  <c r="I404" i="36"/>
  <c r="M404" i="36"/>
  <c r="Q404" i="36"/>
  <c r="U404" i="36"/>
  <c r="Y404" i="36"/>
  <c r="AC417" i="36"/>
  <c r="AD417" i="36"/>
  <c r="AC424" i="36"/>
  <c r="AD445" i="36"/>
  <c r="O471" i="36"/>
  <c r="W471" i="36"/>
  <c r="AD401" i="36"/>
  <c r="W402" i="36"/>
  <c r="F428" i="36"/>
  <c r="AD424" i="36"/>
  <c r="G443" i="36"/>
  <c r="K443" i="36"/>
  <c r="O443" i="36"/>
  <c r="S443" i="36"/>
  <c r="W443" i="36"/>
  <c r="AA443" i="36"/>
  <c r="G404" i="36"/>
  <c r="G473" i="36" s="1"/>
  <c r="K404" i="36"/>
  <c r="K473" i="36" s="1"/>
  <c r="O404" i="36"/>
  <c r="O473" i="36" s="1"/>
  <c r="S404" i="36"/>
  <c r="S473" i="36" s="1"/>
  <c r="W404" i="36"/>
  <c r="W473" i="36" s="1"/>
  <c r="AA404" i="36"/>
  <c r="AA473" i="36" s="1"/>
  <c r="AD439" i="36"/>
  <c r="J443" i="36"/>
  <c r="N443" i="36"/>
  <c r="R443" i="36"/>
  <c r="V443" i="36"/>
  <c r="Z443" i="36"/>
  <c r="E445" i="36"/>
  <c r="I445" i="36"/>
  <c r="M445" i="36"/>
  <c r="Q445" i="36"/>
  <c r="U445" i="36"/>
  <c r="Y445" i="36"/>
  <c r="H443" i="36"/>
  <c r="L443" i="36"/>
  <c r="P443" i="36"/>
  <c r="T443" i="36"/>
  <c r="X443" i="36"/>
  <c r="AB443" i="36"/>
  <c r="AC439" i="36"/>
  <c r="AC530" i="36"/>
  <c r="AE545" i="36"/>
  <c r="AE527" i="36"/>
  <c r="AE532" i="36"/>
  <c r="E544" i="36"/>
  <c r="H539" i="35"/>
  <c r="H524" i="35"/>
  <c r="H479" i="35"/>
  <c r="H513" i="35"/>
  <c r="H493" i="35"/>
  <c r="H434" i="35"/>
  <c r="H462" i="35"/>
  <c r="H451" i="35"/>
  <c r="H410" i="35"/>
  <c r="H393" i="35"/>
  <c r="H423" i="35"/>
  <c r="H382" i="35"/>
  <c r="L539" i="35"/>
  <c r="L524" i="35"/>
  <c r="L479" i="35"/>
  <c r="L513" i="35"/>
  <c r="L493" i="35"/>
  <c r="L434" i="35"/>
  <c r="L462" i="35"/>
  <c r="L451" i="35"/>
  <c r="L423" i="35"/>
  <c r="L393" i="35"/>
  <c r="L410" i="35"/>
  <c r="L382" i="35"/>
  <c r="P539" i="35"/>
  <c r="P524" i="35"/>
  <c r="P479" i="35"/>
  <c r="P513" i="35"/>
  <c r="P493" i="35"/>
  <c r="P434" i="35"/>
  <c r="P462" i="35"/>
  <c r="P451" i="35"/>
  <c r="P410" i="35"/>
  <c r="P393" i="35"/>
  <c r="P423" i="35"/>
  <c r="P382" i="35"/>
  <c r="T539" i="35"/>
  <c r="T524" i="35"/>
  <c r="T479" i="35"/>
  <c r="T513" i="35"/>
  <c r="T493" i="35"/>
  <c r="T434" i="35"/>
  <c r="T462" i="35"/>
  <c r="T451" i="35"/>
  <c r="T423" i="35"/>
  <c r="T393" i="35"/>
  <c r="T410" i="35"/>
  <c r="T382" i="35"/>
  <c r="X539" i="35"/>
  <c r="X524" i="35"/>
  <c r="X479" i="35"/>
  <c r="X513" i="35"/>
  <c r="X493" i="35"/>
  <c r="X434" i="35"/>
  <c r="X462" i="35"/>
  <c r="X451" i="35"/>
  <c r="X410" i="35"/>
  <c r="X393" i="35"/>
  <c r="X423" i="35"/>
  <c r="X382" i="35"/>
  <c r="AB539" i="35"/>
  <c r="AB524" i="35"/>
  <c r="AB479" i="35"/>
  <c r="AB513" i="35"/>
  <c r="AB493" i="35"/>
  <c r="AB434" i="35"/>
  <c r="AB462" i="35"/>
  <c r="AB451" i="35"/>
  <c r="AB423" i="35"/>
  <c r="AB393" i="35"/>
  <c r="AB410" i="35"/>
  <c r="AB382" i="35"/>
  <c r="J452" i="35"/>
  <c r="J456" i="35" s="1"/>
  <c r="J387" i="35"/>
  <c r="J394" i="35" s="1"/>
  <c r="J463" i="35" s="1"/>
  <c r="N452" i="35"/>
  <c r="N456" i="35" s="1"/>
  <c r="N387" i="35"/>
  <c r="N463" i="35" s="1"/>
  <c r="N471" i="35" s="1"/>
  <c r="R452" i="35"/>
  <c r="R456" i="35" s="1"/>
  <c r="R387" i="35"/>
  <c r="R394" i="35" s="1"/>
  <c r="R463" i="35" s="1"/>
  <c r="V452" i="35"/>
  <c r="V456" i="35" s="1"/>
  <c r="V387" i="35"/>
  <c r="V394" i="35" s="1"/>
  <c r="V463" i="35" s="1"/>
  <c r="V471" i="35" s="1"/>
  <c r="Z452" i="35"/>
  <c r="Z456" i="35" s="1"/>
  <c r="Z387" i="35"/>
  <c r="Z394" i="35" s="1"/>
  <c r="Z463" i="35" s="1"/>
  <c r="Z471" i="35" s="1"/>
  <c r="AD23" i="35"/>
  <c r="E539" i="35"/>
  <c r="E524" i="35"/>
  <c r="E479" i="35"/>
  <c r="E513" i="35"/>
  <c r="E493" i="35"/>
  <c r="E462" i="35"/>
  <c r="E451" i="35"/>
  <c r="E434" i="35"/>
  <c r="E410" i="35"/>
  <c r="E393" i="35"/>
  <c r="E382" i="35"/>
  <c r="E423" i="35"/>
  <c r="I539" i="35"/>
  <c r="I524" i="35"/>
  <c r="I479" i="35"/>
  <c r="I513" i="35"/>
  <c r="I493" i="35"/>
  <c r="I462" i="35"/>
  <c r="I451" i="35"/>
  <c r="I434" i="35"/>
  <c r="I410" i="35"/>
  <c r="I393" i="35"/>
  <c r="I423" i="35"/>
  <c r="I382" i="35"/>
  <c r="M539" i="35"/>
  <c r="M524" i="35"/>
  <c r="M479" i="35"/>
  <c r="M513" i="35"/>
  <c r="M493" i="35"/>
  <c r="M462" i="35"/>
  <c r="M451" i="35"/>
  <c r="M434" i="35"/>
  <c r="M410" i="35"/>
  <c r="M393" i="35"/>
  <c r="M382" i="35"/>
  <c r="M423" i="35"/>
  <c r="Q539" i="35"/>
  <c r="Q524" i="35"/>
  <c r="Q479" i="35"/>
  <c r="Q513" i="35"/>
  <c r="Q493" i="35"/>
  <c r="Q462" i="35"/>
  <c r="Q451" i="35"/>
  <c r="Q434" i="35"/>
  <c r="Q410" i="35"/>
  <c r="Q393" i="35"/>
  <c r="Q423" i="35"/>
  <c r="Q382" i="35"/>
  <c r="U539" i="35"/>
  <c r="U524" i="35"/>
  <c r="U479" i="35"/>
  <c r="U513" i="35"/>
  <c r="U493" i="35"/>
  <c r="U462" i="35"/>
  <c r="U451" i="35"/>
  <c r="U434" i="35"/>
  <c r="U410" i="35"/>
  <c r="U393" i="35"/>
  <c r="U382" i="35"/>
  <c r="U423" i="35"/>
  <c r="Y539" i="35"/>
  <c r="Y524" i="35"/>
  <c r="Y479" i="35"/>
  <c r="Y513" i="35"/>
  <c r="Y493" i="35"/>
  <c r="Y462" i="35"/>
  <c r="Y451" i="35"/>
  <c r="Y434" i="35"/>
  <c r="Y410" i="35"/>
  <c r="Y393" i="35"/>
  <c r="Y423" i="35"/>
  <c r="Y382" i="35"/>
  <c r="G452" i="35"/>
  <c r="G456" i="35" s="1"/>
  <c r="G387" i="35"/>
  <c r="G394" i="35" s="1"/>
  <c r="G463" i="35" s="1"/>
  <c r="G471" i="35" s="1"/>
  <c r="K452" i="35"/>
  <c r="K456" i="35" s="1"/>
  <c r="K387" i="35"/>
  <c r="K394" i="35" s="1"/>
  <c r="K463" i="35" s="1"/>
  <c r="K471" i="35" s="1"/>
  <c r="O452" i="35"/>
  <c r="O456" i="35" s="1"/>
  <c r="O387" i="35"/>
  <c r="O394" i="35" s="1"/>
  <c r="O463" i="35" s="1"/>
  <c r="S452" i="35"/>
  <c r="S456" i="35" s="1"/>
  <c r="S387" i="35"/>
  <c r="S394" i="35" s="1"/>
  <c r="S463" i="35" s="1"/>
  <c r="S471" i="35" s="1"/>
  <c r="W452" i="35"/>
  <c r="W456" i="35" s="1"/>
  <c r="W387" i="35"/>
  <c r="W394" i="35" s="1"/>
  <c r="W463" i="35" s="1"/>
  <c r="AA452" i="35"/>
  <c r="AA456" i="35" s="1"/>
  <c r="AA387" i="35"/>
  <c r="AA394" i="35" s="1"/>
  <c r="AA463" i="35" s="1"/>
  <c r="AA471" i="35" s="1"/>
  <c r="F513" i="35"/>
  <c r="F493" i="35"/>
  <c r="F539" i="35"/>
  <c r="F524" i="35"/>
  <c r="F479" i="35"/>
  <c r="F462" i="35"/>
  <c r="F451" i="35"/>
  <c r="F434" i="35"/>
  <c r="F423" i="35"/>
  <c r="F382" i="35"/>
  <c r="F410" i="35"/>
  <c r="F393" i="35"/>
  <c r="J513" i="35"/>
  <c r="J493" i="35"/>
  <c r="J539" i="35"/>
  <c r="J524" i="35"/>
  <c r="J479" i="35"/>
  <c r="J462" i="35"/>
  <c r="J451" i="35"/>
  <c r="J434" i="35"/>
  <c r="J423" i="35"/>
  <c r="J410" i="35"/>
  <c r="J382" i="35"/>
  <c r="J393" i="35"/>
  <c r="N513" i="35"/>
  <c r="N493" i="35"/>
  <c r="N539" i="35"/>
  <c r="N524" i="35"/>
  <c r="N479" i="35"/>
  <c r="N462" i="35"/>
  <c r="N451" i="35"/>
  <c r="N434" i="35"/>
  <c r="N410" i="35"/>
  <c r="N423" i="35"/>
  <c r="N382" i="35"/>
  <c r="N393" i="35"/>
  <c r="R513" i="35"/>
  <c r="R493" i="35"/>
  <c r="R539" i="35"/>
  <c r="R524" i="35"/>
  <c r="R479" i="35"/>
  <c r="R462" i="35"/>
  <c r="R451" i="35"/>
  <c r="R434" i="35"/>
  <c r="R410" i="35"/>
  <c r="R423" i="35"/>
  <c r="R382" i="35"/>
  <c r="R393" i="35"/>
  <c r="V513" i="35"/>
  <c r="V493" i="35"/>
  <c r="V539" i="35"/>
  <c r="V524" i="35"/>
  <c r="V479" i="35"/>
  <c r="V462" i="35"/>
  <c r="V451" i="35"/>
  <c r="V434" i="35"/>
  <c r="V410" i="35"/>
  <c r="V423" i="35"/>
  <c r="V382" i="35"/>
  <c r="V393" i="35"/>
  <c r="Z513" i="35"/>
  <c r="Z493" i="35"/>
  <c r="Z539" i="35"/>
  <c r="Z524" i="35"/>
  <c r="Z479" i="35"/>
  <c r="Z462" i="35"/>
  <c r="Z451" i="35"/>
  <c r="Z434" i="35"/>
  <c r="Z410" i="35"/>
  <c r="Z423" i="35"/>
  <c r="Z382" i="35"/>
  <c r="Z393" i="35"/>
  <c r="H452" i="35"/>
  <c r="H456" i="35" s="1"/>
  <c r="H387" i="35"/>
  <c r="H394" i="35" s="1"/>
  <c r="H463" i="35" s="1"/>
  <c r="H471" i="35" s="1"/>
  <c r="L452" i="35"/>
  <c r="L456" i="35" s="1"/>
  <c r="L387" i="35"/>
  <c r="L394" i="35" s="1"/>
  <c r="L463" i="35" s="1"/>
  <c r="P452" i="35"/>
  <c r="P456" i="35" s="1"/>
  <c r="P387" i="35"/>
  <c r="P394" i="35" s="1"/>
  <c r="P463" i="35" s="1"/>
  <c r="P471" i="35" s="1"/>
  <c r="T452" i="35"/>
  <c r="T456" i="35" s="1"/>
  <c r="T387" i="35"/>
  <c r="T394" i="35" s="1"/>
  <c r="T463" i="35" s="1"/>
  <c r="T471" i="35" s="1"/>
  <c r="X452" i="35"/>
  <c r="X456" i="35" s="1"/>
  <c r="X387" i="35"/>
  <c r="X394" i="35" s="1"/>
  <c r="X463" i="35" s="1"/>
  <c r="AB452" i="35"/>
  <c r="AB456" i="35" s="1"/>
  <c r="AB387" i="35"/>
  <c r="AB394" i="35" s="1"/>
  <c r="AB463" i="35" s="1"/>
  <c r="AB471" i="35" s="1"/>
  <c r="G513" i="35"/>
  <c r="G493" i="35"/>
  <c r="G539" i="35"/>
  <c r="G524" i="35"/>
  <c r="G479" i="35"/>
  <c r="G451" i="35"/>
  <c r="G434" i="35"/>
  <c r="G423" i="35"/>
  <c r="G462" i="35"/>
  <c r="G410" i="35"/>
  <c r="G393" i="35"/>
  <c r="G382" i="35"/>
  <c r="K513" i="35"/>
  <c r="K493" i="35"/>
  <c r="K539" i="35"/>
  <c r="K524" i="35"/>
  <c r="K479" i="35"/>
  <c r="K451" i="35"/>
  <c r="K434" i="35"/>
  <c r="K423" i="35"/>
  <c r="K462" i="35"/>
  <c r="K393" i="35"/>
  <c r="K410" i="35"/>
  <c r="K382" i="35"/>
  <c r="O513" i="35"/>
  <c r="O493" i="35"/>
  <c r="O539" i="35"/>
  <c r="O524" i="35"/>
  <c r="O479" i="35"/>
  <c r="O451" i="35"/>
  <c r="O434" i="35"/>
  <c r="O423" i="35"/>
  <c r="O462" i="35"/>
  <c r="O410" i="35"/>
  <c r="O393" i="35"/>
  <c r="O382" i="35"/>
  <c r="S513" i="35"/>
  <c r="S493" i="35"/>
  <c r="S539" i="35"/>
  <c r="S524" i="35"/>
  <c r="S479" i="35"/>
  <c r="S451" i="35"/>
  <c r="S434" i="35"/>
  <c r="S423" i="35"/>
  <c r="S462" i="35"/>
  <c r="S393" i="35"/>
  <c r="S410" i="35"/>
  <c r="S382" i="35"/>
  <c r="W513" i="35"/>
  <c r="W493" i="35"/>
  <c r="W539" i="35"/>
  <c r="W524" i="35"/>
  <c r="W479" i="35"/>
  <c r="W451" i="35"/>
  <c r="W434" i="35"/>
  <c r="W423" i="35"/>
  <c r="W462" i="35"/>
  <c r="W410" i="35"/>
  <c r="W393" i="35"/>
  <c r="W382" i="35"/>
  <c r="AA513" i="35"/>
  <c r="AA493" i="35"/>
  <c r="AA539" i="35"/>
  <c r="AA524" i="35"/>
  <c r="AA479" i="35"/>
  <c r="AA451" i="35"/>
  <c r="AA434" i="35"/>
  <c r="AA423" i="35"/>
  <c r="AA462" i="35"/>
  <c r="AA393" i="35"/>
  <c r="AA410" i="35"/>
  <c r="AA382" i="35"/>
  <c r="I452" i="35"/>
  <c r="I456" i="35" s="1"/>
  <c r="I387" i="35"/>
  <c r="I394" i="35" s="1"/>
  <c r="I463" i="35" s="1"/>
  <c r="I471" i="35" s="1"/>
  <c r="M452" i="35"/>
  <c r="M456" i="35" s="1"/>
  <c r="M387" i="35"/>
  <c r="M463" i="35" s="1"/>
  <c r="M471" i="35" s="1"/>
  <c r="Q452" i="35"/>
  <c r="Q456" i="35" s="1"/>
  <c r="Q387" i="35"/>
  <c r="Q394" i="35" s="1"/>
  <c r="Q463" i="35" s="1"/>
  <c r="Q471" i="35" s="1"/>
  <c r="U452" i="35"/>
  <c r="U456" i="35" s="1"/>
  <c r="U387" i="35"/>
  <c r="U394" i="35" s="1"/>
  <c r="U463" i="35" s="1"/>
  <c r="U471" i="35" s="1"/>
  <c r="Y452" i="35"/>
  <c r="Y456" i="35" s="1"/>
  <c r="Y387" i="35"/>
  <c r="Y394" i="35" s="1"/>
  <c r="Y463" i="35" s="1"/>
  <c r="AC23" i="35"/>
  <c r="AE23" i="35" s="1"/>
  <c r="L471" i="35"/>
  <c r="X471" i="35"/>
  <c r="H402" i="35"/>
  <c r="X402" i="35"/>
  <c r="G404" i="35"/>
  <c r="G473" i="35" s="1"/>
  <c r="K404" i="35"/>
  <c r="K473" i="35" s="1"/>
  <c r="O404" i="35"/>
  <c r="O473" i="35" s="1"/>
  <c r="S404" i="35"/>
  <c r="S473" i="35" s="1"/>
  <c r="W404" i="35"/>
  <c r="W473" i="35" s="1"/>
  <c r="AA404" i="35"/>
  <c r="AA473" i="35" s="1"/>
  <c r="AD417" i="35"/>
  <c r="AC445" i="35"/>
  <c r="AC467" i="35"/>
  <c r="Y471" i="35"/>
  <c r="AC398" i="35"/>
  <c r="H404" i="35"/>
  <c r="H473" i="35" s="1"/>
  <c r="L404" i="35"/>
  <c r="L473" i="35" s="1"/>
  <c r="P404" i="35"/>
  <c r="P473" i="35" s="1"/>
  <c r="T404" i="35"/>
  <c r="T473" i="35" s="1"/>
  <c r="X404" i="35"/>
  <c r="X473" i="35" s="1"/>
  <c r="AB404" i="35"/>
  <c r="AB473" i="35" s="1"/>
  <c r="N443" i="35"/>
  <c r="V443" i="35"/>
  <c r="AD467" i="35"/>
  <c r="J471" i="35"/>
  <c r="R471" i="35"/>
  <c r="AD398" i="35"/>
  <c r="AC401" i="35"/>
  <c r="J402" i="35"/>
  <c r="N402" i="35"/>
  <c r="R402" i="35"/>
  <c r="F435" i="35"/>
  <c r="AD435" i="35" s="1"/>
  <c r="AD428" i="35"/>
  <c r="AD424" i="35"/>
  <c r="O471" i="35"/>
  <c r="W471" i="35"/>
  <c r="AD401" i="35"/>
  <c r="O402" i="35"/>
  <c r="W402" i="35"/>
  <c r="F404" i="35"/>
  <c r="J404" i="35"/>
  <c r="N404" i="35"/>
  <c r="R404" i="35"/>
  <c r="V404" i="35"/>
  <c r="Z404" i="35"/>
  <c r="E428" i="35"/>
  <c r="AC424" i="35"/>
  <c r="H443" i="35"/>
  <c r="L443" i="35"/>
  <c r="P443" i="35"/>
  <c r="T443" i="35"/>
  <c r="X443" i="35"/>
  <c r="AB443" i="35"/>
  <c r="AC417" i="35"/>
  <c r="G443" i="35"/>
  <c r="K443" i="35"/>
  <c r="O443" i="35"/>
  <c r="S443" i="35"/>
  <c r="W443" i="35"/>
  <c r="AA443" i="35"/>
  <c r="F445" i="35"/>
  <c r="J445" i="35"/>
  <c r="N445" i="35"/>
  <c r="R445" i="35"/>
  <c r="V445" i="35"/>
  <c r="Z445" i="35"/>
  <c r="AC439" i="35"/>
  <c r="I443" i="35"/>
  <c r="M443" i="35"/>
  <c r="Q443" i="35"/>
  <c r="U443" i="35"/>
  <c r="Y443" i="35"/>
  <c r="AC544" i="35"/>
  <c r="AE543" i="35"/>
  <c r="AD439" i="35"/>
  <c r="AC530" i="35"/>
  <c r="AE527" i="35"/>
  <c r="AE532" i="35"/>
  <c r="H452" i="34"/>
  <c r="H456" i="34" s="1"/>
  <c r="H387" i="34"/>
  <c r="H394" i="34" s="1"/>
  <c r="H463" i="34" s="1"/>
  <c r="H471" i="34" s="1"/>
  <c r="L452" i="34"/>
  <c r="L456" i="34" s="1"/>
  <c r="L387" i="34"/>
  <c r="L394" i="34" s="1"/>
  <c r="L463" i="34" s="1"/>
  <c r="P452" i="34"/>
  <c r="P456" i="34" s="1"/>
  <c r="P387" i="34"/>
  <c r="P394" i="34" s="1"/>
  <c r="P463" i="34" s="1"/>
  <c r="P471" i="34" s="1"/>
  <c r="T452" i="34"/>
  <c r="T456" i="34" s="1"/>
  <c r="T387" i="34"/>
  <c r="T394" i="34" s="1"/>
  <c r="T463" i="34" s="1"/>
  <c r="X452" i="34"/>
  <c r="X456" i="34" s="1"/>
  <c r="X387" i="34"/>
  <c r="X394" i="34" s="1"/>
  <c r="X463" i="34" s="1"/>
  <c r="AB452" i="34"/>
  <c r="AB456" i="34" s="1"/>
  <c r="AB387" i="34"/>
  <c r="AB394" i="34" s="1"/>
  <c r="AB463" i="34" s="1"/>
  <c r="I452" i="34"/>
  <c r="I456" i="34" s="1"/>
  <c r="I387" i="34"/>
  <c r="I394" i="34" s="1"/>
  <c r="I463" i="34" s="1"/>
  <c r="I471" i="34" s="1"/>
  <c r="M452" i="34"/>
  <c r="M456" i="34" s="1"/>
  <c r="M387" i="34"/>
  <c r="M394" i="34" s="1"/>
  <c r="M463" i="34" s="1"/>
  <c r="Q452" i="34"/>
  <c r="Q456" i="34" s="1"/>
  <c r="Q387" i="34"/>
  <c r="Q394" i="34" s="1"/>
  <c r="Q463" i="34" s="1"/>
  <c r="U452" i="34"/>
  <c r="U456" i="34" s="1"/>
  <c r="U387" i="34"/>
  <c r="U394" i="34" s="1"/>
  <c r="U463" i="34" s="1"/>
  <c r="U471" i="34" s="1"/>
  <c r="Y452" i="34"/>
  <c r="Y456" i="34" s="1"/>
  <c r="Y387" i="34"/>
  <c r="Y394" i="34" s="1"/>
  <c r="Y463" i="34" s="1"/>
  <c r="Y471" i="34" s="1"/>
  <c r="G452" i="34"/>
  <c r="G456" i="34" s="1"/>
  <c r="G387" i="34"/>
  <c r="G394" i="34" s="1"/>
  <c r="G463" i="34" s="1"/>
  <c r="K452" i="34"/>
  <c r="K456" i="34" s="1"/>
  <c r="K387" i="34"/>
  <c r="K394" i="34" s="1"/>
  <c r="K463" i="34" s="1"/>
  <c r="O452" i="34"/>
  <c r="O456" i="34" s="1"/>
  <c r="O387" i="34"/>
  <c r="O394" i="34" s="1"/>
  <c r="O463" i="34" s="1"/>
  <c r="F513" i="34"/>
  <c r="F493" i="34"/>
  <c r="F539" i="34"/>
  <c r="F524" i="34"/>
  <c r="F479" i="34"/>
  <c r="F423" i="34"/>
  <c r="F462" i="34"/>
  <c r="F451" i="34"/>
  <c r="F410" i="34"/>
  <c r="F434" i="34"/>
  <c r="F393" i="34"/>
  <c r="J513" i="34"/>
  <c r="J493" i="34"/>
  <c r="J539" i="34"/>
  <c r="J524" i="34"/>
  <c r="J479" i="34"/>
  <c r="J423" i="34"/>
  <c r="J462" i="34"/>
  <c r="J451" i="34"/>
  <c r="J410" i="34"/>
  <c r="J393" i="34"/>
  <c r="J434" i="34"/>
  <c r="N513" i="34"/>
  <c r="N493" i="34"/>
  <c r="N539" i="34"/>
  <c r="N524" i="34"/>
  <c r="N479" i="34"/>
  <c r="N423" i="34"/>
  <c r="N462" i="34"/>
  <c r="N451" i="34"/>
  <c r="N410" i="34"/>
  <c r="N434" i="34"/>
  <c r="N393" i="34"/>
  <c r="R513" i="34"/>
  <c r="R493" i="34"/>
  <c r="R539" i="34"/>
  <c r="R524" i="34"/>
  <c r="R479" i="34"/>
  <c r="R423" i="34"/>
  <c r="R462" i="34"/>
  <c r="R451" i="34"/>
  <c r="R410" i="34"/>
  <c r="R393" i="34"/>
  <c r="R434" i="34"/>
  <c r="V513" i="34"/>
  <c r="V493" i="34"/>
  <c r="V539" i="34"/>
  <c r="V524" i="34"/>
  <c r="V479" i="34"/>
  <c r="V423" i="34"/>
  <c r="V462" i="34"/>
  <c r="V451" i="34"/>
  <c r="V434" i="34"/>
  <c r="V393" i="34"/>
  <c r="V410" i="34"/>
  <c r="Z513" i="34"/>
  <c r="Z493" i="34"/>
  <c r="Z539" i="34"/>
  <c r="Z524" i="34"/>
  <c r="Z479" i="34"/>
  <c r="Z423" i="34"/>
  <c r="Z462" i="34"/>
  <c r="Z451" i="34"/>
  <c r="Z393" i="34"/>
  <c r="Z434" i="34"/>
  <c r="Z410" i="34"/>
  <c r="N382" i="34"/>
  <c r="G513" i="34"/>
  <c r="G493" i="34"/>
  <c r="G539" i="34"/>
  <c r="G524" i="34"/>
  <c r="G479" i="34"/>
  <c r="G462" i="34"/>
  <c r="G451" i="34"/>
  <c r="G434" i="34"/>
  <c r="G393" i="34"/>
  <c r="G423" i="34"/>
  <c r="G382" i="34"/>
  <c r="G410" i="34"/>
  <c r="K513" i="34"/>
  <c r="K493" i="34"/>
  <c r="K539" i="34"/>
  <c r="K524" i="34"/>
  <c r="K479" i="34"/>
  <c r="K462" i="34"/>
  <c r="K451" i="34"/>
  <c r="K434" i="34"/>
  <c r="K393" i="34"/>
  <c r="K382" i="34"/>
  <c r="K423" i="34"/>
  <c r="K410" i="34"/>
  <c r="O513" i="34"/>
  <c r="O493" i="34"/>
  <c r="O539" i="34"/>
  <c r="O524" i="34"/>
  <c r="O479" i="34"/>
  <c r="O462" i="34"/>
  <c r="O451" i="34"/>
  <c r="O434" i="34"/>
  <c r="O393" i="34"/>
  <c r="O423" i="34"/>
  <c r="O382" i="34"/>
  <c r="O410" i="34"/>
  <c r="S513" i="34"/>
  <c r="S493" i="34"/>
  <c r="S539" i="34"/>
  <c r="S524" i="34"/>
  <c r="S479" i="34"/>
  <c r="S462" i="34"/>
  <c r="S451" i="34"/>
  <c r="S434" i="34"/>
  <c r="S410" i="34"/>
  <c r="S393" i="34"/>
  <c r="S382" i="34"/>
  <c r="S423" i="34"/>
  <c r="W513" i="34"/>
  <c r="W493" i="34"/>
  <c r="W539" i="34"/>
  <c r="W524" i="34"/>
  <c r="W479" i="34"/>
  <c r="W462" i="34"/>
  <c r="W451" i="34"/>
  <c r="W434" i="34"/>
  <c r="W393" i="34"/>
  <c r="W423" i="34"/>
  <c r="W410" i="34"/>
  <c r="W382" i="34"/>
  <c r="AA513" i="34"/>
  <c r="AA493" i="34"/>
  <c r="AA539" i="34"/>
  <c r="AA524" i="34"/>
  <c r="AA479" i="34"/>
  <c r="AA462" i="34"/>
  <c r="AA451" i="34"/>
  <c r="AA434" i="34"/>
  <c r="AA393" i="34"/>
  <c r="AA382" i="34"/>
  <c r="AA410" i="34"/>
  <c r="AA423" i="34"/>
  <c r="R382" i="34"/>
  <c r="H539" i="34"/>
  <c r="H524" i="34"/>
  <c r="H479" i="34"/>
  <c r="H513" i="34"/>
  <c r="H493" i="34"/>
  <c r="H462" i="34"/>
  <c r="H451" i="34"/>
  <c r="H423" i="34"/>
  <c r="H434" i="34"/>
  <c r="H382" i="34"/>
  <c r="H410" i="34"/>
  <c r="H393" i="34"/>
  <c r="L539" i="34"/>
  <c r="L524" i="34"/>
  <c r="L479" i="34"/>
  <c r="L513" i="34"/>
  <c r="L493" i="34"/>
  <c r="L462" i="34"/>
  <c r="L451" i="34"/>
  <c r="L423" i="34"/>
  <c r="L382" i="34"/>
  <c r="L434" i="34"/>
  <c r="L410" i="34"/>
  <c r="L393" i="34"/>
  <c r="P539" i="34"/>
  <c r="P524" i="34"/>
  <c r="P479" i="34"/>
  <c r="P513" i="34"/>
  <c r="P493" i="34"/>
  <c r="P462" i="34"/>
  <c r="P451" i="34"/>
  <c r="P423" i="34"/>
  <c r="P434" i="34"/>
  <c r="P382" i="34"/>
  <c r="P410" i="34"/>
  <c r="P393" i="34"/>
  <c r="T539" i="34"/>
  <c r="T524" i="34"/>
  <c r="T479" i="34"/>
  <c r="T513" i="34"/>
  <c r="T493" i="34"/>
  <c r="T462" i="34"/>
  <c r="T451" i="34"/>
  <c r="T423" i="34"/>
  <c r="T382" i="34"/>
  <c r="T434" i="34"/>
  <c r="T410" i="34"/>
  <c r="T393" i="34"/>
  <c r="X539" i="34"/>
  <c r="X524" i="34"/>
  <c r="X479" i="34"/>
  <c r="X513" i="34"/>
  <c r="X493" i="34"/>
  <c r="X462" i="34"/>
  <c r="X451" i="34"/>
  <c r="X423" i="34"/>
  <c r="X434" i="34"/>
  <c r="X410" i="34"/>
  <c r="X382" i="34"/>
  <c r="X393" i="34"/>
  <c r="AB539" i="34"/>
  <c r="AB524" i="34"/>
  <c r="AB479" i="34"/>
  <c r="AB513" i="34"/>
  <c r="AB493" i="34"/>
  <c r="AB462" i="34"/>
  <c r="AB451" i="34"/>
  <c r="AB423" i="34"/>
  <c r="AB382" i="34"/>
  <c r="AB410" i="34"/>
  <c r="AB434" i="34"/>
  <c r="AB393" i="34"/>
  <c r="AD23" i="34"/>
  <c r="F382" i="34"/>
  <c r="V382" i="34"/>
  <c r="E539" i="34"/>
  <c r="E524" i="34"/>
  <c r="E479" i="34"/>
  <c r="E513" i="34"/>
  <c r="E493" i="34"/>
  <c r="E451" i="34"/>
  <c r="E434" i="34"/>
  <c r="E462" i="34"/>
  <c r="E410" i="34"/>
  <c r="E423" i="34"/>
  <c r="E393" i="34"/>
  <c r="E382" i="34"/>
  <c r="I539" i="34"/>
  <c r="I524" i="34"/>
  <c r="I479" i="34"/>
  <c r="I513" i="34"/>
  <c r="I493" i="34"/>
  <c r="I451" i="34"/>
  <c r="I434" i="34"/>
  <c r="I462" i="34"/>
  <c r="I423" i="34"/>
  <c r="I410" i="34"/>
  <c r="I393" i="34"/>
  <c r="I382" i="34"/>
  <c r="M539" i="34"/>
  <c r="M524" i="34"/>
  <c r="M479" i="34"/>
  <c r="M513" i="34"/>
  <c r="M493" i="34"/>
  <c r="M451" i="34"/>
  <c r="M434" i="34"/>
  <c r="M462" i="34"/>
  <c r="M410" i="34"/>
  <c r="M423" i="34"/>
  <c r="M393" i="34"/>
  <c r="M382" i="34"/>
  <c r="Q539" i="34"/>
  <c r="Q524" i="34"/>
  <c r="Q479" i="34"/>
  <c r="Q513" i="34"/>
  <c r="Q493" i="34"/>
  <c r="Q451" i="34"/>
  <c r="Q434" i="34"/>
  <c r="Q410" i="34"/>
  <c r="Q462" i="34"/>
  <c r="Q423" i="34"/>
  <c r="Q393" i="34"/>
  <c r="Q382" i="34"/>
  <c r="U539" i="34"/>
  <c r="U524" i="34"/>
  <c r="U479" i="34"/>
  <c r="U513" i="34"/>
  <c r="U493" i="34"/>
  <c r="U451" i="34"/>
  <c r="U434" i="34"/>
  <c r="U410" i="34"/>
  <c r="U462" i="34"/>
  <c r="U423" i="34"/>
  <c r="U393" i="34"/>
  <c r="U382" i="34"/>
  <c r="Y539" i="34"/>
  <c r="Y524" i="34"/>
  <c r="Y479" i="34"/>
  <c r="Y513" i="34"/>
  <c r="Y493" i="34"/>
  <c r="Y451" i="34"/>
  <c r="Y434" i="34"/>
  <c r="Y410" i="34"/>
  <c r="Y462" i="34"/>
  <c r="Y423" i="34"/>
  <c r="Y393" i="34"/>
  <c r="Y382" i="34"/>
  <c r="J382" i="34"/>
  <c r="Z382" i="34"/>
  <c r="AD398" i="34"/>
  <c r="AC401" i="34"/>
  <c r="E404" i="34"/>
  <c r="I404" i="34"/>
  <c r="I473" i="34" s="1"/>
  <c r="M404" i="34"/>
  <c r="M473" i="34" s="1"/>
  <c r="Q404" i="34"/>
  <c r="Q473" i="34" s="1"/>
  <c r="U404" i="34"/>
  <c r="U473" i="34" s="1"/>
  <c r="Y404" i="34"/>
  <c r="Y473" i="34" s="1"/>
  <c r="AD417" i="34"/>
  <c r="AE417" i="34" s="1"/>
  <c r="H443" i="34"/>
  <c r="L443" i="34"/>
  <c r="P443" i="34"/>
  <c r="T443" i="34"/>
  <c r="X443" i="34"/>
  <c r="AB443" i="34"/>
  <c r="G471" i="34"/>
  <c r="O471" i="34"/>
  <c r="AD401" i="34"/>
  <c r="G402" i="34"/>
  <c r="O402" i="34"/>
  <c r="AD404" i="34"/>
  <c r="F428" i="34"/>
  <c r="AD424" i="34"/>
  <c r="I443" i="34"/>
  <c r="M443" i="34"/>
  <c r="Q443" i="34"/>
  <c r="U443" i="34"/>
  <c r="Y443" i="34"/>
  <c r="T471" i="34"/>
  <c r="X471" i="34"/>
  <c r="L402" i="34"/>
  <c r="T402" i="34"/>
  <c r="AB402" i="34"/>
  <c r="G404" i="34"/>
  <c r="G473" i="34" s="1"/>
  <c r="K404" i="34"/>
  <c r="K473" i="34" s="1"/>
  <c r="O404" i="34"/>
  <c r="O473" i="34" s="1"/>
  <c r="S404" i="34"/>
  <c r="S473" i="34" s="1"/>
  <c r="W404" i="34"/>
  <c r="W473" i="34" s="1"/>
  <c r="AA404" i="34"/>
  <c r="AA473" i="34" s="1"/>
  <c r="AC398" i="34"/>
  <c r="M402" i="34"/>
  <c r="G443" i="34"/>
  <c r="K443" i="34"/>
  <c r="O443" i="34"/>
  <c r="S443" i="34"/>
  <c r="W443" i="34"/>
  <c r="AA443" i="34"/>
  <c r="AC439" i="34"/>
  <c r="H445" i="34"/>
  <c r="L445" i="34"/>
  <c r="P445" i="34"/>
  <c r="T445" i="34"/>
  <c r="X445" i="34"/>
  <c r="AB445" i="34"/>
  <c r="AB473" i="34" s="1"/>
  <c r="AD439" i="34"/>
  <c r="J443" i="34"/>
  <c r="N443" i="34"/>
  <c r="R443" i="34"/>
  <c r="V443" i="34"/>
  <c r="Z443" i="34"/>
  <c r="AC544" i="34"/>
  <c r="AE543" i="34"/>
  <c r="AC530" i="34"/>
  <c r="AE527" i="34"/>
  <c r="AE532" i="34"/>
  <c r="G513" i="33"/>
  <c r="G493" i="33"/>
  <c r="G539" i="33"/>
  <c r="G524" i="33"/>
  <c r="G479" i="33"/>
  <c r="G451" i="33"/>
  <c r="G434" i="33"/>
  <c r="G462" i="33"/>
  <c r="G382" i="33"/>
  <c r="G423" i="33"/>
  <c r="G410" i="33"/>
  <c r="G393" i="33"/>
  <c r="K513" i="33"/>
  <c r="K493" i="33"/>
  <c r="K539" i="33"/>
  <c r="K524" i="33"/>
  <c r="K479" i="33"/>
  <c r="K451" i="33"/>
  <c r="K434" i="33"/>
  <c r="K462" i="33"/>
  <c r="K410" i="33"/>
  <c r="K382" i="33"/>
  <c r="K423" i="33"/>
  <c r="K393" i="33"/>
  <c r="O513" i="33"/>
  <c r="O493" i="33"/>
  <c r="O539" i="33"/>
  <c r="O524" i="33"/>
  <c r="O479" i="33"/>
  <c r="O451" i="33"/>
  <c r="O434" i="33"/>
  <c r="O462" i="33"/>
  <c r="O382" i="33"/>
  <c r="O423" i="33"/>
  <c r="O410" i="33"/>
  <c r="O393" i="33"/>
  <c r="S513" i="33"/>
  <c r="S493" i="33"/>
  <c r="S539" i="33"/>
  <c r="S524" i="33"/>
  <c r="S479" i="33"/>
  <c r="S451" i="33"/>
  <c r="S434" i="33"/>
  <c r="S462" i="33"/>
  <c r="S382" i="33"/>
  <c r="S410" i="33"/>
  <c r="S423" i="33"/>
  <c r="S393" i="33"/>
  <c r="W513" i="33"/>
  <c r="W493" i="33"/>
  <c r="W539" i="33"/>
  <c r="W524" i="33"/>
  <c r="W479" i="33"/>
  <c r="W451" i="33"/>
  <c r="W434" i="33"/>
  <c r="W410" i="33"/>
  <c r="W462" i="33"/>
  <c r="W382" i="33"/>
  <c r="W423" i="33"/>
  <c r="W393" i="33"/>
  <c r="AA513" i="33"/>
  <c r="AA493" i="33"/>
  <c r="AA539" i="33"/>
  <c r="AA524" i="33"/>
  <c r="AA479" i="33"/>
  <c r="AA451" i="33"/>
  <c r="AA434" i="33"/>
  <c r="AA410" i="33"/>
  <c r="AA462" i="33"/>
  <c r="AA382" i="33"/>
  <c r="AA423" i="33"/>
  <c r="AA393" i="33"/>
  <c r="I452" i="33"/>
  <c r="I456" i="33" s="1"/>
  <c r="I387" i="33"/>
  <c r="I394" i="33" s="1"/>
  <c r="I463" i="33" s="1"/>
  <c r="I471" i="33" s="1"/>
  <c r="M452" i="33"/>
  <c r="M456" i="33" s="1"/>
  <c r="M387" i="33"/>
  <c r="M394" i="33" s="1"/>
  <c r="M463" i="33" s="1"/>
  <c r="M471" i="33" s="1"/>
  <c r="Q452" i="33"/>
  <c r="Q456" i="33" s="1"/>
  <c r="Q387" i="33"/>
  <c r="Q394" i="33" s="1"/>
  <c r="Q463" i="33" s="1"/>
  <c r="U452" i="33"/>
  <c r="U456" i="33" s="1"/>
  <c r="U387" i="33"/>
  <c r="U394" i="33" s="1"/>
  <c r="U463" i="33" s="1"/>
  <c r="Y452" i="33"/>
  <c r="Y456" i="33" s="1"/>
  <c r="Y387" i="33"/>
  <c r="Y394" i="33" s="1"/>
  <c r="Y463" i="33" s="1"/>
  <c r="AC23" i="33"/>
  <c r="AE23" i="33" s="1"/>
  <c r="H539" i="33"/>
  <c r="H524" i="33"/>
  <c r="H479" i="33"/>
  <c r="H513" i="33"/>
  <c r="H493" i="33"/>
  <c r="H423" i="33"/>
  <c r="H462" i="33"/>
  <c r="H451" i="33"/>
  <c r="H434" i="33"/>
  <c r="H410" i="33"/>
  <c r="H393" i="33"/>
  <c r="H382" i="33"/>
  <c r="L539" i="33"/>
  <c r="L524" i="33"/>
  <c r="L479" i="33"/>
  <c r="L513" i="33"/>
  <c r="L493" i="33"/>
  <c r="L423" i="33"/>
  <c r="L462" i="33"/>
  <c r="L451" i="33"/>
  <c r="L434" i="33"/>
  <c r="L393" i="33"/>
  <c r="L410" i="33"/>
  <c r="L382" i="33"/>
  <c r="P539" i="33"/>
  <c r="P524" i="33"/>
  <c r="P479" i="33"/>
  <c r="P513" i="33"/>
  <c r="P493" i="33"/>
  <c r="P423" i="33"/>
  <c r="P462" i="33"/>
  <c r="P451" i="33"/>
  <c r="P434" i="33"/>
  <c r="P410" i="33"/>
  <c r="P393" i="33"/>
  <c r="P382" i="33"/>
  <c r="T539" i="33"/>
  <c r="T524" i="33"/>
  <c r="T479" i="33"/>
  <c r="T513" i="33"/>
  <c r="T493" i="33"/>
  <c r="T423" i="33"/>
  <c r="T462" i="33"/>
  <c r="T451" i="33"/>
  <c r="T410" i="33"/>
  <c r="T434" i="33"/>
  <c r="T393" i="33"/>
  <c r="T382" i="33"/>
  <c r="X539" i="33"/>
  <c r="X524" i="33"/>
  <c r="X479" i="33"/>
  <c r="X513" i="33"/>
  <c r="X493" i="33"/>
  <c r="X423" i="33"/>
  <c r="X462" i="33"/>
  <c r="X451" i="33"/>
  <c r="X434" i="33"/>
  <c r="X393" i="33"/>
  <c r="X410" i="33"/>
  <c r="X382" i="33"/>
  <c r="AB539" i="33"/>
  <c r="AB524" i="33"/>
  <c r="AB479" i="33"/>
  <c r="AB513" i="33"/>
  <c r="AB493" i="33"/>
  <c r="AB423" i="33"/>
  <c r="AB462" i="33"/>
  <c r="AB451" i="33"/>
  <c r="AB410" i="33"/>
  <c r="AB434" i="33"/>
  <c r="AB393" i="33"/>
  <c r="AB382" i="33"/>
  <c r="J452" i="33"/>
  <c r="J456" i="33" s="1"/>
  <c r="J387" i="33"/>
  <c r="J394" i="33" s="1"/>
  <c r="J463" i="33" s="1"/>
  <c r="J471" i="33" s="1"/>
  <c r="N452" i="33"/>
  <c r="N456" i="33" s="1"/>
  <c r="N387" i="33"/>
  <c r="N394" i="33" s="1"/>
  <c r="N463" i="33" s="1"/>
  <c r="R452" i="33"/>
  <c r="R456" i="33" s="1"/>
  <c r="R387" i="33"/>
  <c r="R394" i="33" s="1"/>
  <c r="R463" i="33" s="1"/>
  <c r="R471" i="33" s="1"/>
  <c r="V452" i="33"/>
  <c r="V456" i="33" s="1"/>
  <c r="V387" i="33"/>
  <c r="V394" i="33" s="1"/>
  <c r="V463" i="33" s="1"/>
  <c r="V471" i="33" s="1"/>
  <c r="Z452" i="33"/>
  <c r="Z456" i="33" s="1"/>
  <c r="Z387" i="33"/>
  <c r="Z394" i="33" s="1"/>
  <c r="Z463" i="33" s="1"/>
  <c r="Z471" i="33" s="1"/>
  <c r="AD23" i="33"/>
  <c r="E539" i="33"/>
  <c r="E524" i="33"/>
  <c r="E479" i="33"/>
  <c r="E513" i="33"/>
  <c r="E493" i="33"/>
  <c r="E462" i="33"/>
  <c r="E451" i="33"/>
  <c r="E434" i="33"/>
  <c r="E410" i="33"/>
  <c r="E393" i="33"/>
  <c r="E423" i="33"/>
  <c r="E382" i="33"/>
  <c r="I539" i="33"/>
  <c r="I524" i="33"/>
  <c r="I479" i="33"/>
  <c r="I513" i="33"/>
  <c r="I493" i="33"/>
  <c r="I462" i="33"/>
  <c r="I451" i="33"/>
  <c r="I434" i="33"/>
  <c r="I410" i="33"/>
  <c r="I423" i="33"/>
  <c r="I393" i="33"/>
  <c r="I382" i="33"/>
  <c r="M539" i="33"/>
  <c r="M524" i="33"/>
  <c r="M479" i="33"/>
  <c r="M513" i="33"/>
  <c r="M493" i="33"/>
  <c r="M462" i="33"/>
  <c r="M451" i="33"/>
  <c r="M434" i="33"/>
  <c r="M410" i="33"/>
  <c r="M393" i="33"/>
  <c r="M423" i="33"/>
  <c r="M382" i="33"/>
  <c r="Q539" i="33"/>
  <c r="Q524" i="33"/>
  <c r="Q479" i="33"/>
  <c r="Q513" i="33"/>
  <c r="Q493" i="33"/>
  <c r="Q462" i="33"/>
  <c r="Q451" i="33"/>
  <c r="Q434" i="33"/>
  <c r="Q410" i="33"/>
  <c r="Q423" i="33"/>
  <c r="Q393" i="33"/>
  <c r="Q382" i="33"/>
  <c r="U539" i="33"/>
  <c r="U524" i="33"/>
  <c r="U479" i="33"/>
  <c r="U513" i="33"/>
  <c r="U493" i="33"/>
  <c r="U462" i="33"/>
  <c r="U451" i="33"/>
  <c r="U434" i="33"/>
  <c r="U410" i="33"/>
  <c r="U393" i="33"/>
  <c r="U423" i="33"/>
  <c r="U382" i="33"/>
  <c r="Y539" i="33"/>
  <c r="Y524" i="33"/>
  <c r="Y479" i="33"/>
  <c r="Y513" i="33"/>
  <c r="Y493" i="33"/>
  <c r="Y462" i="33"/>
  <c r="Y451" i="33"/>
  <c r="Y434" i="33"/>
  <c r="Y410" i="33"/>
  <c r="Y423" i="33"/>
  <c r="Y393" i="33"/>
  <c r="Y382" i="33"/>
  <c r="F513" i="33"/>
  <c r="F493" i="33"/>
  <c r="F539" i="33"/>
  <c r="F524" i="33"/>
  <c r="F479" i="33"/>
  <c r="F462" i="33"/>
  <c r="F451" i="33"/>
  <c r="F423" i="33"/>
  <c r="F410" i="33"/>
  <c r="F393" i="33"/>
  <c r="F434" i="33"/>
  <c r="F382" i="33"/>
  <c r="J513" i="33"/>
  <c r="J493" i="33"/>
  <c r="J539" i="33"/>
  <c r="J524" i="33"/>
  <c r="J479" i="33"/>
  <c r="J462" i="33"/>
  <c r="J451" i="33"/>
  <c r="J423" i="33"/>
  <c r="J393" i="33"/>
  <c r="J410" i="33"/>
  <c r="J382" i="33"/>
  <c r="J434" i="33"/>
  <c r="N513" i="33"/>
  <c r="N493" i="33"/>
  <c r="N539" i="33"/>
  <c r="N524" i="33"/>
  <c r="N479" i="33"/>
  <c r="N462" i="33"/>
  <c r="N451" i="33"/>
  <c r="N423" i="33"/>
  <c r="N393" i="33"/>
  <c r="N434" i="33"/>
  <c r="N382" i="33"/>
  <c r="N410" i="33"/>
  <c r="R513" i="33"/>
  <c r="R493" i="33"/>
  <c r="R539" i="33"/>
  <c r="R524" i="33"/>
  <c r="R479" i="33"/>
  <c r="R462" i="33"/>
  <c r="R451" i="33"/>
  <c r="R423" i="33"/>
  <c r="R393" i="33"/>
  <c r="R382" i="33"/>
  <c r="R434" i="33"/>
  <c r="R410" i="33"/>
  <c r="V513" i="33"/>
  <c r="V493" i="33"/>
  <c r="V539" i="33"/>
  <c r="V524" i="33"/>
  <c r="V479" i="33"/>
  <c r="V462" i="33"/>
  <c r="V451" i="33"/>
  <c r="V423" i="33"/>
  <c r="V410" i="33"/>
  <c r="V393" i="33"/>
  <c r="V434" i="33"/>
  <c r="V382" i="33"/>
  <c r="Z513" i="33"/>
  <c r="Z493" i="33"/>
  <c r="Z539" i="33"/>
  <c r="Z524" i="33"/>
  <c r="Z479" i="33"/>
  <c r="Z462" i="33"/>
  <c r="Z451" i="33"/>
  <c r="Z423" i="33"/>
  <c r="Z393" i="33"/>
  <c r="Z382" i="33"/>
  <c r="Z410" i="33"/>
  <c r="Z434" i="33"/>
  <c r="H452" i="33"/>
  <c r="H456" i="33" s="1"/>
  <c r="H387" i="33"/>
  <c r="H394" i="33" s="1"/>
  <c r="H463" i="33" s="1"/>
  <c r="H471" i="33" s="1"/>
  <c r="L452" i="33"/>
  <c r="L456" i="33" s="1"/>
  <c r="L387" i="33"/>
  <c r="L394" i="33" s="1"/>
  <c r="L463" i="33" s="1"/>
  <c r="P452" i="33"/>
  <c r="P456" i="33" s="1"/>
  <c r="P387" i="33"/>
  <c r="P394" i="33" s="1"/>
  <c r="P463" i="33" s="1"/>
  <c r="P471" i="33" s="1"/>
  <c r="T452" i="33"/>
  <c r="T456" i="33" s="1"/>
  <c r="T387" i="33"/>
  <c r="T394" i="33" s="1"/>
  <c r="T463" i="33" s="1"/>
  <c r="X452" i="33"/>
  <c r="X456" i="33" s="1"/>
  <c r="X387" i="33"/>
  <c r="X394" i="33" s="1"/>
  <c r="X463" i="33" s="1"/>
  <c r="X471" i="33" s="1"/>
  <c r="AB452" i="33"/>
  <c r="AB456" i="33" s="1"/>
  <c r="AB387" i="33"/>
  <c r="AB394" i="33" s="1"/>
  <c r="AB463" i="33" s="1"/>
  <c r="AD344" i="33"/>
  <c r="AC398" i="33"/>
  <c r="H404" i="33"/>
  <c r="L404" i="33"/>
  <c r="P404" i="33"/>
  <c r="T404" i="33"/>
  <c r="X404" i="33"/>
  <c r="AB404" i="33"/>
  <c r="AB473" i="33" s="1"/>
  <c r="AD417" i="33"/>
  <c r="AE417" i="33" s="1"/>
  <c r="E428" i="33"/>
  <c r="H445" i="33"/>
  <c r="H443" i="33"/>
  <c r="L445" i="33"/>
  <c r="L443" i="33"/>
  <c r="P445" i="33"/>
  <c r="P443" i="33"/>
  <c r="T445" i="33"/>
  <c r="T443" i="33"/>
  <c r="X445" i="33"/>
  <c r="X443" i="33"/>
  <c r="N471" i="33"/>
  <c r="AD398" i="33"/>
  <c r="AC401" i="33"/>
  <c r="N402" i="33"/>
  <c r="F428" i="33"/>
  <c r="AD424" i="33"/>
  <c r="I443" i="33"/>
  <c r="M443" i="33"/>
  <c r="Q443" i="33"/>
  <c r="U443" i="33"/>
  <c r="Y443" i="33"/>
  <c r="AD401" i="33"/>
  <c r="F404" i="33"/>
  <c r="J404" i="33"/>
  <c r="N404" i="33"/>
  <c r="R404" i="33"/>
  <c r="V404" i="33"/>
  <c r="Z404" i="33"/>
  <c r="J443" i="33"/>
  <c r="N443" i="33"/>
  <c r="R443" i="33"/>
  <c r="V443" i="33"/>
  <c r="Z443" i="33"/>
  <c r="G443" i="33"/>
  <c r="K443" i="33"/>
  <c r="O443" i="33"/>
  <c r="S443" i="33"/>
  <c r="W443" i="33"/>
  <c r="AA443" i="33"/>
  <c r="F445" i="33"/>
  <c r="J445" i="33"/>
  <c r="N445" i="33"/>
  <c r="R445" i="33"/>
  <c r="V445" i="33"/>
  <c r="Z445" i="33"/>
  <c r="AB443" i="33"/>
  <c r="AC439" i="33"/>
  <c r="AD439" i="33"/>
  <c r="AC530" i="33"/>
  <c r="AE527" i="33"/>
  <c r="AE532" i="33"/>
  <c r="I452" i="31"/>
  <c r="I456" i="31" s="1"/>
  <c r="I387" i="31"/>
  <c r="I394" i="31" s="1"/>
  <c r="I463" i="31" s="1"/>
  <c r="I471" i="31" s="1"/>
  <c r="M452" i="31"/>
  <c r="M456" i="31" s="1"/>
  <c r="M387" i="31"/>
  <c r="M463" i="31" s="1"/>
  <c r="M471" i="31" s="1"/>
  <c r="Q452" i="31"/>
  <c r="Q456" i="31" s="1"/>
  <c r="Q387" i="31"/>
  <c r="Q394" i="31" s="1"/>
  <c r="Q463" i="31" s="1"/>
  <c r="Q471" i="31" s="1"/>
  <c r="U452" i="31"/>
  <c r="U456" i="31" s="1"/>
  <c r="U387" i="31"/>
  <c r="U394" i="31" s="1"/>
  <c r="U463" i="31" s="1"/>
  <c r="Y452" i="31"/>
  <c r="Y456" i="31" s="1"/>
  <c r="Y387" i="31"/>
  <c r="Y394" i="31" s="1"/>
  <c r="Y463" i="31" s="1"/>
  <c r="Y471" i="31" s="1"/>
  <c r="J452" i="31"/>
  <c r="J456" i="31" s="1"/>
  <c r="J387" i="31"/>
  <c r="J394" i="31" s="1"/>
  <c r="J463" i="31" s="1"/>
  <c r="J471" i="31" s="1"/>
  <c r="N452" i="31"/>
  <c r="N456" i="31" s="1"/>
  <c r="N387" i="31"/>
  <c r="N394" i="31" s="1"/>
  <c r="N463" i="31" s="1"/>
  <c r="N471" i="31" s="1"/>
  <c r="R452" i="31"/>
  <c r="R456" i="31" s="1"/>
  <c r="R387" i="31"/>
  <c r="R394" i="31" s="1"/>
  <c r="R463" i="31" s="1"/>
  <c r="R471" i="31" s="1"/>
  <c r="V452" i="31"/>
  <c r="V456" i="31" s="1"/>
  <c r="V387" i="31"/>
  <c r="V394" i="31" s="1"/>
  <c r="V463" i="31" s="1"/>
  <c r="V471" i="31" s="1"/>
  <c r="Z452" i="31"/>
  <c r="Z456" i="31" s="1"/>
  <c r="Z387" i="31"/>
  <c r="Z394" i="31" s="1"/>
  <c r="Z463" i="31" s="1"/>
  <c r="H539" i="31"/>
  <c r="H524" i="31"/>
  <c r="H479" i="31"/>
  <c r="H513" i="31"/>
  <c r="H493" i="31"/>
  <c r="H451" i="31"/>
  <c r="H434" i="31"/>
  <c r="H462" i="31"/>
  <c r="H423" i="31"/>
  <c r="H393" i="31"/>
  <c r="H382" i="31"/>
  <c r="H410" i="31"/>
  <c r="L539" i="31"/>
  <c r="L524" i="31"/>
  <c r="L479" i="31"/>
  <c r="L513" i="31"/>
  <c r="L493" i="31"/>
  <c r="L451" i="31"/>
  <c r="L434" i="31"/>
  <c r="L462" i="31"/>
  <c r="L393" i="31"/>
  <c r="L382" i="31"/>
  <c r="L423" i="31"/>
  <c r="L410" i="31"/>
  <c r="P539" i="31"/>
  <c r="P524" i="31"/>
  <c r="P479" i="31"/>
  <c r="P513" i="31"/>
  <c r="P493" i="31"/>
  <c r="P451" i="31"/>
  <c r="P434" i="31"/>
  <c r="P462" i="31"/>
  <c r="P423" i="31"/>
  <c r="P393" i="31"/>
  <c r="P382" i="31"/>
  <c r="P410" i="31"/>
  <c r="T539" i="31"/>
  <c r="T524" i="31"/>
  <c r="T479" i="31"/>
  <c r="T513" i="31"/>
  <c r="T493" i="31"/>
  <c r="T451" i="31"/>
  <c r="T434" i="31"/>
  <c r="T462" i="31"/>
  <c r="T393" i="31"/>
  <c r="T382" i="31"/>
  <c r="T423" i="31"/>
  <c r="T410" i="31"/>
  <c r="X539" i="31"/>
  <c r="X524" i="31"/>
  <c r="X479" i="31"/>
  <c r="X513" i="31"/>
  <c r="X493" i="31"/>
  <c r="X451" i="31"/>
  <c r="X434" i="31"/>
  <c r="X462" i="31"/>
  <c r="X423" i="31"/>
  <c r="X393" i="31"/>
  <c r="X382" i="31"/>
  <c r="X410" i="31"/>
  <c r="AB539" i="31"/>
  <c r="AB524" i="31"/>
  <c r="AB479" i="31"/>
  <c r="AB513" i="31"/>
  <c r="AB493" i="31"/>
  <c r="AB462" i="31"/>
  <c r="AB451" i="31"/>
  <c r="AB434" i="31"/>
  <c r="AB393" i="31"/>
  <c r="AB382" i="31"/>
  <c r="AB423" i="31"/>
  <c r="AB410" i="31"/>
  <c r="AD23" i="31"/>
  <c r="E539" i="31"/>
  <c r="E524" i="31"/>
  <c r="E479" i="31"/>
  <c r="E513" i="31"/>
  <c r="E493" i="31"/>
  <c r="E423" i="31"/>
  <c r="E462" i="31"/>
  <c r="E451" i="31"/>
  <c r="E382" i="31"/>
  <c r="E434" i="31"/>
  <c r="E410" i="31"/>
  <c r="E393" i="31"/>
  <c r="I539" i="31"/>
  <c r="I524" i="31"/>
  <c r="I479" i="31"/>
  <c r="I513" i="31"/>
  <c r="I493" i="31"/>
  <c r="I423" i="31"/>
  <c r="I462" i="31"/>
  <c r="I451" i="31"/>
  <c r="I382" i="31"/>
  <c r="I410" i="31"/>
  <c r="I434" i="31"/>
  <c r="I393" i="31"/>
  <c r="M539" i="31"/>
  <c r="M524" i="31"/>
  <c r="M479" i="31"/>
  <c r="M513" i="31"/>
  <c r="M493" i="31"/>
  <c r="M423" i="31"/>
  <c r="M462" i="31"/>
  <c r="M451" i="31"/>
  <c r="M382" i="31"/>
  <c r="M434" i="31"/>
  <c r="M410" i="31"/>
  <c r="M393" i="31"/>
  <c r="Q539" i="31"/>
  <c r="Q524" i="31"/>
  <c r="Q479" i="31"/>
  <c r="Q513" i="31"/>
  <c r="Q493" i="31"/>
  <c r="Q423" i="31"/>
  <c r="Q462" i="31"/>
  <c r="Q451" i="31"/>
  <c r="Q382" i="31"/>
  <c r="Q410" i="31"/>
  <c r="Q434" i="31"/>
  <c r="Q393" i="31"/>
  <c r="U539" i="31"/>
  <c r="U524" i="31"/>
  <c r="U479" i="31"/>
  <c r="U513" i="31"/>
  <c r="U493" i="31"/>
  <c r="U423" i="31"/>
  <c r="U462" i="31"/>
  <c r="U451" i="31"/>
  <c r="U382" i="31"/>
  <c r="U434" i="31"/>
  <c r="U410" i="31"/>
  <c r="U393" i="31"/>
  <c r="Y539" i="31"/>
  <c r="Y524" i="31"/>
  <c r="Y479" i="31"/>
  <c r="Y513" i="31"/>
  <c r="Y493" i="31"/>
  <c r="Y423" i="31"/>
  <c r="Y462" i="31"/>
  <c r="Y451" i="31"/>
  <c r="Y382" i="31"/>
  <c r="Y410" i="31"/>
  <c r="Y434" i="31"/>
  <c r="Y393" i="31"/>
  <c r="G452" i="31"/>
  <c r="G456" i="31" s="1"/>
  <c r="G387" i="31"/>
  <c r="G394" i="31" s="1"/>
  <c r="G463" i="31" s="1"/>
  <c r="K452" i="31"/>
  <c r="K456" i="31" s="1"/>
  <c r="K387" i="31"/>
  <c r="K394" i="31" s="1"/>
  <c r="K463" i="31" s="1"/>
  <c r="O452" i="31"/>
  <c r="O456" i="31" s="1"/>
  <c r="O387" i="31"/>
  <c r="O394" i="31" s="1"/>
  <c r="O463" i="31" s="1"/>
  <c r="S452" i="31"/>
  <c r="S456" i="31" s="1"/>
  <c r="S387" i="31"/>
  <c r="S394" i="31" s="1"/>
  <c r="S463" i="31" s="1"/>
  <c r="S471" i="31" s="1"/>
  <c r="W452" i="31"/>
  <c r="W456" i="31" s="1"/>
  <c r="W387" i="31"/>
  <c r="W394" i="31" s="1"/>
  <c r="W463" i="31" s="1"/>
  <c r="W471" i="31" s="1"/>
  <c r="AA452" i="31"/>
  <c r="AA456" i="31" s="1"/>
  <c r="AA387" i="31"/>
  <c r="AA394" i="31" s="1"/>
  <c r="AA463" i="31" s="1"/>
  <c r="AA471" i="31" s="1"/>
  <c r="F513" i="31"/>
  <c r="F493" i="31"/>
  <c r="F539" i="31"/>
  <c r="F524" i="31"/>
  <c r="F479" i="31"/>
  <c r="F462" i="31"/>
  <c r="F451" i="31"/>
  <c r="F434" i="31"/>
  <c r="F423" i="31"/>
  <c r="F410" i="31"/>
  <c r="F393" i="31"/>
  <c r="F382" i="31"/>
  <c r="J513" i="31"/>
  <c r="J493" i="31"/>
  <c r="J539" i="31"/>
  <c r="J524" i="31"/>
  <c r="J479" i="31"/>
  <c r="J462" i="31"/>
  <c r="J451" i="31"/>
  <c r="J434" i="31"/>
  <c r="J410" i="31"/>
  <c r="J393" i="31"/>
  <c r="J423" i="31"/>
  <c r="J382" i="31"/>
  <c r="N513" i="31"/>
  <c r="N493" i="31"/>
  <c r="N539" i="31"/>
  <c r="N524" i="31"/>
  <c r="N479" i="31"/>
  <c r="N462" i="31"/>
  <c r="N451" i="31"/>
  <c r="N434" i="31"/>
  <c r="N423" i="31"/>
  <c r="N410" i="31"/>
  <c r="N393" i="31"/>
  <c r="N382" i="31"/>
  <c r="R513" i="31"/>
  <c r="R493" i="31"/>
  <c r="R539" i="31"/>
  <c r="R524" i="31"/>
  <c r="R479" i="31"/>
  <c r="R462" i="31"/>
  <c r="R451" i="31"/>
  <c r="R434" i="31"/>
  <c r="R410" i="31"/>
  <c r="R393" i="31"/>
  <c r="R423" i="31"/>
  <c r="R382" i="31"/>
  <c r="V513" i="31"/>
  <c r="V493" i="31"/>
  <c r="V539" i="31"/>
  <c r="V524" i="31"/>
  <c r="V479" i="31"/>
  <c r="V462" i="31"/>
  <c r="V451" i="31"/>
  <c r="V434" i="31"/>
  <c r="V423" i="31"/>
  <c r="V410" i="31"/>
  <c r="V393" i="31"/>
  <c r="V382" i="31"/>
  <c r="Z462" i="31"/>
  <c r="Z513" i="31"/>
  <c r="Z493" i="31"/>
  <c r="Z539" i="31"/>
  <c r="Z524" i="31"/>
  <c r="Z479" i="31"/>
  <c r="Z451" i="31"/>
  <c r="Z434" i="31"/>
  <c r="Z410" i="31"/>
  <c r="Z393" i="31"/>
  <c r="Z423" i="31"/>
  <c r="Z382" i="31"/>
  <c r="G513" i="31"/>
  <c r="G493" i="31"/>
  <c r="G539" i="31"/>
  <c r="G524" i="31"/>
  <c r="G479" i="31"/>
  <c r="G462" i="31"/>
  <c r="G451" i="31"/>
  <c r="G423" i="31"/>
  <c r="G434" i="31"/>
  <c r="G410" i="31"/>
  <c r="G393" i="31"/>
  <c r="K513" i="31"/>
  <c r="K493" i="31"/>
  <c r="K539" i="31"/>
  <c r="K524" i="31"/>
  <c r="K479" i="31"/>
  <c r="K462" i="31"/>
  <c r="K451" i="31"/>
  <c r="K423" i="31"/>
  <c r="K410" i="31"/>
  <c r="K393" i="31"/>
  <c r="K434" i="31"/>
  <c r="O513" i="31"/>
  <c r="O493" i="31"/>
  <c r="O539" i="31"/>
  <c r="O524" i="31"/>
  <c r="O479" i="31"/>
  <c r="O462" i="31"/>
  <c r="O451" i="31"/>
  <c r="O423" i="31"/>
  <c r="O434" i="31"/>
  <c r="O410" i="31"/>
  <c r="O393" i="31"/>
  <c r="S513" i="31"/>
  <c r="S493" i="31"/>
  <c r="S539" i="31"/>
  <c r="S524" i="31"/>
  <c r="S479" i="31"/>
  <c r="S462" i="31"/>
  <c r="S451" i="31"/>
  <c r="S423" i="31"/>
  <c r="S410" i="31"/>
  <c r="S393" i="31"/>
  <c r="S434" i="31"/>
  <c r="W513" i="31"/>
  <c r="W493" i="31"/>
  <c r="W539" i="31"/>
  <c r="W524" i="31"/>
  <c r="W479" i="31"/>
  <c r="W462" i="31"/>
  <c r="W451" i="31"/>
  <c r="W423" i="31"/>
  <c r="W434" i="31"/>
  <c r="W410" i="31"/>
  <c r="W393" i="31"/>
  <c r="AA513" i="31"/>
  <c r="AA493" i="31"/>
  <c r="AA539" i="31"/>
  <c r="AA524" i="31"/>
  <c r="AA479" i="31"/>
  <c r="AA462" i="31"/>
  <c r="AA451" i="31"/>
  <c r="AA423" i="31"/>
  <c r="AA410" i="31"/>
  <c r="AA393" i="31"/>
  <c r="AA434" i="31"/>
  <c r="O382" i="31"/>
  <c r="G471" i="31"/>
  <c r="O471" i="31"/>
  <c r="AD401" i="31"/>
  <c r="G402" i="31"/>
  <c r="K402" i="31"/>
  <c r="F404" i="31"/>
  <c r="J404" i="31"/>
  <c r="J473" i="31" s="1"/>
  <c r="N404" i="31"/>
  <c r="N473" i="31" s="1"/>
  <c r="R404" i="31"/>
  <c r="R473" i="31" s="1"/>
  <c r="V404" i="31"/>
  <c r="V473" i="31" s="1"/>
  <c r="Z404" i="31"/>
  <c r="Z473" i="31" s="1"/>
  <c r="E428" i="31"/>
  <c r="AC424" i="31"/>
  <c r="AC417" i="31"/>
  <c r="AE417" i="31" s="1"/>
  <c r="G443" i="31"/>
  <c r="G445" i="31"/>
  <c r="K443" i="31"/>
  <c r="K445" i="31"/>
  <c r="O443" i="31"/>
  <c r="O445" i="31"/>
  <c r="S443" i="31"/>
  <c r="S445" i="31"/>
  <c r="W443" i="31"/>
  <c r="AA443" i="31"/>
  <c r="G404" i="31"/>
  <c r="G473" i="31" s="1"/>
  <c r="K404" i="31"/>
  <c r="O404" i="31"/>
  <c r="S404" i="31"/>
  <c r="W404" i="31"/>
  <c r="AA404" i="31"/>
  <c r="H443" i="31"/>
  <c r="L443" i="31"/>
  <c r="P443" i="31"/>
  <c r="T443" i="31"/>
  <c r="X443" i="31"/>
  <c r="AB443" i="31"/>
  <c r="AC398" i="31"/>
  <c r="H404" i="31"/>
  <c r="H473" i="31" s="1"/>
  <c r="L404" i="31"/>
  <c r="L473" i="31" s="1"/>
  <c r="P404" i="31"/>
  <c r="P473" i="31" s="1"/>
  <c r="T404" i="31"/>
  <c r="T473" i="31" s="1"/>
  <c r="X404" i="31"/>
  <c r="X473" i="31" s="1"/>
  <c r="AB404" i="31"/>
  <c r="AB473" i="31" s="1"/>
  <c r="E445" i="31"/>
  <c r="I445" i="31"/>
  <c r="I443" i="31"/>
  <c r="M445" i="31"/>
  <c r="M443" i="31"/>
  <c r="Q445" i="31"/>
  <c r="Q443" i="31"/>
  <c r="U445" i="31"/>
  <c r="U443" i="31"/>
  <c r="Y445" i="31"/>
  <c r="Y443" i="31"/>
  <c r="AC439" i="31"/>
  <c r="AD398" i="31"/>
  <c r="AC401" i="31"/>
  <c r="E404" i="31"/>
  <c r="I404" i="31"/>
  <c r="M404" i="31"/>
  <c r="Q404" i="31"/>
  <c r="U404" i="31"/>
  <c r="Y404" i="31"/>
  <c r="J443" i="31"/>
  <c r="N443" i="31"/>
  <c r="R443" i="31"/>
  <c r="V443" i="31"/>
  <c r="Z443" i="31"/>
  <c r="W445" i="31"/>
  <c r="AA445" i="31"/>
  <c r="AD439" i="31"/>
  <c r="AC544" i="31"/>
  <c r="AE543" i="31"/>
  <c r="AC530" i="31"/>
  <c r="AE527" i="31"/>
  <c r="AE532" i="31"/>
  <c r="J452" i="30"/>
  <c r="J456" i="30" s="1"/>
  <c r="J387" i="30"/>
  <c r="J394" i="30" s="1"/>
  <c r="J463" i="30" s="1"/>
  <c r="J471" i="30" s="1"/>
  <c r="N452" i="30"/>
  <c r="N456" i="30" s="1"/>
  <c r="N387" i="30"/>
  <c r="N394" i="30" s="1"/>
  <c r="N463" i="30" s="1"/>
  <c r="N471" i="30" s="1"/>
  <c r="R452" i="30"/>
  <c r="R456" i="30" s="1"/>
  <c r="R387" i="30"/>
  <c r="R394" i="30" s="1"/>
  <c r="R463" i="30" s="1"/>
  <c r="R471" i="30" s="1"/>
  <c r="V452" i="30"/>
  <c r="V456" i="30" s="1"/>
  <c r="V387" i="30"/>
  <c r="V394" i="30" s="1"/>
  <c r="V463" i="30" s="1"/>
  <c r="V471" i="30" s="1"/>
  <c r="Z452" i="30"/>
  <c r="Z456" i="30" s="1"/>
  <c r="Z387" i="30"/>
  <c r="Z394" i="30" s="1"/>
  <c r="Z463" i="30" s="1"/>
  <c r="Z471" i="30" s="1"/>
  <c r="E539" i="30"/>
  <c r="E524" i="30"/>
  <c r="E479" i="30"/>
  <c r="E513" i="30"/>
  <c r="E493" i="30"/>
  <c r="E462" i="30"/>
  <c r="E451" i="30"/>
  <c r="E434" i="30"/>
  <c r="E423" i="30"/>
  <c r="E382" i="30"/>
  <c r="E410" i="30"/>
  <c r="E393" i="30"/>
  <c r="I539" i="30"/>
  <c r="I524" i="30"/>
  <c r="I479" i="30"/>
  <c r="I513" i="30"/>
  <c r="I493" i="30"/>
  <c r="I462" i="30"/>
  <c r="I451" i="30"/>
  <c r="I434" i="30"/>
  <c r="I382" i="30"/>
  <c r="I423" i="30"/>
  <c r="I410" i="30"/>
  <c r="I393" i="30"/>
  <c r="M539" i="30"/>
  <c r="M524" i="30"/>
  <c r="M479" i="30"/>
  <c r="M513" i="30"/>
  <c r="M493" i="30"/>
  <c r="M462" i="30"/>
  <c r="M451" i="30"/>
  <c r="M434" i="30"/>
  <c r="M382" i="30"/>
  <c r="M423" i="30"/>
  <c r="M410" i="30"/>
  <c r="M393" i="30"/>
  <c r="Q539" i="30"/>
  <c r="Q524" i="30"/>
  <c r="Q479" i="30"/>
  <c r="Q513" i="30"/>
  <c r="Q493" i="30"/>
  <c r="Q462" i="30"/>
  <c r="Q451" i="30"/>
  <c r="Q434" i="30"/>
  <c r="Q382" i="30"/>
  <c r="Q410" i="30"/>
  <c r="Q423" i="30"/>
  <c r="Q393" i="30"/>
  <c r="U539" i="30"/>
  <c r="U524" i="30"/>
  <c r="U479" i="30"/>
  <c r="U513" i="30"/>
  <c r="U493" i="30"/>
  <c r="U462" i="30"/>
  <c r="U451" i="30"/>
  <c r="U434" i="30"/>
  <c r="U423" i="30"/>
  <c r="U382" i="30"/>
  <c r="U410" i="30"/>
  <c r="U393" i="30"/>
  <c r="Y539" i="30"/>
  <c r="Y524" i="30"/>
  <c r="Y479" i="30"/>
  <c r="Y513" i="30"/>
  <c r="Y493" i="30"/>
  <c r="Y462" i="30"/>
  <c r="Y451" i="30"/>
  <c r="Y434" i="30"/>
  <c r="Y382" i="30"/>
  <c r="Y423" i="30"/>
  <c r="Y410" i="30"/>
  <c r="Y393" i="30"/>
  <c r="G452" i="30"/>
  <c r="G456" i="30" s="1"/>
  <c r="G387" i="30"/>
  <c r="G394" i="30" s="1"/>
  <c r="G463" i="30" s="1"/>
  <c r="G471" i="30" s="1"/>
  <c r="K452" i="30"/>
  <c r="K456" i="30" s="1"/>
  <c r="K387" i="30"/>
  <c r="K394" i="30" s="1"/>
  <c r="K463" i="30" s="1"/>
  <c r="K471" i="30" s="1"/>
  <c r="O452" i="30"/>
  <c r="O456" i="30" s="1"/>
  <c r="O387" i="30"/>
  <c r="O394" i="30" s="1"/>
  <c r="O463" i="30" s="1"/>
  <c r="O471" i="30" s="1"/>
  <c r="S452" i="30"/>
  <c r="S456" i="30" s="1"/>
  <c r="S387" i="30"/>
  <c r="S394" i="30" s="1"/>
  <c r="S463" i="30" s="1"/>
  <c r="S471" i="30" s="1"/>
  <c r="W452" i="30"/>
  <c r="W456" i="30" s="1"/>
  <c r="W387" i="30"/>
  <c r="W394" i="30" s="1"/>
  <c r="W463" i="30" s="1"/>
  <c r="W471" i="30" s="1"/>
  <c r="AA452" i="30"/>
  <c r="AA456" i="30" s="1"/>
  <c r="AA387" i="30"/>
  <c r="AA394" i="30" s="1"/>
  <c r="AA463" i="30" s="1"/>
  <c r="AA471" i="30" s="1"/>
  <c r="F513" i="30"/>
  <c r="F493" i="30"/>
  <c r="F539" i="30"/>
  <c r="F524" i="30"/>
  <c r="F479" i="30"/>
  <c r="F462" i="30"/>
  <c r="F451" i="30"/>
  <c r="F410" i="30"/>
  <c r="F434" i="30"/>
  <c r="F393" i="30"/>
  <c r="F423" i="30"/>
  <c r="F382" i="30"/>
  <c r="N513" i="30"/>
  <c r="N493" i="30"/>
  <c r="N539" i="30"/>
  <c r="N524" i="30"/>
  <c r="N479" i="30"/>
  <c r="N462" i="30"/>
  <c r="N451" i="30"/>
  <c r="N423" i="30"/>
  <c r="N410" i="30"/>
  <c r="N434" i="30"/>
  <c r="N393" i="30"/>
  <c r="N382" i="30"/>
  <c r="L452" i="30"/>
  <c r="L456" i="30" s="1"/>
  <c r="L387" i="30"/>
  <c r="L394" i="30" s="1"/>
  <c r="L463" i="30" s="1"/>
  <c r="L471" i="30" s="1"/>
  <c r="T452" i="30"/>
  <c r="T456" i="30" s="1"/>
  <c r="T387" i="30"/>
  <c r="T394" i="30" s="1"/>
  <c r="T463" i="30" s="1"/>
  <c r="T471" i="30" s="1"/>
  <c r="AB452" i="30"/>
  <c r="AB456" i="30" s="1"/>
  <c r="AB387" i="30"/>
  <c r="AB394" i="30" s="1"/>
  <c r="AB463" i="30" s="1"/>
  <c r="AB471" i="30" s="1"/>
  <c r="J513" i="30"/>
  <c r="J493" i="30"/>
  <c r="J539" i="30"/>
  <c r="J524" i="30"/>
  <c r="J479" i="30"/>
  <c r="J462" i="30"/>
  <c r="J451" i="30"/>
  <c r="J434" i="30"/>
  <c r="J423" i="30"/>
  <c r="J410" i="30"/>
  <c r="J393" i="30"/>
  <c r="J382" i="30"/>
  <c r="R513" i="30"/>
  <c r="R493" i="30"/>
  <c r="R539" i="30"/>
  <c r="R524" i="30"/>
  <c r="R479" i="30"/>
  <c r="R462" i="30"/>
  <c r="R451" i="30"/>
  <c r="R434" i="30"/>
  <c r="R410" i="30"/>
  <c r="R423" i="30"/>
  <c r="R393" i="30"/>
  <c r="R382" i="30"/>
  <c r="V513" i="30"/>
  <c r="V493" i="30"/>
  <c r="V539" i="30"/>
  <c r="V524" i="30"/>
  <c r="V479" i="30"/>
  <c r="V462" i="30"/>
  <c r="V451" i="30"/>
  <c r="V423" i="30"/>
  <c r="V410" i="30"/>
  <c r="V434" i="30"/>
  <c r="V393" i="30"/>
  <c r="V382" i="30"/>
  <c r="Z513" i="30"/>
  <c r="Z493" i="30"/>
  <c r="Z539" i="30"/>
  <c r="Z524" i="30"/>
  <c r="Z479" i="30"/>
  <c r="Z462" i="30"/>
  <c r="Z451" i="30"/>
  <c r="Z423" i="30"/>
  <c r="Z434" i="30"/>
  <c r="Z410" i="30"/>
  <c r="Z393" i="30"/>
  <c r="Z382" i="30"/>
  <c r="H452" i="30"/>
  <c r="H456" i="30" s="1"/>
  <c r="H387" i="30"/>
  <c r="H394" i="30" s="1"/>
  <c r="H463" i="30" s="1"/>
  <c r="P452" i="30"/>
  <c r="P456" i="30" s="1"/>
  <c r="P387" i="30"/>
  <c r="P394" i="30" s="1"/>
  <c r="P463" i="30" s="1"/>
  <c r="X452" i="30"/>
  <c r="X456" i="30" s="1"/>
  <c r="X387" i="30"/>
  <c r="X394" i="30" s="1"/>
  <c r="X463" i="30" s="1"/>
  <c r="X471" i="30" s="1"/>
  <c r="G513" i="30"/>
  <c r="G493" i="30"/>
  <c r="G539" i="30"/>
  <c r="G524" i="30"/>
  <c r="G479" i="30"/>
  <c r="G451" i="30"/>
  <c r="G434" i="30"/>
  <c r="G462" i="30"/>
  <c r="G410" i="30"/>
  <c r="G393" i="30"/>
  <c r="G423" i="30"/>
  <c r="K513" i="30"/>
  <c r="K493" i="30"/>
  <c r="K539" i="30"/>
  <c r="K524" i="30"/>
  <c r="K479" i="30"/>
  <c r="K451" i="30"/>
  <c r="K434" i="30"/>
  <c r="K462" i="30"/>
  <c r="K410" i="30"/>
  <c r="K393" i="30"/>
  <c r="K382" i="30"/>
  <c r="K423" i="30"/>
  <c r="O513" i="30"/>
  <c r="O493" i="30"/>
  <c r="O539" i="30"/>
  <c r="O524" i="30"/>
  <c r="O479" i="30"/>
  <c r="O451" i="30"/>
  <c r="O434" i="30"/>
  <c r="O462" i="30"/>
  <c r="O423" i="30"/>
  <c r="O410" i="30"/>
  <c r="O393" i="30"/>
  <c r="O382" i="30"/>
  <c r="S513" i="30"/>
  <c r="S493" i="30"/>
  <c r="S539" i="30"/>
  <c r="S524" i="30"/>
  <c r="S479" i="30"/>
  <c r="S451" i="30"/>
  <c r="S434" i="30"/>
  <c r="S462" i="30"/>
  <c r="S410" i="30"/>
  <c r="S423" i="30"/>
  <c r="S393" i="30"/>
  <c r="S382" i="30"/>
  <c r="W513" i="30"/>
  <c r="W493" i="30"/>
  <c r="W539" i="30"/>
  <c r="W524" i="30"/>
  <c r="W479" i="30"/>
  <c r="W451" i="30"/>
  <c r="W434" i="30"/>
  <c r="W462" i="30"/>
  <c r="W410" i="30"/>
  <c r="W393" i="30"/>
  <c r="W382" i="30"/>
  <c r="W423" i="30"/>
  <c r="AA513" i="30"/>
  <c r="AA493" i="30"/>
  <c r="AA539" i="30"/>
  <c r="AA524" i="30"/>
  <c r="AA479" i="30"/>
  <c r="AA451" i="30"/>
  <c r="AA434" i="30"/>
  <c r="AA462" i="30"/>
  <c r="AA410" i="30"/>
  <c r="AA423" i="30"/>
  <c r="AA393" i="30"/>
  <c r="AA382" i="30"/>
  <c r="AC23" i="30"/>
  <c r="AE23" i="30" s="1"/>
  <c r="H539" i="30"/>
  <c r="H524" i="30"/>
  <c r="H479" i="30"/>
  <c r="H513" i="30"/>
  <c r="H493" i="30"/>
  <c r="H423" i="30"/>
  <c r="H462" i="30"/>
  <c r="H451" i="30"/>
  <c r="H393" i="30"/>
  <c r="H434" i="30"/>
  <c r="H382" i="30"/>
  <c r="H410" i="30"/>
  <c r="L539" i="30"/>
  <c r="L524" i="30"/>
  <c r="L479" i="30"/>
  <c r="L513" i="30"/>
  <c r="L493" i="30"/>
  <c r="L423" i="30"/>
  <c r="L462" i="30"/>
  <c r="L451" i="30"/>
  <c r="L393" i="30"/>
  <c r="L382" i="30"/>
  <c r="L434" i="30"/>
  <c r="L410" i="30"/>
  <c r="P539" i="30"/>
  <c r="P524" i="30"/>
  <c r="P479" i="30"/>
  <c r="P513" i="30"/>
  <c r="P493" i="30"/>
  <c r="P423" i="30"/>
  <c r="P462" i="30"/>
  <c r="P451" i="30"/>
  <c r="P393" i="30"/>
  <c r="P434" i="30"/>
  <c r="P382" i="30"/>
  <c r="P410" i="30"/>
  <c r="T539" i="30"/>
  <c r="T524" i="30"/>
  <c r="T479" i="30"/>
  <c r="T513" i="30"/>
  <c r="T493" i="30"/>
  <c r="T423" i="30"/>
  <c r="T462" i="30"/>
  <c r="T451" i="30"/>
  <c r="T393" i="30"/>
  <c r="T382" i="30"/>
  <c r="T434" i="30"/>
  <c r="T410" i="30"/>
  <c r="X539" i="30"/>
  <c r="X524" i="30"/>
  <c r="X479" i="30"/>
  <c r="X513" i="30"/>
  <c r="X493" i="30"/>
  <c r="X423" i="30"/>
  <c r="X462" i="30"/>
  <c r="X451" i="30"/>
  <c r="X393" i="30"/>
  <c r="X434" i="30"/>
  <c r="X382" i="30"/>
  <c r="X410" i="30"/>
  <c r="AB539" i="30"/>
  <c r="AB524" i="30"/>
  <c r="AB479" i="30"/>
  <c r="AB513" i="30"/>
  <c r="AB493" i="30"/>
  <c r="AB423" i="30"/>
  <c r="AB462" i="30"/>
  <c r="AB451" i="30"/>
  <c r="AB393" i="30"/>
  <c r="AB382" i="30"/>
  <c r="AB434" i="30"/>
  <c r="AB410" i="30"/>
  <c r="E428" i="30"/>
  <c r="AC424" i="30"/>
  <c r="AE424" i="30" s="1"/>
  <c r="AD401" i="30"/>
  <c r="F404" i="30"/>
  <c r="J404" i="30"/>
  <c r="N404" i="30"/>
  <c r="R404" i="30"/>
  <c r="V404" i="30"/>
  <c r="Z404" i="30"/>
  <c r="I443" i="30"/>
  <c r="M443" i="30"/>
  <c r="Q443" i="30"/>
  <c r="U443" i="30"/>
  <c r="Y443" i="30"/>
  <c r="AC417" i="30"/>
  <c r="AE417" i="30" s="1"/>
  <c r="AC467" i="30"/>
  <c r="AC398" i="30"/>
  <c r="H404" i="30"/>
  <c r="L404" i="30"/>
  <c r="P404" i="30"/>
  <c r="P473" i="30" s="1"/>
  <c r="T404" i="30"/>
  <c r="T473" i="30" s="1"/>
  <c r="X404" i="30"/>
  <c r="X473" i="30" s="1"/>
  <c r="AB404" i="30"/>
  <c r="AB473" i="30" s="1"/>
  <c r="F428" i="30"/>
  <c r="AD424" i="30"/>
  <c r="AD417" i="30"/>
  <c r="G443" i="30"/>
  <c r="K443" i="30"/>
  <c r="O443" i="30"/>
  <c r="S443" i="30"/>
  <c r="W443" i="30"/>
  <c r="AA443" i="30"/>
  <c r="AD398" i="30"/>
  <c r="AC470" i="30"/>
  <c r="AE470" i="30" s="1"/>
  <c r="AC401" i="30"/>
  <c r="AE401" i="30" s="1"/>
  <c r="J402" i="30"/>
  <c r="H445" i="30"/>
  <c r="H443" i="30"/>
  <c r="L445" i="30"/>
  <c r="L443" i="30"/>
  <c r="F445" i="30"/>
  <c r="J445" i="30"/>
  <c r="N445" i="30"/>
  <c r="R445" i="30"/>
  <c r="V445" i="30"/>
  <c r="Z445" i="30"/>
  <c r="P443" i="30"/>
  <c r="T443" i="30"/>
  <c r="X443" i="30"/>
  <c r="AB443" i="30"/>
  <c r="AC439" i="30"/>
  <c r="AC544" i="30"/>
  <c r="AE543" i="30"/>
  <c r="AD439" i="30"/>
  <c r="AC530" i="30"/>
  <c r="AE527" i="30"/>
  <c r="AA582" i="29"/>
  <c r="X582" i="29"/>
  <c r="R582" i="29"/>
  <c r="O582" i="29"/>
  <c r="AD581" i="29"/>
  <c r="U581" i="29"/>
  <c r="AD580" i="29"/>
  <c r="U580" i="29"/>
  <c r="AD579" i="29"/>
  <c r="U579" i="29"/>
  <c r="AD578" i="29"/>
  <c r="U578" i="29"/>
  <c r="AD577" i="29"/>
  <c r="U577" i="29"/>
  <c r="AD576" i="29"/>
  <c r="U576" i="29"/>
  <c r="AD575" i="29"/>
  <c r="U575" i="29"/>
  <c r="AD574" i="29"/>
  <c r="U574" i="29"/>
  <c r="AD573" i="29"/>
  <c r="U573" i="29"/>
  <c r="AD572" i="29"/>
  <c r="U572" i="29"/>
  <c r="AD571" i="29"/>
  <c r="U571" i="29"/>
  <c r="AD570" i="29"/>
  <c r="U570" i="29"/>
  <c r="AD569" i="29"/>
  <c r="U569" i="29"/>
  <c r="AA568" i="29"/>
  <c r="X568" i="29"/>
  <c r="R568" i="29"/>
  <c r="O568" i="29"/>
  <c r="AE548" i="29"/>
  <c r="AE547" i="29"/>
  <c r="AA546" i="29"/>
  <c r="Y546" i="29"/>
  <c r="W546" i="29"/>
  <c r="U546" i="29"/>
  <c r="S546" i="29"/>
  <c r="Q546" i="29"/>
  <c r="O546" i="29"/>
  <c r="M546" i="29"/>
  <c r="K546" i="29"/>
  <c r="I546" i="29"/>
  <c r="G546" i="29"/>
  <c r="E546" i="29"/>
  <c r="AD545" i="29"/>
  <c r="AC545" i="29"/>
  <c r="AB543" i="29"/>
  <c r="AA543" i="29"/>
  <c r="AA544" i="29" s="1"/>
  <c r="Z543" i="29"/>
  <c r="Y543" i="29"/>
  <c r="Y544" i="29" s="1"/>
  <c r="X543" i="29"/>
  <c r="W543" i="29"/>
  <c r="W544" i="29" s="1"/>
  <c r="V543" i="29"/>
  <c r="U543" i="29"/>
  <c r="U544" i="29" s="1"/>
  <c r="T543" i="29"/>
  <c r="S543" i="29"/>
  <c r="S544" i="29" s="1"/>
  <c r="R543" i="29"/>
  <c r="Q543" i="29"/>
  <c r="Q544" i="29" s="1"/>
  <c r="P543" i="29"/>
  <c r="O543" i="29"/>
  <c r="O544" i="29" s="1"/>
  <c r="N543" i="29"/>
  <c r="M543" i="29"/>
  <c r="M544" i="29" s="1"/>
  <c r="L543" i="29"/>
  <c r="K543" i="29"/>
  <c r="K544" i="29" s="1"/>
  <c r="J543" i="29"/>
  <c r="I543" i="29"/>
  <c r="I544" i="29" s="1"/>
  <c r="H543" i="29"/>
  <c r="G543" i="29"/>
  <c r="G544" i="29" s="1"/>
  <c r="F543" i="29"/>
  <c r="E543" i="29"/>
  <c r="AD542" i="29"/>
  <c r="AC542" i="29"/>
  <c r="AD541" i="29"/>
  <c r="AC541" i="29"/>
  <c r="AE541" i="29" s="1"/>
  <c r="AD540" i="29"/>
  <c r="AC540" i="29"/>
  <c r="AD539" i="29"/>
  <c r="AC539" i="29"/>
  <c r="AA538" i="29"/>
  <c r="Y538" i="29"/>
  <c r="W538" i="29"/>
  <c r="U538" i="29"/>
  <c r="S538" i="29"/>
  <c r="Q538" i="29"/>
  <c r="O538" i="29"/>
  <c r="M538" i="29"/>
  <c r="K538" i="29"/>
  <c r="I538" i="29"/>
  <c r="G538" i="29"/>
  <c r="E538" i="29"/>
  <c r="AA533" i="29"/>
  <c r="Y533" i="29"/>
  <c r="W533" i="29"/>
  <c r="U533" i="29"/>
  <c r="S533" i="29"/>
  <c r="Q533" i="29"/>
  <c r="O533" i="29"/>
  <c r="M533" i="29"/>
  <c r="K533" i="29"/>
  <c r="I533" i="29"/>
  <c r="G533" i="29"/>
  <c r="E533" i="29"/>
  <c r="AD532" i="29"/>
  <c r="AC532" i="29"/>
  <c r="AC533" i="29" s="1"/>
  <c r="AA531" i="29"/>
  <c r="Y531" i="29"/>
  <c r="W531" i="29"/>
  <c r="U531" i="29"/>
  <c r="S531" i="29"/>
  <c r="Q531" i="29"/>
  <c r="O531" i="29"/>
  <c r="M531" i="29"/>
  <c r="K531" i="29"/>
  <c r="I531" i="29"/>
  <c r="G531" i="29"/>
  <c r="E531" i="29"/>
  <c r="AB530" i="29"/>
  <c r="AA530" i="29"/>
  <c r="Z530" i="29"/>
  <c r="Y530" i="29"/>
  <c r="X530" i="29"/>
  <c r="W530" i="29"/>
  <c r="V530" i="29"/>
  <c r="U530" i="29"/>
  <c r="T530" i="29"/>
  <c r="S530" i="29"/>
  <c r="R530" i="29"/>
  <c r="Q530" i="29"/>
  <c r="P530" i="29"/>
  <c r="O530" i="29"/>
  <c r="N530" i="29"/>
  <c r="M530" i="29"/>
  <c r="L530" i="29"/>
  <c r="K530" i="29"/>
  <c r="J530" i="29"/>
  <c r="I530" i="29"/>
  <c r="H530" i="29"/>
  <c r="G530" i="29"/>
  <c r="F530" i="29"/>
  <c r="E530" i="29"/>
  <c r="AB529" i="29"/>
  <c r="AA529" i="29"/>
  <c r="Z529" i="29"/>
  <c r="Y529" i="29"/>
  <c r="X529" i="29"/>
  <c r="W529" i="29"/>
  <c r="V529" i="29"/>
  <c r="U529" i="29"/>
  <c r="T529" i="29"/>
  <c r="S529" i="29"/>
  <c r="R529" i="29"/>
  <c r="Q529" i="29"/>
  <c r="P529" i="29"/>
  <c r="O529" i="29"/>
  <c r="N529" i="29"/>
  <c r="M529" i="29"/>
  <c r="L529" i="29"/>
  <c r="K529" i="29"/>
  <c r="J529" i="29"/>
  <c r="I529" i="29"/>
  <c r="H529" i="29"/>
  <c r="G529" i="29"/>
  <c r="F529" i="29"/>
  <c r="E529" i="29"/>
  <c r="AD528" i="29"/>
  <c r="AC528" i="29"/>
  <c r="AD527" i="29"/>
  <c r="AC527" i="29"/>
  <c r="AD526" i="29"/>
  <c r="AC526" i="29"/>
  <c r="AE526" i="29" s="1"/>
  <c r="AD525" i="29"/>
  <c r="AC525" i="29"/>
  <c r="AD524" i="29"/>
  <c r="AC524" i="29"/>
  <c r="AA523" i="29"/>
  <c r="Y523" i="29"/>
  <c r="W523" i="29"/>
  <c r="U523" i="29"/>
  <c r="S523" i="29"/>
  <c r="Q523" i="29"/>
  <c r="O523" i="29"/>
  <c r="M523" i="29"/>
  <c r="K523" i="29"/>
  <c r="I523" i="29"/>
  <c r="G523" i="29"/>
  <c r="E523" i="29"/>
  <c r="AD518" i="29"/>
  <c r="AC518" i="29"/>
  <c r="AE518" i="29" s="1"/>
  <c r="AB517" i="29"/>
  <c r="AA517" i="29"/>
  <c r="Z517" i="29"/>
  <c r="Y517" i="29"/>
  <c r="X517" i="29"/>
  <c r="W517" i="29"/>
  <c r="V517" i="29"/>
  <c r="U517" i="29"/>
  <c r="T517" i="29"/>
  <c r="S517" i="29"/>
  <c r="R517" i="29"/>
  <c r="Q517" i="29"/>
  <c r="P517" i="29"/>
  <c r="O517" i="29"/>
  <c r="N517" i="29"/>
  <c r="M517" i="29"/>
  <c r="L517" i="29"/>
  <c r="K517" i="29"/>
  <c r="J517" i="29"/>
  <c r="I517" i="29"/>
  <c r="H517" i="29"/>
  <c r="G517" i="29"/>
  <c r="F517" i="29"/>
  <c r="E517" i="29"/>
  <c r="AD516" i="29"/>
  <c r="AC516" i="29"/>
  <c r="AE516" i="29" s="1"/>
  <c r="AD515" i="29"/>
  <c r="AC515" i="29"/>
  <c r="AE515" i="29" s="1"/>
  <c r="AD513" i="29"/>
  <c r="AC513" i="29"/>
  <c r="AA512" i="29"/>
  <c r="Y512" i="29"/>
  <c r="W512" i="29"/>
  <c r="U512" i="29"/>
  <c r="S512" i="29"/>
  <c r="Q512" i="29"/>
  <c r="O512" i="29"/>
  <c r="M512" i="29"/>
  <c r="K512" i="29"/>
  <c r="I512" i="29"/>
  <c r="G512" i="29"/>
  <c r="E512" i="29"/>
  <c r="AD507" i="29"/>
  <c r="AC507" i="29"/>
  <c r="AD506" i="29"/>
  <c r="AC506" i="29"/>
  <c r="AE506" i="29" s="1"/>
  <c r="AD505" i="29"/>
  <c r="AC505" i="29"/>
  <c r="AD504" i="29"/>
  <c r="AC504" i="29"/>
  <c r="AD503" i="29"/>
  <c r="AC503" i="29"/>
  <c r="AD502" i="29"/>
  <c r="AC502" i="29"/>
  <c r="AE502" i="29" s="1"/>
  <c r="AD501" i="29"/>
  <c r="AC501" i="29"/>
  <c r="AD500" i="29"/>
  <c r="AC500" i="29"/>
  <c r="AE500" i="29" s="1"/>
  <c r="AD499" i="29"/>
  <c r="AC499" i="29"/>
  <c r="AE499" i="29" s="1"/>
  <c r="AD498" i="29"/>
  <c r="AC498" i="29"/>
  <c r="AD497" i="29"/>
  <c r="AC497" i="29"/>
  <c r="AE497" i="29" s="1"/>
  <c r="AD496" i="29"/>
  <c r="AC496" i="29"/>
  <c r="AE495" i="29"/>
  <c r="AE494" i="29"/>
  <c r="AD493" i="29"/>
  <c r="AC493" i="29"/>
  <c r="AA492" i="29"/>
  <c r="Y492" i="29"/>
  <c r="W492" i="29"/>
  <c r="U492" i="29"/>
  <c r="S492" i="29"/>
  <c r="Q492" i="29"/>
  <c r="O492" i="29"/>
  <c r="M492" i="29"/>
  <c r="K492" i="29"/>
  <c r="I492" i="29"/>
  <c r="G492" i="29"/>
  <c r="E492" i="29"/>
  <c r="AB486" i="29"/>
  <c r="AA486" i="29"/>
  <c r="Z486" i="29"/>
  <c r="Y486" i="29"/>
  <c r="X486" i="29"/>
  <c r="W486" i="29"/>
  <c r="V486" i="29"/>
  <c r="U486" i="29"/>
  <c r="T486" i="29"/>
  <c r="S486" i="29"/>
  <c r="R486" i="29"/>
  <c r="Q486" i="29"/>
  <c r="P486" i="29"/>
  <c r="O486" i="29"/>
  <c r="N486" i="29"/>
  <c r="M486" i="29"/>
  <c r="L486" i="29"/>
  <c r="K486" i="29"/>
  <c r="J486" i="29"/>
  <c r="I486" i="29"/>
  <c r="H486" i="29"/>
  <c r="G486" i="29"/>
  <c r="F486" i="29"/>
  <c r="E486" i="29"/>
  <c r="AB485" i="29"/>
  <c r="AA485" i="29"/>
  <c r="Z485" i="29"/>
  <c r="Y485" i="29"/>
  <c r="X485" i="29"/>
  <c r="W485" i="29"/>
  <c r="V485" i="29"/>
  <c r="U485" i="29"/>
  <c r="T485" i="29"/>
  <c r="S485" i="29"/>
  <c r="R485" i="29"/>
  <c r="Q485" i="29"/>
  <c r="P485" i="29"/>
  <c r="O485" i="29"/>
  <c r="N485" i="29"/>
  <c r="M485" i="29"/>
  <c r="L485" i="29"/>
  <c r="K485" i="29"/>
  <c r="J485" i="29"/>
  <c r="I485" i="29"/>
  <c r="H485" i="29"/>
  <c r="G485" i="29"/>
  <c r="F485" i="29"/>
  <c r="E485" i="29"/>
  <c r="AB484" i="29"/>
  <c r="AA484" i="29"/>
  <c r="Z484" i="29"/>
  <c r="Y484" i="29"/>
  <c r="X484" i="29"/>
  <c r="W484" i="29"/>
  <c r="V484" i="29"/>
  <c r="U484" i="29"/>
  <c r="T484" i="29"/>
  <c r="S484" i="29"/>
  <c r="R484" i="29"/>
  <c r="Q484" i="29"/>
  <c r="P484" i="29"/>
  <c r="O484" i="29"/>
  <c r="N484" i="29"/>
  <c r="M484" i="29"/>
  <c r="L484" i="29"/>
  <c r="K484" i="29"/>
  <c r="J484" i="29"/>
  <c r="I484" i="29"/>
  <c r="H484" i="29"/>
  <c r="G484" i="29"/>
  <c r="F484" i="29"/>
  <c r="E484" i="29"/>
  <c r="AB483" i="29"/>
  <c r="AA483" i="29"/>
  <c r="Z483" i="29"/>
  <c r="Y483" i="29"/>
  <c r="X483" i="29"/>
  <c r="W483" i="29"/>
  <c r="V483" i="29"/>
  <c r="U483" i="29"/>
  <c r="T483" i="29"/>
  <c r="S483" i="29"/>
  <c r="R483" i="29"/>
  <c r="Q483" i="29"/>
  <c r="P483" i="29"/>
  <c r="O483" i="29"/>
  <c r="N483" i="29"/>
  <c r="M483" i="29"/>
  <c r="L483" i="29"/>
  <c r="K483" i="29"/>
  <c r="J483" i="29"/>
  <c r="I483" i="29"/>
  <c r="H483" i="29"/>
  <c r="G483" i="29"/>
  <c r="F483" i="29"/>
  <c r="E483" i="29"/>
  <c r="AB482" i="29"/>
  <c r="AA482" i="29"/>
  <c r="Z482" i="29"/>
  <c r="Y482" i="29"/>
  <c r="X482" i="29"/>
  <c r="W482" i="29"/>
  <c r="V482" i="29"/>
  <c r="U482" i="29"/>
  <c r="T482" i="29"/>
  <c r="S482" i="29"/>
  <c r="R482" i="29"/>
  <c r="Q482" i="29"/>
  <c r="P482" i="29"/>
  <c r="O482" i="29"/>
  <c r="N482" i="29"/>
  <c r="M482" i="29"/>
  <c r="L482" i="29"/>
  <c r="K482" i="29"/>
  <c r="J482" i="29"/>
  <c r="I482" i="29"/>
  <c r="H482" i="29"/>
  <c r="G482" i="29"/>
  <c r="F482" i="29"/>
  <c r="E482" i="29"/>
  <c r="AB481" i="29"/>
  <c r="AA481" i="29"/>
  <c r="Z481" i="29"/>
  <c r="Y481" i="29"/>
  <c r="X481" i="29"/>
  <c r="W481" i="29"/>
  <c r="V481" i="29"/>
  <c r="U481" i="29"/>
  <c r="T481" i="29"/>
  <c r="S481" i="29"/>
  <c r="R481" i="29"/>
  <c r="Q481" i="29"/>
  <c r="P481" i="29"/>
  <c r="O481" i="29"/>
  <c r="N481" i="29"/>
  <c r="M481" i="29"/>
  <c r="L481" i="29"/>
  <c r="K481" i="29"/>
  <c r="J481" i="29"/>
  <c r="I481" i="29"/>
  <c r="H481" i="29"/>
  <c r="G481" i="29"/>
  <c r="F481" i="29"/>
  <c r="E481" i="29"/>
  <c r="AB480" i="29"/>
  <c r="AA480" i="29"/>
  <c r="Z480" i="29"/>
  <c r="Y480" i="29"/>
  <c r="X480" i="29"/>
  <c r="W480" i="29"/>
  <c r="V480" i="29"/>
  <c r="U480" i="29"/>
  <c r="T480" i="29"/>
  <c r="S480" i="29"/>
  <c r="R480" i="29"/>
  <c r="Q480" i="29"/>
  <c r="P480" i="29"/>
  <c r="O480" i="29"/>
  <c r="N480" i="29"/>
  <c r="M480" i="29"/>
  <c r="L480" i="29"/>
  <c r="K480" i="29"/>
  <c r="J480" i="29"/>
  <c r="I480" i="29"/>
  <c r="H480" i="29"/>
  <c r="G480" i="29"/>
  <c r="F480" i="29"/>
  <c r="E480" i="29"/>
  <c r="AD479" i="29"/>
  <c r="AC479" i="29"/>
  <c r="AA478" i="29"/>
  <c r="Y478" i="29"/>
  <c r="W478" i="29"/>
  <c r="U478" i="29"/>
  <c r="S478" i="29"/>
  <c r="Q478" i="29"/>
  <c r="O478" i="29"/>
  <c r="M478" i="29"/>
  <c r="K478" i="29"/>
  <c r="I478" i="29"/>
  <c r="G478" i="29"/>
  <c r="E478" i="29"/>
  <c r="AB472" i="29"/>
  <c r="AA472" i="29"/>
  <c r="Z472" i="29"/>
  <c r="Y472" i="29"/>
  <c r="X472" i="29"/>
  <c r="W472" i="29"/>
  <c r="V472" i="29"/>
  <c r="U472" i="29"/>
  <c r="T472" i="29"/>
  <c r="S472" i="29"/>
  <c r="R472" i="29"/>
  <c r="Q472" i="29"/>
  <c r="P472" i="29"/>
  <c r="O472" i="29"/>
  <c r="N472" i="29"/>
  <c r="M472" i="29"/>
  <c r="L472" i="29"/>
  <c r="K472" i="29"/>
  <c r="J472" i="29"/>
  <c r="I472" i="29"/>
  <c r="H472" i="29"/>
  <c r="G472" i="29"/>
  <c r="F472" i="29"/>
  <c r="E472" i="29"/>
  <c r="AB469" i="29"/>
  <c r="AA469" i="29"/>
  <c r="Z469" i="29"/>
  <c r="Y469" i="29"/>
  <c r="X469" i="29"/>
  <c r="W469" i="29"/>
  <c r="V469" i="29"/>
  <c r="U469" i="29"/>
  <c r="T469" i="29"/>
  <c r="S469" i="29"/>
  <c r="R469" i="29"/>
  <c r="Q469" i="29"/>
  <c r="P469" i="29"/>
  <c r="O469" i="29"/>
  <c r="N469" i="29"/>
  <c r="L469" i="29"/>
  <c r="K469" i="29"/>
  <c r="J469" i="29"/>
  <c r="I469" i="29"/>
  <c r="H469" i="29"/>
  <c r="G469" i="29"/>
  <c r="F469" i="29"/>
  <c r="E469" i="29"/>
  <c r="AB468" i="29"/>
  <c r="AA468" i="29"/>
  <c r="Z468" i="29"/>
  <c r="Y468" i="29"/>
  <c r="X468" i="29"/>
  <c r="W468" i="29"/>
  <c r="V468" i="29"/>
  <c r="U468" i="29"/>
  <c r="T468" i="29"/>
  <c r="S468" i="29"/>
  <c r="R468" i="29"/>
  <c r="Q468" i="29"/>
  <c r="P468" i="29"/>
  <c r="O468" i="29"/>
  <c r="N468" i="29"/>
  <c r="L468" i="29"/>
  <c r="K468" i="29"/>
  <c r="J468" i="29"/>
  <c r="I468" i="29"/>
  <c r="H468" i="29"/>
  <c r="G468" i="29"/>
  <c r="F468" i="29"/>
  <c r="E468" i="29"/>
  <c r="AB466" i="29"/>
  <c r="AA466" i="29"/>
  <c r="Z466" i="29"/>
  <c r="Y466" i="29"/>
  <c r="X466" i="29"/>
  <c r="W466" i="29"/>
  <c r="V466" i="29"/>
  <c r="U466" i="29"/>
  <c r="T466" i="29"/>
  <c r="S466" i="29"/>
  <c r="R466" i="29"/>
  <c r="Q466" i="29"/>
  <c r="P466" i="29"/>
  <c r="O466" i="29"/>
  <c r="N466" i="29"/>
  <c r="M466" i="29"/>
  <c r="L466" i="29"/>
  <c r="K466" i="29"/>
  <c r="J466" i="29"/>
  <c r="I466" i="29"/>
  <c r="H466" i="29"/>
  <c r="G466" i="29"/>
  <c r="F466" i="29"/>
  <c r="E466" i="29"/>
  <c r="AB465" i="29"/>
  <c r="AA465" i="29"/>
  <c r="Z465" i="29"/>
  <c r="Y465" i="29"/>
  <c r="X465" i="29"/>
  <c r="W465" i="29"/>
  <c r="V465" i="29"/>
  <c r="U465" i="29"/>
  <c r="T465" i="29"/>
  <c r="S465" i="29"/>
  <c r="R465" i="29"/>
  <c r="Q465" i="29"/>
  <c r="P465" i="29"/>
  <c r="O465" i="29"/>
  <c r="N465" i="29"/>
  <c r="M465" i="29"/>
  <c r="L465" i="29"/>
  <c r="K465" i="29"/>
  <c r="J465" i="29"/>
  <c r="I465" i="29"/>
  <c r="H465" i="29"/>
  <c r="G465" i="29"/>
  <c r="F465" i="29"/>
  <c r="E465" i="29"/>
  <c r="AB464" i="29"/>
  <c r="AA464" i="29"/>
  <c r="Z464" i="29"/>
  <c r="Y464" i="29"/>
  <c r="X464" i="29"/>
  <c r="W464" i="29"/>
  <c r="V464" i="29"/>
  <c r="U464" i="29"/>
  <c r="T464" i="29"/>
  <c r="S464" i="29"/>
  <c r="R464" i="29"/>
  <c r="Q464" i="29"/>
  <c r="P464" i="29"/>
  <c r="O464" i="29"/>
  <c r="N464" i="29"/>
  <c r="M464" i="29"/>
  <c r="L464" i="29"/>
  <c r="K464" i="29"/>
  <c r="J464" i="29"/>
  <c r="I464" i="29"/>
  <c r="H464" i="29"/>
  <c r="G464" i="29"/>
  <c r="F464" i="29"/>
  <c r="E464" i="29"/>
  <c r="AD462" i="29"/>
  <c r="AC462" i="29"/>
  <c r="AA461" i="29"/>
  <c r="Y461" i="29"/>
  <c r="W461" i="29"/>
  <c r="U461" i="29"/>
  <c r="S461" i="29"/>
  <c r="Q461" i="29"/>
  <c r="O461" i="29"/>
  <c r="M461" i="29"/>
  <c r="K461" i="29"/>
  <c r="I461" i="29"/>
  <c r="G461" i="29"/>
  <c r="E461" i="29"/>
  <c r="AB455" i="29"/>
  <c r="AA455" i="29"/>
  <c r="Z455" i="29"/>
  <c r="Y455" i="29"/>
  <c r="X455" i="29"/>
  <c r="W455" i="29"/>
  <c r="V455" i="29"/>
  <c r="U455" i="29"/>
  <c r="T455" i="29"/>
  <c r="S455" i="29"/>
  <c r="R455" i="29"/>
  <c r="Q455" i="29"/>
  <c r="P455" i="29"/>
  <c r="O455" i="29"/>
  <c r="N455" i="29"/>
  <c r="M455" i="29"/>
  <c r="L455" i="29"/>
  <c r="K455" i="29"/>
  <c r="J455" i="29"/>
  <c r="I455" i="29"/>
  <c r="H455" i="29"/>
  <c r="G455" i="29"/>
  <c r="F455" i="29"/>
  <c r="E455" i="29"/>
  <c r="AB454" i="29"/>
  <c r="AA454" i="29"/>
  <c r="Z454" i="29"/>
  <c r="Y454" i="29"/>
  <c r="X454" i="29"/>
  <c r="W454" i="29"/>
  <c r="V454" i="29"/>
  <c r="U454" i="29"/>
  <c r="T454" i="29"/>
  <c r="S454" i="29"/>
  <c r="R454" i="29"/>
  <c r="Q454" i="29"/>
  <c r="P454" i="29"/>
  <c r="O454" i="29"/>
  <c r="N454" i="29"/>
  <c r="M454" i="29"/>
  <c r="L454" i="29"/>
  <c r="K454" i="29"/>
  <c r="J454" i="29"/>
  <c r="I454" i="29"/>
  <c r="H454" i="29"/>
  <c r="G454" i="29"/>
  <c r="F454" i="29"/>
  <c r="E454" i="29"/>
  <c r="AB453" i="29"/>
  <c r="AA453" i="29"/>
  <c r="Z453" i="29"/>
  <c r="Y453" i="29"/>
  <c r="X453" i="29"/>
  <c r="W453" i="29"/>
  <c r="V453" i="29"/>
  <c r="U453" i="29"/>
  <c r="T453" i="29"/>
  <c r="S453" i="29"/>
  <c r="R453" i="29"/>
  <c r="Q453" i="29"/>
  <c r="P453" i="29"/>
  <c r="O453" i="29"/>
  <c r="N453" i="29"/>
  <c r="L453" i="29"/>
  <c r="K453" i="29"/>
  <c r="J453" i="29"/>
  <c r="I453" i="29"/>
  <c r="H453" i="29"/>
  <c r="G453" i="29"/>
  <c r="F453" i="29"/>
  <c r="E453" i="29"/>
  <c r="AD451" i="29"/>
  <c r="AC451" i="29"/>
  <c r="AA450" i="29"/>
  <c r="Y450" i="29"/>
  <c r="W450" i="29"/>
  <c r="U450" i="29"/>
  <c r="S450" i="29"/>
  <c r="Q450" i="29"/>
  <c r="O450" i="29"/>
  <c r="M450" i="29"/>
  <c r="K450" i="29"/>
  <c r="I450" i="29"/>
  <c r="G450" i="29"/>
  <c r="E450" i="29"/>
  <c r="AD444" i="29"/>
  <c r="AC444" i="29"/>
  <c r="AE444" i="29" s="1"/>
  <c r="AB442" i="29"/>
  <c r="AA442" i="29"/>
  <c r="Z442" i="29"/>
  <c r="Y442" i="29"/>
  <c r="X442" i="29"/>
  <c r="W442" i="29"/>
  <c r="V442" i="29"/>
  <c r="U442" i="29"/>
  <c r="T442" i="29"/>
  <c r="S442" i="29"/>
  <c r="R442" i="29"/>
  <c r="Q442" i="29"/>
  <c r="P442" i="29"/>
  <c r="O442" i="29"/>
  <c r="N442" i="29"/>
  <c r="M442" i="29"/>
  <c r="L442" i="29"/>
  <c r="K442" i="29"/>
  <c r="J442" i="29"/>
  <c r="I442" i="29"/>
  <c r="H442" i="29"/>
  <c r="G442" i="29"/>
  <c r="F442" i="29"/>
  <c r="E442" i="29"/>
  <c r="AD441" i="29"/>
  <c r="AC441" i="29"/>
  <c r="AE441" i="29" s="1"/>
  <c r="AD440" i="29"/>
  <c r="AC440" i="29"/>
  <c r="AE440" i="29" s="1"/>
  <c r="AB439" i="29"/>
  <c r="AB445" i="29" s="1"/>
  <c r="AA439" i="29"/>
  <c r="AA445" i="29" s="1"/>
  <c r="Z439" i="29"/>
  <c r="Z445" i="29" s="1"/>
  <c r="Y439" i="29"/>
  <c r="X439" i="29"/>
  <c r="X445" i="29" s="1"/>
  <c r="W439" i="29"/>
  <c r="W445" i="29" s="1"/>
  <c r="V439" i="29"/>
  <c r="V445" i="29" s="1"/>
  <c r="U439" i="29"/>
  <c r="T439" i="29"/>
  <c r="T445" i="29" s="1"/>
  <c r="S439" i="29"/>
  <c r="S445" i="29" s="1"/>
  <c r="R439" i="29"/>
  <c r="R445" i="29" s="1"/>
  <c r="Q439" i="29"/>
  <c r="P439" i="29"/>
  <c r="P445" i="29" s="1"/>
  <c r="O439" i="29"/>
  <c r="O445" i="29" s="1"/>
  <c r="N439" i="29"/>
  <c r="N445" i="29" s="1"/>
  <c r="M439" i="29"/>
  <c r="L439" i="29"/>
  <c r="L445" i="29" s="1"/>
  <c r="K439" i="29"/>
  <c r="K445" i="29" s="1"/>
  <c r="J439" i="29"/>
  <c r="J445" i="29" s="1"/>
  <c r="I439" i="29"/>
  <c r="H439" i="29"/>
  <c r="H445" i="29" s="1"/>
  <c r="G439" i="29"/>
  <c r="G445" i="29" s="1"/>
  <c r="F439" i="29"/>
  <c r="F445" i="29" s="1"/>
  <c r="E439" i="29"/>
  <c r="AD438" i="29"/>
  <c r="AC438" i="29"/>
  <c r="AD437" i="29"/>
  <c r="AC437" i="29"/>
  <c r="AE437" i="29" s="1"/>
  <c r="AD436" i="29"/>
  <c r="AC436" i="29"/>
  <c r="AE436" i="29" s="1"/>
  <c r="AD434" i="29"/>
  <c r="AC434" i="29"/>
  <c r="AA433" i="29"/>
  <c r="Y433" i="29"/>
  <c r="W433" i="29"/>
  <c r="U433" i="29"/>
  <c r="S433" i="29"/>
  <c r="Q433" i="29"/>
  <c r="O433" i="29"/>
  <c r="M433" i="29"/>
  <c r="K433" i="29"/>
  <c r="I433" i="29"/>
  <c r="G433" i="29"/>
  <c r="E433" i="29"/>
  <c r="AE427" i="29"/>
  <c r="AD426" i="29"/>
  <c r="AC426" i="29"/>
  <c r="AE426" i="29" s="1"/>
  <c r="AD425" i="29"/>
  <c r="AC425" i="29"/>
  <c r="F424" i="29"/>
  <c r="F428" i="29" s="1"/>
  <c r="AD423" i="29"/>
  <c r="AC423" i="29"/>
  <c r="AA422" i="29"/>
  <c r="Y422" i="29"/>
  <c r="W422" i="29"/>
  <c r="U422" i="29"/>
  <c r="S422" i="29"/>
  <c r="Q422" i="29"/>
  <c r="O422" i="29"/>
  <c r="M422" i="29"/>
  <c r="K422" i="29"/>
  <c r="I422" i="29"/>
  <c r="G422" i="29"/>
  <c r="E422" i="29"/>
  <c r="AB417" i="29"/>
  <c r="AB424" i="29" s="1"/>
  <c r="AB428" i="29" s="1"/>
  <c r="AB435" i="29" s="1"/>
  <c r="AA417" i="29"/>
  <c r="AA424" i="29" s="1"/>
  <c r="AA428" i="29" s="1"/>
  <c r="AA435" i="29" s="1"/>
  <c r="Z417" i="29"/>
  <c r="Z424" i="29" s="1"/>
  <c r="Z428" i="29" s="1"/>
  <c r="Z435" i="29" s="1"/>
  <c r="Y417" i="29"/>
  <c r="Y424" i="29" s="1"/>
  <c r="Y428" i="29" s="1"/>
  <c r="Y435" i="29" s="1"/>
  <c r="X417" i="29"/>
  <c r="X424" i="29" s="1"/>
  <c r="X428" i="29" s="1"/>
  <c r="X435" i="29" s="1"/>
  <c r="W417" i="29"/>
  <c r="W424" i="29" s="1"/>
  <c r="W428" i="29" s="1"/>
  <c r="W435" i="29" s="1"/>
  <c r="V417" i="29"/>
  <c r="V424" i="29" s="1"/>
  <c r="V428" i="29" s="1"/>
  <c r="V435" i="29" s="1"/>
  <c r="U424" i="29"/>
  <c r="U428" i="29" s="1"/>
  <c r="U435" i="29" s="1"/>
  <c r="T424" i="29"/>
  <c r="T428" i="29" s="1"/>
  <c r="T435" i="29" s="1"/>
  <c r="S424" i="29"/>
  <c r="S428" i="29" s="1"/>
  <c r="S435" i="29" s="1"/>
  <c r="R424" i="29"/>
  <c r="R428" i="29" s="1"/>
  <c r="R435" i="29" s="1"/>
  <c r="Q424" i="29"/>
  <c r="Q428" i="29" s="1"/>
  <c r="Q435" i="29" s="1"/>
  <c r="P424" i="29"/>
  <c r="P428" i="29" s="1"/>
  <c r="P435" i="29" s="1"/>
  <c r="O424" i="29"/>
  <c r="O428" i="29" s="1"/>
  <c r="O435" i="29" s="1"/>
  <c r="N424" i="29"/>
  <c r="N428" i="29" s="1"/>
  <c r="N435" i="29" s="1"/>
  <c r="M424" i="29"/>
  <c r="M428" i="29" s="1"/>
  <c r="M435" i="29" s="1"/>
  <c r="L424" i="29"/>
  <c r="L428" i="29" s="1"/>
  <c r="L435" i="29" s="1"/>
  <c r="K424" i="29"/>
  <c r="K428" i="29" s="1"/>
  <c r="K435" i="29" s="1"/>
  <c r="J424" i="29"/>
  <c r="J428" i="29" s="1"/>
  <c r="J435" i="29" s="1"/>
  <c r="I424" i="29"/>
  <c r="I428" i="29" s="1"/>
  <c r="I435" i="29" s="1"/>
  <c r="H424" i="29"/>
  <c r="H428" i="29" s="1"/>
  <c r="H435" i="29" s="1"/>
  <c r="G424" i="29"/>
  <c r="G428" i="29" s="1"/>
  <c r="G435" i="29" s="1"/>
  <c r="E424" i="29"/>
  <c r="AD416" i="29"/>
  <c r="AC416" i="29"/>
  <c r="AE416" i="29" s="1"/>
  <c r="AD415" i="29"/>
  <c r="AC415" i="29"/>
  <c r="AE415" i="29" s="1"/>
  <c r="AD414" i="29"/>
  <c r="AC414" i="29"/>
  <c r="AE414" i="29" s="1"/>
  <c r="AD413" i="29"/>
  <c r="AC413" i="29"/>
  <c r="AE413" i="29" s="1"/>
  <c r="AD412" i="29"/>
  <c r="AC412" i="29"/>
  <c r="AD411" i="29"/>
  <c r="AC411" i="29"/>
  <c r="AE411" i="29" s="1"/>
  <c r="AD410" i="29"/>
  <c r="AC410" i="29"/>
  <c r="AA409" i="29"/>
  <c r="Y409" i="29"/>
  <c r="W409" i="29"/>
  <c r="U409" i="29"/>
  <c r="S409" i="29"/>
  <c r="Q409" i="29"/>
  <c r="O409" i="29"/>
  <c r="M409" i="29"/>
  <c r="K409" i="29"/>
  <c r="I409" i="29"/>
  <c r="G409" i="29"/>
  <c r="E409" i="29"/>
  <c r="AD403" i="29"/>
  <c r="AC403" i="29"/>
  <c r="AE403" i="29" s="1"/>
  <c r="AB401" i="29"/>
  <c r="AA401" i="29"/>
  <c r="Z401" i="29"/>
  <c r="Z470" i="29" s="1"/>
  <c r="Y401" i="29"/>
  <c r="X401" i="29"/>
  <c r="W401" i="29"/>
  <c r="V401" i="29"/>
  <c r="V470" i="29" s="1"/>
  <c r="U401" i="29"/>
  <c r="T401" i="29"/>
  <c r="S401" i="29"/>
  <c r="R401" i="29"/>
  <c r="Q401" i="29"/>
  <c r="P401" i="29"/>
  <c r="O401" i="29"/>
  <c r="N401" i="29"/>
  <c r="N470" i="29" s="1"/>
  <c r="M401" i="29"/>
  <c r="L401" i="29"/>
  <c r="K401" i="29"/>
  <c r="J401" i="29"/>
  <c r="J470" i="29" s="1"/>
  <c r="I401" i="29"/>
  <c r="H401" i="29"/>
  <c r="G401" i="29"/>
  <c r="F401" i="29"/>
  <c r="E401" i="29"/>
  <c r="AD400" i="29"/>
  <c r="AC400" i="29"/>
  <c r="AD399" i="29"/>
  <c r="AC399" i="29"/>
  <c r="AB398" i="29"/>
  <c r="AA398" i="29"/>
  <c r="Z398" i="29"/>
  <c r="Z467" i="29" s="1"/>
  <c r="Y398" i="29"/>
  <c r="X398" i="29"/>
  <c r="W398" i="29"/>
  <c r="V398" i="29"/>
  <c r="U398" i="29"/>
  <c r="T398" i="29"/>
  <c r="S398" i="29"/>
  <c r="R398" i="29"/>
  <c r="R467" i="29" s="1"/>
  <c r="Q398" i="29"/>
  <c r="P398" i="29"/>
  <c r="O398" i="29"/>
  <c r="N398" i="29"/>
  <c r="N467" i="29" s="1"/>
  <c r="M398" i="29"/>
  <c r="L398" i="29"/>
  <c r="K398" i="29"/>
  <c r="J398" i="29"/>
  <c r="I398" i="29"/>
  <c r="H398" i="29"/>
  <c r="G398" i="29"/>
  <c r="F398" i="29"/>
  <c r="F467" i="29" s="1"/>
  <c r="E398" i="29"/>
  <c r="AD397" i="29"/>
  <c r="AC397" i="29"/>
  <c r="AD396" i="29"/>
  <c r="AC396" i="29"/>
  <c r="AE396" i="29" s="1"/>
  <c r="AD395" i="29"/>
  <c r="AC395" i="29"/>
  <c r="AD393" i="29"/>
  <c r="AC393" i="29"/>
  <c r="AA392" i="29"/>
  <c r="Y392" i="29"/>
  <c r="W392" i="29"/>
  <c r="U392" i="29"/>
  <c r="S392" i="29"/>
  <c r="Q392" i="29"/>
  <c r="O392" i="29"/>
  <c r="M392" i="29"/>
  <c r="K392" i="29"/>
  <c r="I392" i="29"/>
  <c r="G392" i="29"/>
  <c r="E392" i="29"/>
  <c r="AE386" i="29"/>
  <c r="AD385" i="29"/>
  <c r="AC385" i="29"/>
  <c r="AE385" i="29" s="1"/>
  <c r="AD384" i="29"/>
  <c r="AC384" i="29"/>
  <c r="AD382" i="29"/>
  <c r="AC382" i="29"/>
  <c r="AA381" i="29"/>
  <c r="Y381" i="29"/>
  <c r="W381" i="29"/>
  <c r="U381" i="29"/>
  <c r="S381" i="29"/>
  <c r="Q381" i="29"/>
  <c r="O381" i="29"/>
  <c r="M381" i="29"/>
  <c r="K381" i="29"/>
  <c r="I381" i="29"/>
  <c r="G381" i="29"/>
  <c r="E381" i="29"/>
  <c r="AD375" i="29"/>
  <c r="AC375" i="29"/>
  <c r="AE375" i="29" s="1"/>
  <c r="AD374" i="29"/>
  <c r="AC374" i="29"/>
  <c r="AE374" i="29" s="1"/>
  <c r="AD373" i="29"/>
  <c r="AC373" i="29"/>
  <c r="AE373" i="29" s="1"/>
  <c r="AD372" i="29"/>
  <c r="AC372" i="29"/>
  <c r="AE372" i="29" s="1"/>
  <c r="AD371" i="29"/>
  <c r="AC371" i="29"/>
  <c r="AE371" i="29" s="1"/>
  <c r="AD370" i="29"/>
  <c r="AC370" i="29"/>
  <c r="AE370" i="29" s="1"/>
  <c r="AD369" i="29"/>
  <c r="AC369" i="29"/>
  <c r="AE369" i="29" s="1"/>
  <c r="AD368" i="29"/>
  <c r="AC368" i="29"/>
  <c r="AE368" i="29" s="1"/>
  <c r="AD367" i="29"/>
  <c r="AC367" i="29"/>
  <c r="AE367" i="29" s="1"/>
  <c r="AD366" i="29"/>
  <c r="AC366" i="29"/>
  <c r="AE366" i="29" s="1"/>
  <c r="AD365" i="29"/>
  <c r="AC365" i="29"/>
  <c r="AE365" i="29" s="1"/>
  <c r="AD364" i="29"/>
  <c r="AC364" i="29"/>
  <c r="AE364" i="29" s="1"/>
  <c r="AD363" i="29"/>
  <c r="AC363" i="29"/>
  <c r="AE363" i="29" s="1"/>
  <c r="AD362" i="29"/>
  <c r="AC362" i="29"/>
  <c r="AE362" i="29" s="1"/>
  <c r="AD361" i="29"/>
  <c r="AC361" i="29"/>
  <c r="AE361" i="29" s="1"/>
  <c r="AD360" i="29"/>
  <c r="AC360" i="29"/>
  <c r="AE360" i="29" s="1"/>
  <c r="AD359" i="29"/>
  <c r="AC359" i="29"/>
  <c r="AB358" i="29"/>
  <c r="AA358" i="29"/>
  <c r="Z358" i="29"/>
  <c r="Y358" i="29"/>
  <c r="X358" i="29"/>
  <c r="W358" i="29"/>
  <c r="V358" i="29"/>
  <c r="U358" i="29"/>
  <c r="T358" i="29"/>
  <c r="S358" i="29"/>
  <c r="R358" i="29"/>
  <c r="Q358" i="29"/>
  <c r="P358" i="29"/>
  <c r="O358" i="29"/>
  <c r="N358" i="29"/>
  <c r="M358" i="29"/>
  <c r="L358" i="29"/>
  <c r="K358" i="29"/>
  <c r="J358" i="29"/>
  <c r="I358" i="29"/>
  <c r="H358" i="29"/>
  <c r="G358" i="29"/>
  <c r="F358" i="29"/>
  <c r="E358" i="29"/>
  <c r="AD357" i="29"/>
  <c r="AC357" i="29"/>
  <c r="AE357" i="29" s="1"/>
  <c r="AD356" i="29"/>
  <c r="AC356" i="29"/>
  <c r="AE356" i="29" s="1"/>
  <c r="AD355" i="29"/>
  <c r="AC355" i="29"/>
  <c r="AE355" i="29" s="1"/>
  <c r="AD354" i="29"/>
  <c r="AC354" i="29"/>
  <c r="AE354" i="29" s="1"/>
  <c r="AD353" i="29"/>
  <c r="AC353" i="29"/>
  <c r="AE353" i="29" s="1"/>
  <c r="AD352" i="29"/>
  <c r="AC352" i="29"/>
  <c r="AE352" i="29" s="1"/>
  <c r="AD351" i="29"/>
  <c r="AC351" i="29"/>
  <c r="AE351" i="29" s="1"/>
  <c r="AD350" i="29"/>
  <c r="AC350" i="29"/>
  <c r="AE350" i="29" s="1"/>
  <c r="AD349" i="29"/>
  <c r="AC349" i="29"/>
  <c r="AE349" i="29" s="1"/>
  <c r="AD348" i="29"/>
  <c r="AC348" i="29"/>
  <c r="AE348" i="29" s="1"/>
  <c r="AD347" i="29"/>
  <c r="AC347" i="29"/>
  <c r="AE347" i="29" s="1"/>
  <c r="AD346" i="29"/>
  <c r="AC346" i="29"/>
  <c r="AE346" i="29" s="1"/>
  <c r="AD345" i="29"/>
  <c r="AC345" i="29"/>
  <c r="AE345" i="29" s="1"/>
  <c r="AB344" i="29"/>
  <c r="AA344" i="29"/>
  <c r="Z344" i="29"/>
  <c r="Y344" i="29"/>
  <c r="X344" i="29"/>
  <c r="W344" i="29"/>
  <c r="V344" i="29"/>
  <c r="U344" i="29"/>
  <c r="T344" i="29"/>
  <c r="S344" i="29"/>
  <c r="R344" i="29"/>
  <c r="Q344" i="29"/>
  <c r="P344" i="29"/>
  <c r="O344" i="29"/>
  <c r="N344" i="29"/>
  <c r="M344" i="29"/>
  <c r="L344" i="29"/>
  <c r="K344" i="29"/>
  <c r="J344" i="29"/>
  <c r="I344" i="29"/>
  <c r="H344" i="29"/>
  <c r="G344" i="29"/>
  <c r="F344" i="29"/>
  <c r="E344" i="29"/>
  <c r="AD343" i="29"/>
  <c r="AC343" i="29"/>
  <c r="AE343" i="29" s="1"/>
  <c r="AD342" i="29"/>
  <c r="AC342" i="29"/>
  <c r="AE342" i="29" s="1"/>
  <c r="AD341" i="29"/>
  <c r="AC341" i="29"/>
  <c r="AE341" i="29" s="1"/>
  <c r="AD340" i="29"/>
  <c r="AC340" i="29"/>
  <c r="AE340" i="29" s="1"/>
  <c r="AD339" i="29"/>
  <c r="AC339" i="29"/>
  <c r="AE339" i="29" s="1"/>
  <c r="AD338" i="29"/>
  <c r="AC338" i="29"/>
  <c r="AE338" i="29" s="1"/>
  <c r="AD337" i="29"/>
  <c r="AC337" i="29"/>
  <c r="AE337" i="29" s="1"/>
  <c r="AD336" i="29"/>
  <c r="AC336" i="29"/>
  <c r="AE336" i="29" s="1"/>
  <c r="AD335" i="29"/>
  <c r="AC335" i="29"/>
  <c r="AE335" i="29" s="1"/>
  <c r="AD334" i="29"/>
  <c r="AC334" i="29"/>
  <c r="AE334" i="29" s="1"/>
  <c r="AD333" i="29"/>
  <c r="AC333" i="29"/>
  <c r="AD332" i="29"/>
  <c r="AC332" i="29"/>
  <c r="AE332" i="29" s="1"/>
  <c r="AD331" i="29"/>
  <c r="AC331" i="29"/>
  <c r="AE331" i="29" s="1"/>
  <c r="AD330" i="29"/>
  <c r="AC330" i="29"/>
  <c r="AE330" i="29" s="1"/>
  <c r="AD329" i="29"/>
  <c r="AC329" i="29"/>
  <c r="AE329" i="29" s="1"/>
  <c r="AD328" i="29"/>
  <c r="AC328" i="29"/>
  <c r="AE328" i="29" s="1"/>
  <c r="AD327" i="29"/>
  <c r="AC327" i="29"/>
  <c r="AE327" i="29" s="1"/>
  <c r="AD326" i="29"/>
  <c r="AC326" i="29"/>
  <c r="AE326" i="29" s="1"/>
  <c r="AD325" i="29"/>
  <c r="AC325" i="29"/>
  <c r="AE325" i="29" s="1"/>
  <c r="AD324" i="29"/>
  <c r="AC324" i="29"/>
  <c r="AE324" i="29" s="1"/>
  <c r="AD323" i="29"/>
  <c r="AC323" i="29"/>
  <c r="AE323" i="29" s="1"/>
  <c r="AD322" i="29"/>
  <c r="AC322" i="29"/>
  <c r="AE322" i="29" s="1"/>
  <c r="AD321" i="29"/>
  <c r="AC321" i="29"/>
  <c r="AE321" i="29" s="1"/>
  <c r="AD320" i="29"/>
  <c r="AC320" i="29"/>
  <c r="AE320" i="29" s="1"/>
  <c r="AD319" i="29"/>
  <c r="AC319" i="29"/>
  <c r="AE319" i="29" s="1"/>
  <c r="AB318" i="29"/>
  <c r="AA318" i="29"/>
  <c r="Z318" i="29"/>
  <c r="Y318" i="29"/>
  <c r="X318" i="29"/>
  <c r="W318" i="29"/>
  <c r="V318" i="29"/>
  <c r="U318" i="29"/>
  <c r="T318" i="29"/>
  <c r="S318" i="29"/>
  <c r="R318" i="29"/>
  <c r="Q318" i="29"/>
  <c r="P318" i="29"/>
  <c r="O318" i="29"/>
  <c r="N318" i="29"/>
  <c r="M318" i="29"/>
  <c r="L318" i="29"/>
  <c r="K318" i="29"/>
  <c r="J318" i="29"/>
  <c r="I318" i="29"/>
  <c r="H318" i="29"/>
  <c r="G318" i="29"/>
  <c r="F318" i="29"/>
  <c r="E318" i="29"/>
  <c r="AD317" i="29"/>
  <c r="AC317" i="29"/>
  <c r="AE317" i="29" s="1"/>
  <c r="AD316" i="29"/>
  <c r="AC316" i="29"/>
  <c r="AE316" i="29" s="1"/>
  <c r="AD315" i="29"/>
  <c r="AC315" i="29"/>
  <c r="AE315" i="29" s="1"/>
  <c r="AD314" i="29"/>
  <c r="AC314" i="29"/>
  <c r="AE314" i="29" s="1"/>
  <c r="AD313" i="29"/>
  <c r="AC313" i="29"/>
  <c r="AD312" i="29"/>
  <c r="AC312" i="29"/>
  <c r="AE312" i="29" s="1"/>
  <c r="AB311" i="29"/>
  <c r="AA311" i="29"/>
  <c r="Z311" i="29"/>
  <c r="Y311" i="29"/>
  <c r="X311" i="29"/>
  <c r="W311" i="29"/>
  <c r="V311" i="29"/>
  <c r="U311" i="29"/>
  <c r="T311" i="29"/>
  <c r="S311" i="29"/>
  <c r="R311" i="29"/>
  <c r="Q311" i="29"/>
  <c r="P311" i="29"/>
  <c r="O311" i="29"/>
  <c r="N311" i="29"/>
  <c r="M311" i="29"/>
  <c r="L311" i="29"/>
  <c r="K311" i="29"/>
  <c r="J311" i="29"/>
  <c r="I311" i="29"/>
  <c r="H311" i="29"/>
  <c r="G311" i="29"/>
  <c r="F311" i="29"/>
  <c r="E311" i="29"/>
  <c r="AD310" i="29"/>
  <c r="AC310" i="29"/>
  <c r="AE310" i="29" s="1"/>
  <c r="AD309" i="29"/>
  <c r="AC309" i="29"/>
  <c r="AE309" i="29" s="1"/>
  <c r="AD308" i="29"/>
  <c r="AC308" i="29"/>
  <c r="AE308" i="29" s="1"/>
  <c r="AD307" i="29"/>
  <c r="AC307" i="29"/>
  <c r="AD306" i="29"/>
  <c r="AC306" i="29"/>
  <c r="AE306" i="29" s="1"/>
  <c r="AD305" i="29"/>
  <c r="AC305" i="29"/>
  <c r="AE305" i="29" s="1"/>
  <c r="AB304" i="29"/>
  <c r="AA304" i="29"/>
  <c r="Z304" i="29"/>
  <c r="Y304" i="29"/>
  <c r="X304" i="29"/>
  <c r="W304" i="29"/>
  <c r="V304" i="29"/>
  <c r="U304" i="29"/>
  <c r="T304" i="29"/>
  <c r="S304" i="29"/>
  <c r="R304" i="29"/>
  <c r="Q304" i="29"/>
  <c r="P304" i="29"/>
  <c r="O304" i="29"/>
  <c r="N304" i="29"/>
  <c r="M304" i="29"/>
  <c r="L304" i="29"/>
  <c r="K304" i="29"/>
  <c r="J304" i="29"/>
  <c r="I304" i="29"/>
  <c r="H304" i="29"/>
  <c r="G304" i="29"/>
  <c r="F304" i="29"/>
  <c r="E304" i="29"/>
  <c r="AD303" i="29"/>
  <c r="AC303" i="29"/>
  <c r="AE303" i="29" s="1"/>
  <c r="AD302" i="29"/>
  <c r="AC302" i="29"/>
  <c r="AE302" i="29" s="1"/>
  <c r="AD301" i="29"/>
  <c r="AC301" i="29"/>
  <c r="AE301" i="29" s="1"/>
  <c r="AD300" i="29"/>
  <c r="AC300" i="29"/>
  <c r="AD299" i="29"/>
  <c r="AC299" i="29"/>
  <c r="AE299" i="29" s="1"/>
  <c r="AD298" i="29"/>
  <c r="AC298" i="29"/>
  <c r="AE298" i="29" s="1"/>
  <c r="AD297" i="29"/>
  <c r="AC297" i="29"/>
  <c r="AE297" i="29" s="1"/>
  <c r="AD296" i="29"/>
  <c r="AC296" i="29"/>
  <c r="AB295" i="29"/>
  <c r="AA295" i="29"/>
  <c r="Z295" i="29"/>
  <c r="Y295" i="29"/>
  <c r="X295" i="29"/>
  <c r="W295" i="29"/>
  <c r="V295" i="29"/>
  <c r="U295" i="29"/>
  <c r="T295" i="29"/>
  <c r="S295" i="29"/>
  <c r="R295" i="29"/>
  <c r="Q295" i="29"/>
  <c r="P295" i="29"/>
  <c r="O295" i="29"/>
  <c r="N295" i="29"/>
  <c r="M295" i="29"/>
  <c r="L295" i="29"/>
  <c r="K295" i="29"/>
  <c r="J295" i="29"/>
  <c r="I295" i="29"/>
  <c r="H295" i="29"/>
  <c r="G295" i="29"/>
  <c r="F295" i="29"/>
  <c r="E295" i="29"/>
  <c r="AD294" i="29"/>
  <c r="AC294" i="29"/>
  <c r="AE294" i="29" s="1"/>
  <c r="AD293" i="29"/>
  <c r="AC293" i="29"/>
  <c r="AE293" i="29" s="1"/>
  <c r="AD292" i="29"/>
  <c r="AC292" i="29"/>
  <c r="AE292" i="29" s="1"/>
  <c r="AD291" i="29"/>
  <c r="AC291" i="29"/>
  <c r="AE291" i="29" s="1"/>
  <c r="AD290" i="29"/>
  <c r="AC290" i="29"/>
  <c r="AE290" i="29" s="1"/>
  <c r="AD289" i="29"/>
  <c r="AC289" i="29"/>
  <c r="AD288" i="29"/>
  <c r="AC288" i="29"/>
  <c r="AD287" i="29"/>
  <c r="AC287" i="29"/>
  <c r="AE287" i="29" s="1"/>
  <c r="AD286" i="29"/>
  <c r="AC286" i="29"/>
  <c r="AE286" i="29" s="1"/>
  <c r="AD285" i="29"/>
  <c r="AC285" i="29"/>
  <c r="AE285" i="29" s="1"/>
  <c r="AD284" i="29"/>
  <c r="AC284" i="29"/>
  <c r="AE284" i="29" s="1"/>
  <c r="AD283" i="29"/>
  <c r="AC283" i="29"/>
  <c r="AE283" i="29" s="1"/>
  <c r="AD282" i="29"/>
  <c r="AC282" i="29"/>
  <c r="AE282" i="29" s="1"/>
  <c r="AD281" i="29"/>
  <c r="AC281" i="29"/>
  <c r="AE281" i="29" s="1"/>
  <c r="AD280" i="29"/>
  <c r="AC280" i="29"/>
  <c r="AE280" i="29" s="1"/>
  <c r="AD279" i="29"/>
  <c r="AC279" i="29"/>
  <c r="AE279" i="29" s="1"/>
  <c r="AD278" i="29"/>
  <c r="AC278" i="29"/>
  <c r="AE278" i="29" s="1"/>
  <c r="AD277" i="29"/>
  <c r="AC277" i="29"/>
  <c r="AE277" i="29" s="1"/>
  <c r="AB276" i="29"/>
  <c r="AA276" i="29"/>
  <c r="Z276" i="29"/>
  <c r="Y276" i="29"/>
  <c r="X276" i="29"/>
  <c r="W276" i="29"/>
  <c r="V276" i="29"/>
  <c r="U276" i="29"/>
  <c r="T276" i="29"/>
  <c r="S276" i="29"/>
  <c r="R276" i="29"/>
  <c r="Q276" i="29"/>
  <c r="P276" i="29"/>
  <c r="O276" i="29"/>
  <c r="N276" i="29"/>
  <c r="M276" i="29"/>
  <c r="L276" i="29"/>
  <c r="K276" i="29"/>
  <c r="J276" i="29"/>
  <c r="I276" i="29"/>
  <c r="H276" i="29"/>
  <c r="G276" i="29"/>
  <c r="F276" i="29"/>
  <c r="E276" i="29"/>
  <c r="AD275" i="29"/>
  <c r="AC275" i="29"/>
  <c r="AE275" i="29" s="1"/>
  <c r="AD274" i="29"/>
  <c r="AC274" i="29"/>
  <c r="AE274" i="29" s="1"/>
  <c r="AD273" i="29"/>
  <c r="AC273" i="29"/>
  <c r="AE273" i="29" s="1"/>
  <c r="AD272" i="29"/>
  <c r="AC272" i="29"/>
  <c r="AE272" i="29" s="1"/>
  <c r="AD271" i="29"/>
  <c r="AC271" i="29"/>
  <c r="AE271" i="29" s="1"/>
  <c r="AD270" i="29"/>
  <c r="AC270" i="29"/>
  <c r="AE270" i="29" s="1"/>
  <c r="AD269" i="29"/>
  <c r="AC269" i="29"/>
  <c r="AD268" i="29"/>
  <c r="AC268" i="29"/>
  <c r="AE268" i="29" s="1"/>
  <c r="AD267" i="29"/>
  <c r="AC267" i="29"/>
  <c r="AE267" i="29" s="1"/>
  <c r="AD266" i="29"/>
  <c r="AC266" i="29"/>
  <c r="AE266" i="29" s="1"/>
  <c r="AD265" i="29"/>
  <c r="AC265" i="29"/>
  <c r="AE265" i="29" s="1"/>
  <c r="AD264" i="29"/>
  <c r="AC264" i="29"/>
  <c r="AE264" i="29" s="1"/>
  <c r="AD263" i="29"/>
  <c r="AC263" i="29"/>
  <c r="AE263" i="29" s="1"/>
  <c r="AD262" i="29"/>
  <c r="AC262" i="29"/>
  <c r="AE262" i="29" s="1"/>
  <c r="AD261" i="29"/>
  <c r="AC261" i="29"/>
  <c r="AE261" i="29" s="1"/>
  <c r="AD260" i="29"/>
  <c r="AC260" i="29"/>
  <c r="AE260" i="29" s="1"/>
  <c r="AD259" i="29"/>
  <c r="AC259" i="29"/>
  <c r="AE259" i="29" s="1"/>
  <c r="AD258" i="29"/>
  <c r="AC258" i="29"/>
  <c r="AD257" i="29"/>
  <c r="AC257" i="29"/>
  <c r="AE257" i="29" s="1"/>
  <c r="AD256" i="29"/>
  <c r="AC256" i="29"/>
  <c r="AE256" i="29" s="1"/>
  <c r="AD255" i="29"/>
  <c r="AC255" i="29"/>
  <c r="AE255" i="29" s="1"/>
  <c r="AD254" i="29"/>
  <c r="AC254" i="29"/>
  <c r="AD253" i="29"/>
  <c r="AC253" i="29"/>
  <c r="AD252" i="29"/>
  <c r="AC252" i="29"/>
  <c r="AE252" i="29" s="1"/>
  <c r="AD251" i="29"/>
  <c r="AC251" i="29"/>
  <c r="AB250" i="29"/>
  <c r="AA250" i="29"/>
  <c r="Z250" i="29"/>
  <c r="Y250" i="29"/>
  <c r="X250" i="29"/>
  <c r="W250" i="29"/>
  <c r="V250" i="29"/>
  <c r="U250" i="29"/>
  <c r="T250" i="29"/>
  <c r="S250" i="29"/>
  <c r="R250" i="29"/>
  <c r="Q250" i="29"/>
  <c r="P250" i="29"/>
  <c r="O250" i="29"/>
  <c r="N250" i="29"/>
  <c r="M250" i="29"/>
  <c r="L250" i="29"/>
  <c r="K250" i="29"/>
  <c r="J250" i="29"/>
  <c r="I250" i="29"/>
  <c r="H250" i="29"/>
  <c r="G250" i="29"/>
  <c r="F250" i="29"/>
  <c r="E250" i="29"/>
  <c r="AD249" i="29"/>
  <c r="AC249" i="29"/>
  <c r="AE249" i="29" s="1"/>
  <c r="AD248" i="29"/>
  <c r="AC248" i="29"/>
  <c r="AE248" i="29" s="1"/>
  <c r="AD247" i="29"/>
  <c r="AC247" i="29"/>
  <c r="AE247" i="29" s="1"/>
  <c r="AD246" i="29"/>
  <c r="AC246" i="29"/>
  <c r="AE246" i="29" s="1"/>
  <c r="AD245" i="29"/>
  <c r="AC245" i="29"/>
  <c r="AE245" i="29" s="1"/>
  <c r="AD244" i="29"/>
  <c r="AC244" i="29"/>
  <c r="AE244" i="29" s="1"/>
  <c r="AD243" i="29"/>
  <c r="AC243" i="29"/>
  <c r="AE243" i="29" s="1"/>
  <c r="AD242" i="29"/>
  <c r="AC242" i="29"/>
  <c r="AE242" i="29" s="1"/>
  <c r="AD241" i="29"/>
  <c r="AC241" i="29"/>
  <c r="AE241" i="29" s="1"/>
  <c r="AD240" i="29"/>
  <c r="AC240" i="29"/>
  <c r="AE240" i="29" s="1"/>
  <c r="AD239" i="29"/>
  <c r="AC239" i="29"/>
  <c r="AE239" i="29" s="1"/>
  <c r="AD238" i="29"/>
  <c r="AC238" i="29"/>
  <c r="AE238" i="29" s="1"/>
  <c r="AD237" i="29"/>
  <c r="AC237" i="29"/>
  <c r="AE237" i="29" s="1"/>
  <c r="AD236" i="29"/>
  <c r="AC236" i="29"/>
  <c r="AE236" i="29" s="1"/>
  <c r="AD235" i="29"/>
  <c r="AC235" i="29"/>
  <c r="AE235" i="29" s="1"/>
  <c r="AD234" i="29"/>
  <c r="AC234" i="29"/>
  <c r="AE234" i="29" s="1"/>
  <c r="AD233" i="29"/>
  <c r="AC233" i="29"/>
  <c r="AD232" i="29"/>
  <c r="AC232" i="29"/>
  <c r="AE232" i="29" s="1"/>
  <c r="AD231" i="29"/>
  <c r="AC231" i="29"/>
  <c r="AE231" i="29" s="1"/>
  <c r="AD230" i="29"/>
  <c r="AC230" i="29"/>
  <c r="AE230" i="29" s="1"/>
  <c r="AD229" i="29"/>
  <c r="AC229" i="29"/>
  <c r="AE229" i="29" s="1"/>
  <c r="AD228" i="29"/>
  <c r="AC228" i="29"/>
  <c r="AE228" i="29" s="1"/>
  <c r="AD227" i="29"/>
  <c r="AC227" i="29"/>
  <c r="AE227" i="29" s="1"/>
  <c r="AD226" i="29"/>
  <c r="AC226" i="29"/>
  <c r="AE226" i="29" s="1"/>
  <c r="AD225" i="29"/>
  <c r="AC225" i="29"/>
  <c r="AE225" i="29" s="1"/>
  <c r="AD224" i="29"/>
  <c r="AC224" i="29"/>
  <c r="AE224" i="29" s="1"/>
  <c r="AD223" i="29"/>
  <c r="AC223" i="29"/>
  <c r="AE223" i="29" s="1"/>
  <c r="AD222" i="29"/>
  <c r="AC222" i="29"/>
  <c r="AE222" i="29" s="1"/>
  <c r="AD221" i="29"/>
  <c r="AC221" i="29"/>
  <c r="AE221" i="29" s="1"/>
  <c r="AD220" i="29"/>
  <c r="AC220" i="29"/>
  <c r="AE220" i="29" s="1"/>
  <c r="AD219" i="29"/>
  <c r="AC219" i="29"/>
  <c r="AE219" i="29" s="1"/>
  <c r="AD218" i="29"/>
  <c r="AC218" i="29"/>
  <c r="AE218" i="29" s="1"/>
  <c r="AD217" i="29"/>
  <c r="AC217" i="29"/>
  <c r="AE217" i="29" s="1"/>
  <c r="AD216" i="29"/>
  <c r="AC216" i="29"/>
  <c r="AE216" i="29" s="1"/>
  <c r="AD215" i="29"/>
  <c r="AC215" i="29"/>
  <c r="AE215" i="29" s="1"/>
  <c r="AB214" i="29"/>
  <c r="AA214" i="29"/>
  <c r="Z214" i="29"/>
  <c r="Y214" i="29"/>
  <c r="X214" i="29"/>
  <c r="W214" i="29"/>
  <c r="V214" i="29"/>
  <c r="U214" i="29"/>
  <c r="T214" i="29"/>
  <c r="S214" i="29"/>
  <c r="R214" i="29"/>
  <c r="Q214" i="29"/>
  <c r="P214" i="29"/>
  <c r="O214" i="29"/>
  <c r="N214" i="29"/>
  <c r="M214" i="29"/>
  <c r="L214" i="29"/>
  <c r="K214" i="29"/>
  <c r="J214" i="29"/>
  <c r="I214" i="29"/>
  <c r="H214" i="29"/>
  <c r="G214" i="29"/>
  <c r="F214" i="29"/>
  <c r="E214" i="29"/>
  <c r="AD200" i="29"/>
  <c r="AC200" i="29"/>
  <c r="AE200" i="29" s="1"/>
  <c r="AB199" i="29"/>
  <c r="AA199" i="29"/>
  <c r="Z199" i="29"/>
  <c r="Y199" i="29"/>
  <c r="X199" i="29"/>
  <c r="W199" i="29"/>
  <c r="V199" i="29"/>
  <c r="U199" i="29"/>
  <c r="T199" i="29"/>
  <c r="S199" i="29"/>
  <c r="R199" i="29"/>
  <c r="Q199" i="29"/>
  <c r="P199" i="29"/>
  <c r="O199" i="29"/>
  <c r="N199" i="29"/>
  <c r="M199" i="29"/>
  <c r="L199" i="29"/>
  <c r="K199" i="29"/>
  <c r="J199" i="29"/>
  <c r="I199" i="29"/>
  <c r="H199" i="29"/>
  <c r="G199" i="29"/>
  <c r="F199" i="29"/>
  <c r="E199" i="29"/>
  <c r="AD198" i="29"/>
  <c r="AC198" i="29"/>
  <c r="AE198" i="29" s="1"/>
  <c r="AD197" i="29"/>
  <c r="AC197" i="29"/>
  <c r="AE197" i="29" s="1"/>
  <c r="AD196" i="29"/>
  <c r="AC196" i="29"/>
  <c r="AE196" i="29" s="1"/>
  <c r="AD195" i="29"/>
  <c r="AC195" i="29"/>
  <c r="AE195" i="29" s="1"/>
  <c r="AD194" i="29"/>
  <c r="AC194" i="29"/>
  <c r="AE194" i="29" s="1"/>
  <c r="AD193" i="29"/>
  <c r="AC193" i="29"/>
  <c r="AE193" i="29" s="1"/>
  <c r="AD192" i="29"/>
  <c r="AC192" i="29"/>
  <c r="AE192" i="29" s="1"/>
  <c r="AD191" i="29"/>
  <c r="AC191" i="29"/>
  <c r="AD190" i="29"/>
  <c r="AC190" i="29"/>
  <c r="AE190" i="29" s="1"/>
  <c r="AD189" i="29"/>
  <c r="AC189" i="29"/>
  <c r="AE189" i="29" s="1"/>
  <c r="AB188" i="29"/>
  <c r="AA188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AD187" i="29"/>
  <c r="AC187" i="29"/>
  <c r="AE187" i="29" s="1"/>
  <c r="AD186" i="29"/>
  <c r="AC186" i="29"/>
  <c r="AE186" i="29" s="1"/>
  <c r="AD185" i="29"/>
  <c r="AC185" i="29"/>
  <c r="AE185" i="29" s="1"/>
  <c r="AD184" i="29"/>
  <c r="AC184" i="29"/>
  <c r="AE184" i="29" s="1"/>
  <c r="AD183" i="29"/>
  <c r="AC183" i="29"/>
  <c r="AE183" i="29" s="1"/>
  <c r="AD182" i="29"/>
  <c r="AC182" i="29"/>
  <c r="AE182" i="29" s="1"/>
  <c r="AD181" i="29"/>
  <c r="AC181" i="29"/>
  <c r="AE181" i="29" s="1"/>
  <c r="AD180" i="29"/>
  <c r="AC180" i="29"/>
  <c r="AE180" i="29" s="1"/>
  <c r="AD179" i="29"/>
  <c r="AC179" i="29"/>
  <c r="AE179" i="29" s="1"/>
  <c r="AD178" i="29"/>
  <c r="AC178" i="29"/>
  <c r="AE178" i="29" s="1"/>
  <c r="AD177" i="29"/>
  <c r="AC177" i="29"/>
  <c r="AE177" i="29" s="1"/>
  <c r="AD176" i="29"/>
  <c r="AC176" i="29"/>
  <c r="AE176" i="29" s="1"/>
  <c r="AD175" i="29"/>
  <c r="AC175" i="29"/>
  <c r="AD174" i="29"/>
  <c r="AC174" i="29"/>
  <c r="AE174" i="29" s="1"/>
  <c r="AD173" i="29"/>
  <c r="AC173" i="29"/>
  <c r="AE173" i="29" s="1"/>
  <c r="AD172" i="29"/>
  <c r="AC172" i="29"/>
  <c r="AE172" i="29" s="1"/>
  <c r="AD171" i="29"/>
  <c r="AC171" i="29"/>
  <c r="AE171" i="29" s="1"/>
  <c r="AD170" i="29"/>
  <c r="AC170" i="29"/>
  <c r="AE170" i="29" s="1"/>
  <c r="AB169" i="29"/>
  <c r="AA169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AD168" i="29"/>
  <c r="AC168" i="29"/>
  <c r="AE168" i="29" s="1"/>
  <c r="AD166" i="29"/>
  <c r="AC166" i="29"/>
  <c r="AE166" i="29" s="1"/>
  <c r="AD165" i="29"/>
  <c r="AC165" i="29"/>
  <c r="AE165" i="29" s="1"/>
  <c r="AD164" i="29"/>
  <c r="AC164" i="29"/>
  <c r="AE164" i="29" s="1"/>
  <c r="AD163" i="29"/>
  <c r="AC163" i="29"/>
  <c r="AE163" i="29" s="1"/>
  <c r="AD162" i="29"/>
  <c r="AC162" i="29"/>
  <c r="AE162" i="29" s="1"/>
  <c r="AD161" i="29"/>
  <c r="AC161" i="29"/>
  <c r="AE161" i="29" s="1"/>
  <c r="AD160" i="29"/>
  <c r="AC160" i="29"/>
  <c r="AE160" i="29" s="1"/>
  <c r="AD159" i="29"/>
  <c r="AC159" i="29"/>
  <c r="AE159" i="29" s="1"/>
  <c r="AD158" i="29"/>
  <c r="AC158" i="29"/>
  <c r="AE158" i="29" s="1"/>
  <c r="AD157" i="29"/>
  <c r="AC157" i="29"/>
  <c r="AE157" i="29" s="1"/>
  <c r="AD156" i="29"/>
  <c r="AC156" i="29"/>
  <c r="AE156" i="29" s="1"/>
  <c r="AB155" i="29"/>
  <c r="AA155" i="29"/>
  <c r="Z155" i="29"/>
  <c r="Y155" i="29"/>
  <c r="X155" i="29"/>
  <c r="W155" i="29"/>
  <c r="V155" i="29"/>
  <c r="U155" i="29"/>
  <c r="T155" i="29"/>
  <c r="S155" i="29"/>
  <c r="R155" i="29"/>
  <c r="Q155" i="29"/>
  <c r="P155" i="29"/>
  <c r="O155" i="29"/>
  <c r="N155" i="29"/>
  <c r="M155" i="29"/>
  <c r="L155" i="29"/>
  <c r="K155" i="29"/>
  <c r="J155" i="29"/>
  <c r="I155" i="29"/>
  <c r="H155" i="29"/>
  <c r="G155" i="29"/>
  <c r="F155" i="29"/>
  <c r="E155" i="29"/>
  <c r="AD154" i="29"/>
  <c r="AC154" i="29"/>
  <c r="AE154" i="29" s="1"/>
  <c r="AD153" i="29"/>
  <c r="AC153" i="29"/>
  <c r="AE153" i="29" s="1"/>
  <c r="AD152" i="29"/>
  <c r="AC152" i="29"/>
  <c r="AE152" i="29" s="1"/>
  <c r="AD151" i="29"/>
  <c r="AC151" i="29"/>
  <c r="AE151" i="29" s="1"/>
  <c r="AD150" i="29"/>
  <c r="AC150" i="29"/>
  <c r="AE150" i="29" s="1"/>
  <c r="AD149" i="29"/>
  <c r="AC149" i="29"/>
  <c r="AE149" i="29" s="1"/>
  <c r="AD148" i="29"/>
  <c r="AC148" i="29"/>
  <c r="AE148" i="29" s="1"/>
  <c r="AD147" i="29"/>
  <c r="AC147" i="29"/>
  <c r="AE147" i="29" s="1"/>
  <c r="AD146" i="29"/>
  <c r="AC146" i="29"/>
  <c r="AE146" i="29" s="1"/>
  <c r="AD145" i="29"/>
  <c r="AC145" i="29"/>
  <c r="AD144" i="29"/>
  <c r="AC144" i="29"/>
  <c r="AE144" i="29" s="1"/>
  <c r="AD143" i="29"/>
  <c r="AC143" i="29"/>
  <c r="AE143" i="29" s="1"/>
  <c r="AB142" i="29"/>
  <c r="AA142" i="29"/>
  <c r="Z142" i="29"/>
  <c r="Y142" i="29"/>
  <c r="X142" i="29"/>
  <c r="W142" i="29"/>
  <c r="V142" i="29"/>
  <c r="U142" i="29"/>
  <c r="T142" i="29"/>
  <c r="S142" i="29"/>
  <c r="R142" i="29"/>
  <c r="Q142" i="29"/>
  <c r="P142" i="29"/>
  <c r="O142" i="29"/>
  <c r="N142" i="29"/>
  <c r="M142" i="29"/>
  <c r="L142" i="29"/>
  <c r="K142" i="29"/>
  <c r="J142" i="29"/>
  <c r="I142" i="29"/>
  <c r="H142" i="29"/>
  <c r="G142" i="29"/>
  <c r="F142" i="29"/>
  <c r="E142" i="29"/>
  <c r="AD141" i="29"/>
  <c r="AC141" i="29"/>
  <c r="AE141" i="29" s="1"/>
  <c r="AD140" i="29"/>
  <c r="AC140" i="29"/>
  <c r="AE140" i="29" s="1"/>
  <c r="AD139" i="29"/>
  <c r="AC139" i="29"/>
  <c r="AE139" i="29" s="1"/>
  <c r="AD138" i="29"/>
  <c r="AC138" i="29"/>
  <c r="AE138" i="29" s="1"/>
  <c r="AD137" i="29"/>
  <c r="AC137" i="29"/>
  <c r="AE137" i="29" s="1"/>
  <c r="AD136" i="29"/>
  <c r="AC136" i="29"/>
  <c r="AE136" i="29" s="1"/>
  <c r="AD135" i="29"/>
  <c r="AC135" i="29"/>
  <c r="AE135" i="29" s="1"/>
  <c r="AB134" i="29"/>
  <c r="AA134" i="29"/>
  <c r="Z134" i="29"/>
  <c r="Y134" i="29"/>
  <c r="X134" i="29"/>
  <c r="W134" i="29"/>
  <c r="V134" i="29"/>
  <c r="U134" i="29"/>
  <c r="T134" i="29"/>
  <c r="S134" i="29"/>
  <c r="R134" i="29"/>
  <c r="Q134" i="29"/>
  <c r="P134" i="29"/>
  <c r="O134" i="29"/>
  <c r="N134" i="29"/>
  <c r="M134" i="29"/>
  <c r="L134" i="29"/>
  <c r="K134" i="29"/>
  <c r="J134" i="29"/>
  <c r="I134" i="29"/>
  <c r="H134" i="29"/>
  <c r="G134" i="29"/>
  <c r="F134" i="29"/>
  <c r="E134" i="29"/>
  <c r="AD133" i="29"/>
  <c r="AC133" i="29"/>
  <c r="AE133" i="29" s="1"/>
  <c r="AD132" i="29"/>
  <c r="AC132" i="29"/>
  <c r="AE132" i="29" s="1"/>
  <c r="AD131" i="29"/>
  <c r="AC131" i="29"/>
  <c r="AE131" i="29" s="1"/>
  <c r="AD130" i="29"/>
  <c r="AC130" i="29"/>
  <c r="AE130" i="29" s="1"/>
  <c r="AD129" i="29"/>
  <c r="AC129" i="29"/>
  <c r="AE129" i="29" s="1"/>
  <c r="AD128" i="29"/>
  <c r="AC128" i="29"/>
  <c r="AE128" i="29" s="1"/>
  <c r="AD127" i="29"/>
  <c r="AC127" i="29"/>
  <c r="AE127" i="29" s="1"/>
  <c r="AD126" i="29"/>
  <c r="AC126" i="29"/>
  <c r="AE126" i="29" s="1"/>
  <c r="AD125" i="29"/>
  <c r="AC125" i="29"/>
  <c r="AE125" i="29" s="1"/>
  <c r="AD124" i="29"/>
  <c r="AC124" i="29"/>
  <c r="AE124" i="29" s="1"/>
  <c r="AD123" i="29"/>
  <c r="AC123" i="29"/>
  <c r="AE123" i="29" s="1"/>
  <c r="AB122" i="29"/>
  <c r="AA122" i="29"/>
  <c r="Z122" i="29"/>
  <c r="Y122" i="29"/>
  <c r="X122" i="29"/>
  <c r="W122" i="29"/>
  <c r="V122" i="29"/>
  <c r="U122" i="29"/>
  <c r="T122" i="29"/>
  <c r="S122" i="29"/>
  <c r="R122" i="29"/>
  <c r="Q122" i="29"/>
  <c r="P122" i="29"/>
  <c r="O122" i="29"/>
  <c r="N122" i="29"/>
  <c r="M122" i="29"/>
  <c r="L122" i="29"/>
  <c r="K122" i="29"/>
  <c r="J122" i="29"/>
  <c r="I122" i="29"/>
  <c r="H122" i="29"/>
  <c r="G122" i="29"/>
  <c r="F122" i="29"/>
  <c r="E122" i="29"/>
  <c r="AD121" i="29"/>
  <c r="AC121" i="29"/>
  <c r="AE121" i="29" s="1"/>
  <c r="AD120" i="29"/>
  <c r="AC120" i="29"/>
  <c r="AE120" i="29" s="1"/>
  <c r="AD119" i="29"/>
  <c r="AC119" i="29"/>
  <c r="AE119" i="29" s="1"/>
  <c r="AD118" i="29"/>
  <c r="AC118" i="29"/>
  <c r="AE118" i="29" s="1"/>
  <c r="AD117" i="29"/>
  <c r="AC117" i="29"/>
  <c r="AE117" i="29" s="1"/>
  <c r="AD116" i="29"/>
  <c r="AC116" i="29"/>
  <c r="AE116" i="29" s="1"/>
  <c r="AD115" i="29"/>
  <c r="AC115" i="29"/>
  <c r="AE115" i="29" s="1"/>
  <c r="AD114" i="29"/>
  <c r="AC114" i="29"/>
  <c r="AE114" i="29" s="1"/>
  <c r="AD113" i="29"/>
  <c r="AC113" i="29"/>
  <c r="AE113" i="29" s="1"/>
  <c r="AD112" i="29"/>
  <c r="AC112" i="29"/>
  <c r="AE112" i="29" s="1"/>
  <c r="AD111" i="29"/>
  <c r="AC111" i="29"/>
  <c r="AE111" i="29" s="1"/>
  <c r="AD110" i="29"/>
  <c r="AC110" i="29"/>
  <c r="AE110" i="29" s="1"/>
  <c r="AD109" i="29"/>
  <c r="AC109" i="29"/>
  <c r="AE109" i="29" s="1"/>
  <c r="AD108" i="29"/>
  <c r="AC108" i="29"/>
  <c r="AE108" i="29" s="1"/>
  <c r="AD107" i="29"/>
  <c r="AC107" i="29"/>
  <c r="AE107" i="29" s="1"/>
  <c r="AD106" i="29"/>
  <c r="AC106" i="29"/>
  <c r="AE106" i="29" s="1"/>
  <c r="AD105" i="29"/>
  <c r="AC105" i="29"/>
  <c r="AE105" i="29" s="1"/>
  <c r="AD104" i="29"/>
  <c r="AC104" i="29"/>
  <c r="AE104" i="29" s="1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AD102" i="29"/>
  <c r="AC102" i="29"/>
  <c r="AE102" i="29" s="1"/>
  <c r="AD101" i="29"/>
  <c r="AC101" i="29"/>
  <c r="AE101" i="29" s="1"/>
  <c r="AD100" i="29"/>
  <c r="AC100" i="29"/>
  <c r="AE100" i="29" s="1"/>
  <c r="AD99" i="29"/>
  <c r="AC99" i="29"/>
  <c r="AD98" i="29"/>
  <c r="AC98" i="29"/>
  <c r="AD97" i="29"/>
  <c r="AC97" i="29"/>
  <c r="AD96" i="29"/>
  <c r="AC96" i="29"/>
  <c r="AE96" i="29" s="1"/>
  <c r="AD95" i="29"/>
  <c r="AC95" i="29"/>
  <c r="AD94" i="29"/>
  <c r="AC94" i="29"/>
  <c r="AD93" i="29"/>
  <c r="AC93" i="29"/>
  <c r="AE93" i="29" s="1"/>
  <c r="AD92" i="29"/>
  <c r="AC92" i="29"/>
  <c r="AE92" i="29" s="1"/>
  <c r="AD91" i="29"/>
  <c r="AC91" i="29"/>
  <c r="AE91" i="29" s="1"/>
  <c r="AD90" i="29"/>
  <c r="AC90" i="29"/>
  <c r="AE90" i="29" s="1"/>
  <c r="AD89" i="29"/>
  <c r="AC89" i="29"/>
  <c r="AE89" i="29" s="1"/>
  <c r="AD88" i="29"/>
  <c r="AC88" i="29"/>
  <c r="AE88" i="29" s="1"/>
  <c r="AD87" i="29"/>
  <c r="AC87" i="29"/>
  <c r="AE87" i="29" s="1"/>
  <c r="AD86" i="29"/>
  <c r="AC86" i="29"/>
  <c r="AE86" i="29" s="1"/>
  <c r="AD85" i="29"/>
  <c r="AC85" i="29"/>
  <c r="AD84" i="29"/>
  <c r="AC84" i="29"/>
  <c r="AE84" i="29" s="1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AD82" i="29"/>
  <c r="AC82" i="29"/>
  <c r="AE82" i="29" s="1"/>
  <c r="AD81" i="29"/>
  <c r="AC81" i="29"/>
  <c r="AE81" i="29" s="1"/>
  <c r="AD80" i="29"/>
  <c r="AC80" i="29"/>
  <c r="AE80" i="29" s="1"/>
  <c r="AD79" i="29"/>
  <c r="AC79" i="29"/>
  <c r="AE79" i="29" s="1"/>
  <c r="AD78" i="29"/>
  <c r="AC78" i="29"/>
  <c r="AE78" i="29" s="1"/>
  <c r="AD77" i="29"/>
  <c r="AC77" i="29"/>
  <c r="AE77" i="29" s="1"/>
  <c r="AD76" i="29"/>
  <c r="AC76" i="29"/>
  <c r="AE76" i="29" s="1"/>
  <c r="AD75" i="29"/>
  <c r="AC75" i="29"/>
  <c r="AE75" i="29" s="1"/>
  <c r="AD74" i="29"/>
  <c r="AC74" i="29"/>
  <c r="AE74" i="29" s="1"/>
  <c r="AD73" i="29"/>
  <c r="AC73" i="29"/>
  <c r="AE73" i="29" s="1"/>
  <c r="AD72" i="29"/>
  <c r="AC72" i="29"/>
  <c r="AE72" i="29" s="1"/>
  <c r="AD71" i="29"/>
  <c r="AC71" i="29"/>
  <c r="AE71" i="29" s="1"/>
  <c r="AD70" i="29"/>
  <c r="AC70" i="29"/>
  <c r="AE70" i="29" s="1"/>
  <c r="AD69" i="29"/>
  <c r="AC69" i="29"/>
  <c r="AE69" i="29" s="1"/>
  <c r="AD68" i="29"/>
  <c r="AC68" i="29"/>
  <c r="AE68" i="29" s="1"/>
  <c r="AD67" i="29"/>
  <c r="AC67" i="29"/>
  <c r="AE67" i="29" s="1"/>
  <c r="AD66" i="29"/>
  <c r="AC66" i="29"/>
  <c r="AE66" i="29" s="1"/>
  <c r="AD65" i="29"/>
  <c r="AC65" i="29"/>
  <c r="AE65" i="29" s="1"/>
  <c r="AD64" i="29"/>
  <c r="AC64" i="29"/>
  <c r="AE64" i="29" s="1"/>
  <c r="AD63" i="29"/>
  <c r="AC63" i="29"/>
  <c r="AE63" i="29" s="1"/>
  <c r="AD62" i="29"/>
  <c r="AC62" i="29"/>
  <c r="AE62" i="29" s="1"/>
  <c r="AD61" i="29"/>
  <c r="AC61" i="29"/>
  <c r="AE61" i="29" s="1"/>
  <c r="AD60" i="29"/>
  <c r="AC60" i="29"/>
  <c r="AE60" i="29" s="1"/>
  <c r="AD59" i="29"/>
  <c r="AC59" i="29"/>
  <c r="AE59" i="29" s="1"/>
  <c r="AD58" i="29"/>
  <c r="AC58" i="29"/>
  <c r="AE58" i="29" s="1"/>
  <c r="AD57" i="29"/>
  <c r="AC57" i="29"/>
  <c r="AE57" i="29" s="1"/>
  <c r="AD56" i="29"/>
  <c r="AC56" i="29"/>
  <c r="AE56" i="29" s="1"/>
  <c r="AD55" i="29"/>
  <c r="AC55" i="29"/>
  <c r="AE55" i="29" s="1"/>
  <c r="AD54" i="29"/>
  <c r="AC54" i="29"/>
  <c r="AE54" i="29" s="1"/>
  <c r="AD53" i="29"/>
  <c r="AC53" i="29"/>
  <c r="AE53" i="29" s="1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AD51" i="29"/>
  <c r="AC51" i="29"/>
  <c r="AE51" i="29" s="1"/>
  <c r="AD50" i="29"/>
  <c r="AC50" i="29"/>
  <c r="AE50" i="29" s="1"/>
  <c r="AD49" i="29"/>
  <c r="AC49" i="29"/>
  <c r="AE49" i="29" s="1"/>
  <c r="AD48" i="29"/>
  <c r="AC48" i="29"/>
  <c r="AE48" i="29" s="1"/>
  <c r="AD47" i="29"/>
  <c r="AC47" i="29"/>
  <c r="AE47" i="29" s="1"/>
  <c r="AD46" i="29"/>
  <c r="AC46" i="29"/>
  <c r="AE46" i="29" s="1"/>
  <c r="AD45" i="29"/>
  <c r="AC45" i="29"/>
  <c r="AE45" i="29" s="1"/>
  <c r="AD44" i="29"/>
  <c r="AC44" i="29"/>
  <c r="AE44" i="29" s="1"/>
  <c r="AD43" i="29"/>
  <c r="AC43" i="29"/>
  <c r="AE43" i="29" s="1"/>
  <c r="AD42" i="29"/>
  <c r="AC42" i="29"/>
  <c r="AE42" i="29" s="1"/>
  <c r="AD41" i="29"/>
  <c r="AC41" i="29"/>
  <c r="AE41" i="29" s="1"/>
  <c r="AD40" i="29"/>
  <c r="AC40" i="29"/>
  <c r="AE40" i="29" s="1"/>
  <c r="AD39" i="29"/>
  <c r="AC39" i="29"/>
  <c r="AE39" i="29" s="1"/>
  <c r="AD38" i="29"/>
  <c r="AC38" i="29"/>
  <c r="AE38" i="29" s="1"/>
  <c r="AD37" i="29"/>
  <c r="AC37" i="29"/>
  <c r="AE37" i="29" s="1"/>
  <c r="AD36" i="29"/>
  <c r="AC36" i="29"/>
  <c r="AE36" i="29" s="1"/>
  <c r="AD35" i="29"/>
  <c r="AC35" i="29"/>
  <c r="AE35" i="29" s="1"/>
  <c r="AD34" i="29"/>
  <c r="AC34" i="29"/>
  <c r="AE34" i="29" s="1"/>
  <c r="AD33" i="29"/>
  <c r="AC33" i="29"/>
  <c r="AE33" i="29" s="1"/>
  <c r="AD32" i="29"/>
  <c r="AC32" i="29"/>
  <c r="AE32" i="29" s="1"/>
  <c r="AD31" i="29"/>
  <c r="AC31" i="29"/>
  <c r="AE31" i="29" s="1"/>
  <c r="AD30" i="29"/>
  <c r="AC30" i="29"/>
  <c r="AE30" i="29" s="1"/>
  <c r="AD29" i="29"/>
  <c r="AC29" i="29"/>
  <c r="AE29" i="29" s="1"/>
  <c r="AD28" i="29"/>
  <c r="AC28" i="29"/>
  <c r="AE28" i="29" s="1"/>
  <c r="AD27" i="29"/>
  <c r="AC27" i="29"/>
  <c r="AE27" i="29" s="1"/>
  <c r="AD26" i="29"/>
  <c r="AC26" i="29"/>
  <c r="AE26" i="29" s="1"/>
  <c r="AD25" i="29"/>
  <c r="AC25" i="29"/>
  <c r="AE25" i="29" s="1"/>
  <c r="AD24" i="29"/>
  <c r="AC24" i="29"/>
  <c r="AE24" i="29" s="1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AF16" i="29"/>
  <c r="AE16" i="29"/>
  <c r="AF15" i="29"/>
  <c r="AE15" i="29"/>
  <c r="AF14" i="29"/>
  <c r="AE14" i="29"/>
  <c r="AF13" i="29"/>
  <c r="AE13" i="29"/>
  <c r="AG13" i="29" s="1"/>
  <c r="AF12" i="29"/>
  <c r="AE12" i="29"/>
  <c r="AF11" i="29"/>
  <c r="AE11" i="29"/>
  <c r="AF10" i="29"/>
  <c r="AE10" i="29"/>
  <c r="AF9" i="29"/>
  <c r="AE9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E543" i="28"/>
  <c r="E544" i="28" s="1"/>
  <c r="F543" i="28"/>
  <c r="G543" i="28"/>
  <c r="H543" i="28"/>
  <c r="I543" i="28"/>
  <c r="I544" i="28" s="1"/>
  <c r="J543" i="28"/>
  <c r="K543" i="28"/>
  <c r="L543" i="28"/>
  <c r="M543" i="28"/>
  <c r="M544" i="28" s="1"/>
  <c r="N543" i="28"/>
  <c r="O543" i="28"/>
  <c r="O544" i="28" s="1"/>
  <c r="P543" i="28"/>
  <c r="Q543" i="28"/>
  <c r="Q544" i="28" s="1"/>
  <c r="R543" i="28"/>
  <c r="S543" i="28"/>
  <c r="T543" i="28"/>
  <c r="AA582" i="28"/>
  <c r="X582" i="28"/>
  <c r="R582" i="28"/>
  <c r="O582" i="28"/>
  <c r="AD581" i="28"/>
  <c r="U581" i="28"/>
  <c r="AD580" i="28"/>
  <c r="U580" i="28"/>
  <c r="AD579" i="28"/>
  <c r="U579" i="28"/>
  <c r="AD578" i="28"/>
  <c r="U578" i="28"/>
  <c r="AD577" i="28"/>
  <c r="U577" i="28"/>
  <c r="AD576" i="28"/>
  <c r="U576" i="28"/>
  <c r="AD575" i="28"/>
  <c r="U575" i="28"/>
  <c r="AD574" i="28"/>
  <c r="U574" i="28"/>
  <c r="AD573" i="28"/>
  <c r="U573" i="28"/>
  <c r="AD572" i="28"/>
  <c r="U572" i="28"/>
  <c r="AD571" i="28"/>
  <c r="U571" i="28"/>
  <c r="AD570" i="28"/>
  <c r="U570" i="28"/>
  <c r="AD569" i="28"/>
  <c r="U569" i="28"/>
  <c r="AA568" i="28"/>
  <c r="X568" i="28"/>
  <c r="R568" i="28"/>
  <c r="O568" i="28"/>
  <c r="AE548" i="28"/>
  <c r="AE547" i="28"/>
  <c r="AA546" i="28"/>
  <c r="Y546" i="28"/>
  <c r="W546" i="28"/>
  <c r="U546" i="28"/>
  <c r="S546" i="28"/>
  <c r="Q546" i="28"/>
  <c r="O546" i="28"/>
  <c r="M546" i="28"/>
  <c r="K546" i="28"/>
  <c r="I546" i="28"/>
  <c r="G546" i="28"/>
  <c r="E546" i="28"/>
  <c r="AD545" i="28"/>
  <c r="AC545" i="28"/>
  <c r="AB543" i="28"/>
  <c r="AA543" i="28"/>
  <c r="AA544" i="28" s="1"/>
  <c r="Z543" i="28"/>
  <c r="Y543" i="28"/>
  <c r="Y544" i="28" s="1"/>
  <c r="X543" i="28"/>
  <c r="W543" i="28"/>
  <c r="W544" i="28" s="1"/>
  <c r="V543" i="28"/>
  <c r="U543" i="28"/>
  <c r="U544" i="28" s="1"/>
  <c r="AD542" i="28"/>
  <c r="AC542" i="28"/>
  <c r="AD541" i="28"/>
  <c r="AC541" i="28"/>
  <c r="AD540" i="28"/>
  <c r="AC540" i="28"/>
  <c r="AD539" i="28"/>
  <c r="AC539" i="28"/>
  <c r="AA538" i="28"/>
  <c r="Y538" i="28"/>
  <c r="W538" i="28"/>
  <c r="U538" i="28"/>
  <c r="S538" i="28"/>
  <c r="Q538" i="28"/>
  <c r="O538" i="28"/>
  <c r="M538" i="28"/>
  <c r="K538" i="28"/>
  <c r="I538" i="28"/>
  <c r="G538" i="28"/>
  <c r="E538" i="28"/>
  <c r="AA533" i="28"/>
  <c r="Y533" i="28"/>
  <c r="W533" i="28"/>
  <c r="U533" i="28"/>
  <c r="S533" i="28"/>
  <c r="Q533" i="28"/>
  <c r="O533" i="28"/>
  <c r="M533" i="28"/>
  <c r="K533" i="28"/>
  <c r="I533" i="28"/>
  <c r="G533" i="28"/>
  <c r="E533" i="28"/>
  <c r="AD532" i="28"/>
  <c r="AC532" i="28"/>
  <c r="AC533" i="28" s="1"/>
  <c r="AA531" i="28"/>
  <c r="Y531" i="28"/>
  <c r="W531" i="28"/>
  <c r="U531" i="28"/>
  <c r="S531" i="28"/>
  <c r="Q531" i="28"/>
  <c r="O531" i="28"/>
  <c r="M531" i="28"/>
  <c r="K531" i="28"/>
  <c r="I531" i="28"/>
  <c r="G531" i="28"/>
  <c r="E531" i="28"/>
  <c r="AB530" i="28"/>
  <c r="AA530" i="28"/>
  <c r="Z530" i="28"/>
  <c r="Y530" i="28"/>
  <c r="X530" i="28"/>
  <c r="W530" i="28"/>
  <c r="V530" i="28"/>
  <c r="U530" i="28"/>
  <c r="T530" i="28"/>
  <c r="S530" i="28"/>
  <c r="R530" i="28"/>
  <c r="Q530" i="28"/>
  <c r="P530" i="28"/>
  <c r="O530" i="28"/>
  <c r="N530" i="28"/>
  <c r="M530" i="28"/>
  <c r="L530" i="28"/>
  <c r="K530" i="28"/>
  <c r="J530" i="28"/>
  <c r="I530" i="28"/>
  <c r="H530" i="28"/>
  <c r="G530" i="28"/>
  <c r="F530" i="28"/>
  <c r="E530" i="28"/>
  <c r="AB529" i="28"/>
  <c r="AA529" i="28"/>
  <c r="Z529" i="28"/>
  <c r="Y529" i="28"/>
  <c r="X529" i="28"/>
  <c r="W529" i="28"/>
  <c r="V529" i="28"/>
  <c r="U529" i="28"/>
  <c r="T529" i="28"/>
  <c r="S529" i="28"/>
  <c r="R529" i="28"/>
  <c r="Q529" i="28"/>
  <c r="P529" i="28"/>
  <c r="O529" i="28"/>
  <c r="N529" i="28"/>
  <c r="M529" i="28"/>
  <c r="L529" i="28"/>
  <c r="K529" i="28"/>
  <c r="J529" i="28"/>
  <c r="I529" i="28"/>
  <c r="H529" i="28"/>
  <c r="G529" i="28"/>
  <c r="F529" i="28"/>
  <c r="E529" i="28"/>
  <c r="AD528" i="28"/>
  <c r="AC528" i="28"/>
  <c r="AD527" i="28"/>
  <c r="AC527" i="28"/>
  <c r="AD526" i="28"/>
  <c r="AC526" i="28"/>
  <c r="AD525" i="28"/>
  <c r="AC525" i="28"/>
  <c r="AD524" i="28"/>
  <c r="AC524" i="28"/>
  <c r="AA523" i="28"/>
  <c r="Y523" i="28"/>
  <c r="W523" i="28"/>
  <c r="U523" i="28"/>
  <c r="S523" i="28"/>
  <c r="Q523" i="28"/>
  <c r="O523" i="28"/>
  <c r="M523" i="28"/>
  <c r="K523" i="28"/>
  <c r="I523" i="28"/>
  <c r="G523" i="28"/>
  <c r="E523" i="28"/>
  <c r="AD518" i="28"/>
  <c r="AC518" i="28"/>
  <c r="AB517" i="28"/>
  <c r="AA517" i="28"/>
  <c r="Z517" i="28"/>
  <c r="Y517" i="28"/>
  <c r="X517" i="28"/>
  <c r="W517" i="28"/>
  <c r="V517" i="28"/>
  <c r="U517" i="28"/>
  <c r="T517" i="28"/>
  <c r="S517" i="28"/>
  <c r="R517" i="28"/>
  <c r="Q517" i="28"/>
  <c r="P517" i="28"/>
  <c r="O517" i="28"/>
  <c r="N517" i="28"/>
  <c r="M517" i="28"/>
  <c r="L517" i="28"/>
  <c r="K517" i="28"/>
  <c r="J517" i="28"/>
  <c r="I517" i="28"/>
  <c r="H517" i="28"/>
  <c r="G517" i="28"/>
  <c r="F517" i="28"/>
  <c r="E517" i="28"/>
  <c r="AD516" i="28"/>
  <c r="AC516" i="28"/>
  <c r="AE516" i="28" s="1"/>
  <c r="AD515" i="28"/>
  <c r="AC515" i="28"/>
  <c r="AD513" i="28"/>
  <c r="AC513" i="28"/>
  <c r="AA512" i="28"/>
  <c r="Y512" i="28"/>
  <c r="W512" i="28"/>
  <c r="U512" i="28"/>
  <c r="S512" i="28"/>
  <c r="Q512" i="28"/>
  <c r="O512" i="28"/>
  <c r="M512" i="28"/>
  <c r="K512" i="28"/>
  <c r="I512" i="28"/>
  <c r="G512" i="28"/>
  <c r="E512" i="28"/>
  <c r="AD507" i="28"/>
  <c r="AC507" i="28"/>
  <c r="AD506" i="28"/>
  <c r="AC506" i="28"/>
  <c r="AE506" i="28" s="1"/>
  <c r="AD505" i="28"/>
  <c r="AC505" i="28"/>
  <c r="AD504" i="28"/>
  <c r="AC504" i="28"/>
  <c r="AD503" i="28"/>
  <c r="AC503" i="28"/>
  <c r="AD502" i="28"/>
  <c r="AC502" i="28"/>
  <c r="AE502" i="28" s="1"/>
  <c r="AD501" i="28"/>
  <c r="AC501" i="28"/>
  <c r="AE501" i="28" s="1"/>
  <c r="AD500" i="28"/>
  <c r="AC500" i="28"/>
  <c r="AE500" i="28" s="1"/>
  <c r="AD499" i="28"/>
  <c r="AC499" i="28"/>
  <c r="AD498" i="28"/>
  <c r="AC498" i="28"/>
  <c r="AD497" i="28"/>
  <c r="AC497" i="28"/>
  <c r="AE497" i="28" s="1"/>
  <c r="AD496" i="28"/>
  <c r="AC496" i="28"/>
  <c r="AE495" i="28"/>
  <c r="AE494" i="28"/>
  <c r="AD493" i="28"/>
  <c r="AC493" i="28"/>
  <c r="AA492" i="28"/>
  <c r="Y492" i="28"/>
  <c r="W492" i="28"/>
  <c r="U492" i="28"/>
  <c r="S492" i="28"/>
  <c r="Q492" i="28"/>
  <c r="O492" i="28"/>
  <c r="M492" i="28"/>
  <c r="K492" i="28"/>
  <c r="I492" i="28"/>
  <c r="G492" i="28"/>
  <c r="E492" i="28"/>
  <c r="AB486" i="28"/>
  <c r="AA486" i="28"/>
  <c r="Z486" i="28"/>
  <c r="Y486" i="28"/>
  <c r="X486" i="28"/>
  <c r="W486" i="28"/>
  <c r="V486" i="28"/>
  <c r="U486" i="28"/>
  <c r="T486" i="28"/>
  <c r="S486" i="28"/>
  <c r="R486" i="28"/>
  <c r="Q486" i="28"/>
  <c r="P486" i="28"/>
  <c r="O486" i="28"/>
  <c r="N486" i="28"/>
  <c r="M486" i="28"/>
  <c r="L486" i="28"/>
  <c r="K486" i="28"/>
  <c r="J486" i="28"/>
  <c r="I486" i="28"/>
  <c r="H486" i="28"/>
  <c r="G486" i="28"/>
  <c r="F486" i="28"/>
  <c r="E486" i="28"/>
  <c r="AB485" i="28"/>
  <c r="AA485" i="28"/>
  <c r="Z485" i="28"/>
  <c r="Y485" i="28"/>
  <c r="X485" i="28"/>
  <c r="W485" i="28"/>
  <c r="V485" i="28"/>
  <c r="U485" i="28"/>
  <c r="T485" i="28"/>
  <c r="S485" i="28"/>
  <c r="R485" i="28"/>
  <c r="Q485" i="28"/>
  <c r="P485" i="28"/>
  <c r="O485" i="28"/>
  <c r="N485" i="28"/>
  <c r="M485" i="28"/>
  <c r="L485" i="28"/>
  <c r="K485" i="28"/>
  <c r="J485" i="28"/>
  <c r="I485" i="28"/>
  <c r="H485" i="28"/>
  <c r="G485" i="28"/>
  <c r="F485" i="28"/>
  <c r="E485" i="28"/>
  <c r="AB484" i="28"/>
  <c r="AA484" i="28"/>
  <c r="Z484" i="28"/>
  <c r="Y484" i="28"/>
  <c r="X484" i="28"/>
  <c r="W484" i="28"/>
  <c r="V484" i="28"/>
  <c r="U484" i="28"/>
  <c r="T484" i="28"/>
  <c r="S484" i="28"/>
  <c r="R484" i="28"/>
  <c r="Q484" i="28"/>
  <c r="P484" i="28"/>
  <c r="O484" i="28"/>
  <c r="N484" i="28"/>
  <c r="M484" i="28"/>
  <c r="L484" i="28"/>
  <c r="K484" i="28"/>
  <c r="J484" i="28"/>
  <c r="I484" i="28"/>
  <c r="H484" i="28"/>
  <c r="G484" i="28"/>
  <c r="F484" i="28"/>
  <c r="E484" i="28"/>
  <c r="AB483" i="28"/>
  <c r="AA483" i="28"/>
  <c r="Z483" i="28"/>
  <c r="Y483" i="28"/>
  <c r="X483" i="28"/>
  <c r="W483" i="28"/>
  <c r="V483" i="28"/>
  <c r="U483" i="28"/>
  <c r="T483" i="28"/>
  <c r="S483" i="28"/>
  <c r="R483" i="28"/>
  <c r="Q483" i="28"/>
  <c r="P483" i="28"/>
  <c r="O483" i="28"/>
  <c r="N483" i="28"/>
  <c r="M483" i="28"/>
  <c r="L483" i="28"/>
  <c r="K483" i="28"/>
  <c r="J483" i="28"/>
  <c r="I483" i="28"/>
  <c r="H483" i="28"/>
  <c r="G483" i="28"/>
  <c r="F483" i="28"/>
  <c r="E483" i="28"/>
  <c r="AB482" i="28"/>
  <c r="AA482" i="28"/>
  <c r="Z482" i="28"/>
  <c r="Y482" i="28"/>
  <c r="X482" i="28"/>
  <c r="W482" i="28"/>
  <c r="V482" i="28"/>
  <c r="U482" i="28"/>
  <c r="T482" i="28"/>
  <c r="S482" i="28"/>
  <c r="R482" i="28"/>
  <c r="Q482" i="28"/>
  <c r="P482" i="28"/>
  <c r="O482" i="28"/>
  <c r="N482" i="28"/>
  <c r="M482" i="28"/>
  <c r="L482" i="28"/>
  <c r="K482" i="28"/>
  <c r="J482" i="28"/>
  <c r="I482" i="28"/>
  <c r="H482" i="28"/>
  <c r="G482" i="28"/>
  <c r="F482" i="28"/>
  <c r="E482" i="28"/>
  <c r="AB481" i="28"/>
  <c r="AA481" i="28"/>
  <c r="Z481" i="28"/>
  <c r="Y481" i="28"/>
  <c r="X481" i="28"/>
  <c r="W481" i="28"/>
  <c r="V481" i="28"/>
  <c r="U481" i="28"/>
  <c r="T481" i="28"/>
  <c r="S481" i="28"/>
  <c r="R481" i="28"/>
  <c r="Q481" i="28"/>
  <c r="P481" i="28"/>
  <c r="O481" i="28"/>
  <c r="N481" i="28"/>
  <c r="M481" i="28"/>
  <c r="L481" i="28"/>
  <c r="K481" i="28"/>
  <c r="J481" i="28"/>
  <c r="I481" i="28"/>
  <c r="H481" i="28"/>
  <c r="G481" i="28"/>
  <c r="F481" i="28"/>
  <c r="E481" i="28"/>
  <c r="AB480" i="28"/>
  <c r="AA480" i="28"/>
  <c r="Z480" i="28"/>
  <c r="Y480" i="28"/>
  <c r="X480" i="28"/>
  <c r="W480" i="28"/>
  <c r="V480" i="28"/>
  <c r="U480" i="28"/>
  <c r="T480" i="28"/>
  <c r="S480" i="28"/>
  <c r="R480" i="28"/>
  <c r="Q480" i="28"/>
  <c r="P480" i="28"/>
  <c r="O480" i="28"/>
  <c r="N480" i="28"/>
  <c r="M480" i="28"/>
  <c r="L480" i="28"/>
  <c r="K480" i="28"/>
  <c r="J480" i="28"/>
  <c r="I480" i="28"/>
  <c r="H480" i="28"/>
  <c r="G480" i="28"/>
  <c r="F480" i="28"/>
  <c r="E480" i="28"/>
  <c r="AD479" i="28"/>
  <c r="AC479" i="28"/>
  <c r="AA478" i="28"/>
  <c r="Y478" i="28"/>
  <c r="W478" i="28"/>
  <c r="U478" i="28"/>
  <c r="S478" i="28"/>
  <c r="Q478" i="28"/>
  <c r="O478" i="28"/>
  <c r="M478" i="28"/>
  <c r="K478" i="28"/>
  <c r="I478" i="28"/>
  <c r="G478" i="28"/>
  <c r="E478" i="28"/>
  <c r="AB472" i="28"/>
  <c r="AA472" i="28"/>
  <c r="Z472" i="28"/>
  <c r="Y472" i="28"/>
  <c r="X472" i="28"/>
  <c r="W472" i="28"/>
  <c r="V472" i="28"/>
  <c r="U472" i="28"/>
  <c r="T472" i="28"/>
  <c r="S472" i="28"/>
  <c r="R472" i="28"/>
  <c r="Q472" i="28"/>
  <c r="P472" i="28"/>
  <c r="O472" i="28"/>
  <c r="N472" i="28"/>
  <c r="M472" i="28"/>
  <c r="L472" i="28"/>
  <c r="K472" i="28"/>
  <c r="J472" i="28"/>
  <c r="I472" i="28"/>
  <c r="H472" i="28"/>
  <c r="G472" i="28"/>
  <c r="F472" i="28"/>
  <c r="E472" i="28"/>
  <c r="AB469" i="28"/>
  <c r="AA469" i="28"/>
  <c r="Z469" i="28"/>
  <c r="Y469" i="28"/>
  <c r="X469" i="28"/>
  <c r="W469" i="28"/>
  <c r="V469" i="28"/>
  <c r="U469" i="28"/>
  <c r="T469" i="28"/>
  <c r="S469" i="28"/>
  <c r="R469" i="28"/>
  <c r="Q469" i="28"/>
  <c r="P469" i="28"/>
  <c r="O469" i="28"/>
  <c r="N469" i="28"/>
  <c r="M469" i="28"/>
  <c r="L469" i="28"/>
  <c r="K469" i="28"/>
  <c r="J469" i="28"/>
  <c r="I469" i="28"/>
  <c r="H469" i="28"/>
  <c r="G469" i="28"/>
  <c r="F469" i="28"/>
  <c r="E469" i="28"/>
  <c r="AB468" i="28"/>
  <c r="AA468" i="28"/>
  <c r="Z468" i="28"/>
  <c r="Y468" i="28"/>
  <c r="X468" i="28"/>
  <c r="W468" i="28"/>
  <c r="V468" i="28"/>
  <c r="U468" i="28"/>
  <c r="T468" i="28"/>
  <c r="S468" i="28"/>
  <c r="R468" i="28"/>
  <c r="Q468" i="28"/>
  <c r="P468" i="28"/>
  <c r="O468" i="28"/>
  <c r="N468" i="28"/>
  <c r="M468" i="28"/>
  <c r="L468" i="28"/>
  <c r="K468" i="28"/>
  <c r="J468" i="28"/>
  <c r="I468" i="28"/>
  <c r="H468" i="28"/>
  <c r="G468" i="28"/>
  <c r="F468" i="28"/>
  <c r="E468" i="28"/>
  <c r="AB466" i="28"/>
  <c r="AA466" i="28"/>
  <c r="Z466" i="28"/>
  <c r="Y466" i="28"/>
  <c r="X466" i="28"/>
  <c r="W466" i="28"/>
  <c r="V466" i="28"/>
  <c r="U466" i="28"/>
  <c r="T466" i="28"/>
  <c r="S466" i="28"/>
  <c r="R466" i="28"/>
  <c r="Q466" i="28"/>
  <c r="P466" i="28"/>
  <c r="O466" i="28"/>
  <c r="N466" i="28"/>
  <c r="M466" i="28"/>
  <c r="L466" i="28"/>
  <c r="K466" i="28"/>
  <c r="J466" i="28"/>
  <c r="I466" i="28"/>
  <c r="H466" i="28"/>
  <c r="G466" i="28"/>
  <c r="F466" i="28"/>
  <c r="E466" i="28"/>
  <c r="AB465" i="28"/>
  <c r="AA465" i="28"/>
  <c r="Z465" i="28"/>
  <c r="Y465" i="28"/>
  <c r="X465" i="28"/>
  <c r="W465" i="28"/>
  <c r="V465" i="28"/>
  <c r="U465" i="28"/>
  <c r="T465" i="28"/>
  <c r="S465" i="28"/>
  <c r="R465" i="28"/>
  <c r="Q465" i="28"/>
  <c r="P465" i="28"/>
  <c r="O465" i="28"/>
  <c r="N465" i="28"/>
  <c r="M465" i="28"/>
  <c r="L465" i="28"/>
  <c r="K465" i="28"/>
  <c r="J465" i="28"/>
  <c r="I465" i="28"/>
  <c r="H465" i="28"/>
  <c r="G465" i="28"/>
  <c r="F465" i="28"/>
  <c r="E465" i="28"/>
  <c r="AB464" i="28"/>
  <c r="AA464" i="28"/>
  <c r="Z464" i="28"/>
  <c r="Y464" i="28"/>
  <c r="X464" i="28"/>
  <c r="W464" i="28"/>
  <c r="V464" i="28"/>
  <c r="U464" i="28"/>
  <c r="T464" i="28"/>
  <c r="S464" i="28"/>
  <c r="R464" i="28"/>
  <c r="Q464" i="28"/>
  <c r="P464" i="28"/>
  <c r="O464" i="28"/>
  <c r="N464" i="28"/>
  <c r="M464" i="28"/>
  <c r="L464" i="28"/>
  <c r="K464" i="28"/>
  <c r="J464" i="28"/>
  <c r="I464" i="28"/>
  <c r="H464" i="28"/>
  <c r="G464" i="28"/>
  <c r="F464" i="28"/>
  <c r="E464" i="28"/>
  <c r="AD462" i="28"/>
  <c r="AC462" i="28"/>
  <c r="AA461" i="28"/>
  <c r="Y461" i="28"/>
  <c r="W461" i="28"/>
  <c r="U461" i="28"/>
  <c r="S461" i="28"/>
  <c r="Q461" i="28"/>
  <c r="O461" i="28"/>
  <c r="M461" i="28"/>
  <c r="K461" i="28"/>
  <c r="I461" i="28"/>
  <c r="G461" i="28"/>
  <c r="E461" i="28"/>
  <c r="AB455" i="28"/>
  <c r="AA455" i="28"/>
  <c r="Z455" i="28"/>
  <c r="Y455" i="28"/>
  <c r="X455" i="28"/>
  <c r="W455" i="28"/>
  <c r="V455" i="28"/>
  <c r="U455" i="28"/>
  <c r="T455" i="28"/>
  <c r="S455" i="28"/>
  <c r="R455" i="28"/>
  <c r="Q455" i="28"/>
  <c r="P455" i="28"/>
  <c r="O455" i="28"/>
  <c r="N455" i="28"/>
  <c r="M455" i="28"/>
  <c r="L455" i="28"/>
  <c r="K455" i="28"/>
  <c r="J455" i="28"/>
  <c r="I455" i="28"/>
  <c r="H455" i="28"/>
  <c r="G455" i="28"/>
  <c r="F455" i="28"/>
  <c r="E455" i="28"/>
  <c r="AB454" i="28"/>
  <c r="AA454" i="28"/>
  <c r="Z454" i="28"/>
  <c r="Y454" i="28"/>
  <c r="X454" i="28"/>
  <c r="W454" i="28"/>
  <c r="V454" i="28"/>
  <c r="U454" i="28"/>
  <c r="T454" i="28"/>
  <c r="S454" i="28"/>
  <c r="R454" i="28"/>
  <c r="Q454" i="28"/>
  <c r="P454" i="28"/>
  <c r="O454" i="28"/>
  <c r="N454" i="28"/>
  <c r="M454" i="28"/>
  <c r="L454" i="28"/>
  <c r="K454" i="28"/>
  <c r="J454" i="28"/>
  <c r="I454" i="28"/>
  <c r="H454" i="28"/>
  <c r="G454" i="28"/>
  <c r="F454" i="28"/>
  <c r="E454" i="28"/>
  <c r="AB453" i="28"/>
  <c r="AA453" i="28"/>
  <c r="Z453" i="28"/>
  <c r="Y453" i="28"/>
  <c r="X453" i="28"/>
  <c r="W453" i="28"/>
  <c r="V453" i="28"/>
  <c r="U453" i="28"/>
  <c r="T453" i="28"/>
  <c r="S453" i="28"/>
  <c r="R453" i="28"/>
  <c r="Q453" i="28"/>
  <c r="P453" i="28"/>
  <c r="O453" i="28"/>
  <c r="N453" i="28"/>
  <c r="M453" i="28"/>
  <c r="L453" i="28"/>
  <c r="K453" i="28"/>
  <c r="J453" i="28"/>
  <c r="I453" i="28"/>
  <c r="H453" i="28"/>
  <c r="G453" i="28"/>
  <c r="F453" i="28"/>
  <c r="E453" i="28"/>
  <c r="AD451" i="28"/>
  <c r="AC451" i="28"/>
  <c r="AA450" i="28"/>
  <c r="Y450" i="28"/>
  <c r="W450" i="28"/>
  <c r="U450" i="28"/>
  <c r="S450" i="28"/>
  <c r="Q450" i="28"/>
  <c r="O450" i="28"/>
  <c r="M450" i="28"/>
  <c r="K450" i="28"/>
  <c r="I450" i="28"/>
  <c r="G450" i="28"/>
  <c r="E450" i="28"/>
  <c r="AD444" i="28"/>
  <c r="AC444" i="28"/>
  <c r="AE444" i="28" s="1"/>
  <c r="AB442" i="28"/>
  <c r="AA442" i="28"/>
  <c r="Z442" i="28"/>
  <c r="Y442" i="28"/>
  <c r="X442" i="28"/>
  <c r="W442" i="28"/>
  <c r="V442" i="28"/>
  <c r="U442" i="28"/>
  <c r="T442" i="28"/>
  <c r="S442" i="28"/>
  <c r="R442" i="28"/>
  <c r="Q442" i="28"/>
  <c r="P442" i="28"/>
  <c r="O442" i="28"/>
  <c r="N442" i="28"/>
  <c r="M442" i="28"/>
  <c r="L442" i="28"/>
  <c r="K442" i="28"/>
  <c r="J442" i="28"/>
  <c r="I442" i="28"/>
  <c r="H442" i="28"/>
  <c r="G442" i="28"/>
  <c r="F442" i="28"/>
  <c r="E442" i="28"/>
  <c r="AD441" i="28"/>
  <c r="AC441" i="28"/>
  <c r="AE441" i="28" s="1"/>
  <c r="AD440" i="28"/>
  <c r="AC440" i="28"/>
  <c r="AB439" i="28"/>
  <c r="AB445" i="28" s="1"/>
  <c r="AA439" i="28"/>
  <c r="Z439" i="28"/>
  <c r="Z445" i="28" s="1"/>
  <c r="Y439" i="28"/>
  <c r="Y445" i="28" s="1"/>
  <c r="X439" i="28"/>
  <c r="X445" i="28" s="1"/>
  <c r="W439" i="28"/>
  <c r="V439" i="28"/>
  <c r="V445" i="28" s="1"/>
  <c r="U439" i="28"/>
  <c r="U445" i="28" s="1"/>
  <c r="T439" i="28"/>
  <c r="T445" i="28" s="1"/>
  <c r="S439" i="28"/>
  <c r="R439" i="28"/>
  <c r="Q439" i="28"/>
  <c r="Q445" i="28" s="1"/>
  <c r="P439" i="28"/>
  <c r="P445" i="28" s="1"/>
  <c r="O439" i="28"/>
  <c r="N439" i="28"/>
  <c r="M439" i="28"/>
  <c r="M445" i="28" s="1"/>
  <c r="L439" i="28"/>
  <c r="L445" i="28" s="1"/>
  <c r="K439" i="28"/>
  <c r="J439" i="28"/>
  <c r="I439" i="28"/>
  <c r="I445" i="28" s="1"/>
  <c r="H439" i="28"/>
  <c r="H445" i="28" s="1"/>
  <c r="G439" i="28"/>
  <c r="F439" i="28"/>
  <c r="E439" i="28"/>
  <c r="E445" i="28" s="1"/>
  <c r="AD438" i="28"/>
  <c r="AC438" i="28"/>
  <c r="AD437" i="28"/>
  <c r="AC437" i="28"/>
  <c r="AE437" i="28" s="1"/>
  <c r="AD436" i="28"/>
  <c r="AC436" i="28"/>
  <c r="AD434" i="28"/>
  <c r="AC434" i="28"/>
  <c r="AA433" i="28"/>
  <c r="Y433" i="28"/>
  <c r="W433" i="28"/>
  <c r="U433" i="28"/>
  <c r="S433" i="28"/>
  <c r="Q433" i="28"/>
  <c r="O433" i="28"/>
  <c r="M433" i="28"/>
  <c r="K433" i="28"/>
  <c r="I433" i="28"/>
  <c r="G433" i="28"/>
  <c r="E433" i="28"/>
  <c r="AE427" i="28"/>
  <c r="AD426" i="28"/>
  <c r="AC426" i="28"/>
  <c r="AE426" i="28" s="1"/>
  <c r="AD425" i="28"/>
  <c r="AC425" i="28"/>
  <c r="AD423" i="28"/>
  <c r="AC423" i="28"/>
  <c r="AA422" i="28"/>
  <c r="Y422" i="28"/>
  <c r="W422" i="28"/>
  <c r="U422" i="28"/>
  <c r="S422" i="28"/>
  <c r="Q422" i="28"/>
  <c r="O422" i="28"/>
  <c r="M422" i="28"/>
  <c r="K422" i="28"/>
  <c r="I422" i="28"/>
  <c r="G422" i="28"/>
  <c r="E422" i="28"/>
  <c r="AB417" i="28"/>
  <c r="AB424" i="28" s="1"/>
  <c r="AB428" i="28" s="1"/>
  <c r="AB435" i="28" s="1"/>
  <c r="AA417" i="28"/>
  <c r="AA424" i="28" s="1"/>
  <c r="AA428" i="28" s="1"/>
  <c r="AA435" i="28" s="1"/>
  <c r="Z417" i="28"/>
  <c r="Z424" i="28" s="1"/>
  <c r="Z428" i="28" s="1"/>
  <c r="Z435" i="28" s="1"/>
  <c r="Y417" i="28"/>
  <c r="Y424" i="28" s="1"/>
  <c r="Y428" i="28" s="1"/>
  <c r="Y435" i="28" s="1"/>
  <c r="X417" i="28"/>
  <c r="X424" i="28" s="1"/>
  <c r="X428" i="28" s="1"/>
  <c r="X435" i="28" s="1"/>
  <c r="W417" i="28"/>
  <c r="W424" i="28" s="1"/>
  <c r="W428" i="28" s="1"/>
  <c r="W435" i="28" s="1"/>
  <c r="V417" i="28"/>
  <c r="V424" i="28" s="1"/>
  <c r="V428" i="28" s="1"/>
  <c r="V435" i="28" s="1"/>
  <c r="U417" i="28"/>
  <c r="U424" i="28" s="1"/>
  <c r="U428" i="28" s="1"/>
  <c r="U435" i="28" s="1"/>
  <c r="T417" i="28"/>
  <c r="T424" i="28" s="1"/>
  <c r="T428" i="28" s="1"/>
  <c r="T435" i="28" s="1"/>
  <c r="S417" i="28"/>
  <c r="S424" i="28" s="1"/>
  <c r="S428" i="28" s="1"/>
  <c r="S435" i="28" s="1"/>
  <c r="R417" i="28"/>
  <c r="R424" i="28" s="1"/>
  <c r="R428" i="28" s="1"/>
  <c r="R435" i="28" s="1"/>
  <c r="Q417" i="28"/>
  <c r="Q424" i="28" s="1"/>
  <c r="Q428" i="28" s="1"/>
  <c r="Q435" i="28" s="1"/>
  <c r="P417" i="28"/>
  <c r="P424" i="28" s="1"/>
  <c r="P428" i="28" s="1"/>
  <c r="P435" i="28" s="1"/>
  <c r="O417" i="28"/>
  <c r="O424" i="28" s="1"/>
  <c r="O428" i="28" s="1"/>
  <c r="O435" i="28" s="1"/>
  <c r="N417" i="28"/>
  <c r="N424" i="28" s="1"/>
  <c r="N428" i="28" s="1"/>
  <c r="M417" i="28"/>
  <c r="M424" i="28" s="1"/>
  <c r="M428" i="28" s="1"/>
  <c r="M435" i="28" s="1"/>
  <c r="L417" i="28"/>
  <c r="L424" i="28" s="1"/>
  <c r="L428" i="28" s="1"/>
  <c r="L435" i="28" s="1"/>
  <c r="K417" i="28"/>
  <c r="K424" i="28" s="1"/>
  <c r="K428" i="28" s="1"/>
  <c r="K435" i="28" s="1"/>
  <c r="J417" i="28"/>
  <c r="J424" i="28" s="1"/>
  <c r="J428" i="28" s="1"/>
  <c r="J435" i="28" s="1"/>
  <c r="I417" i="28"/>
  <c r="I424" i="28" s="1"/>
  <c r="I428" i="28" s="1"/>
  <c r="I435" i="28" s="1"/>
  <c r="H417" i="28"/>
  <c r="H424" i="28" s="1"/>
  <c r="H428" i="28" s="1"/>
  <c r="H435" i="28" s="1"/>
  <c r="G417" i="28"/>
  <c r="G424" i="28" s="1"/>
  <c r="G428" i="28" s="1"/>
  <c r="G435" i="28" s="1"/>
  <c r="F417" i="28"/>
  <c r="E417" i="28"/>
  <c r="E424" i="28" s="1"/>
  <c r="AD416" i="28"/>
  <c r="AC416" i="28"/>
  <c r="AD415" i="28"/>
  <c r="AC415" i="28"/>
  <c r="AD414" i="28"/>
  <c r="AC414" i="28"/>
  <c r="AE414" i="28" s="1"/>
  <c r="AD413" i="28"/>
  <c r="AC413" i="28"/>
  <c r="AE413" i="28" s="1"/>
  <c r="AD412" i="28"/>
  <c r="AC412" i="28"/>
  <c r="AD411" i="28"/>
  <c r="AC411" i="28"/>
  <c r="AE411" i="28" s="1"/>
  <c r="AD410" i="28"/>
  <c r="AC410" i="28"/>
  <c r="AA409" i="28"/>
  <c r="Y409" i="28"/>
  <c r="W409" i="28"/>
  <c r="U409" i="28"/>
  <c r="S409" i="28"/>
  <c r="Q409" i="28"/>
  <c r="O409" i="28"/>
  <c r="M409" i="28"/>
  <c r="K409" i="28"/>
  <c r="I409" i="28"/>
  <c r="G409" i="28"/>
  <c r="E409" i="28"/>
  <c r="AD403" i="28"/>
  <c r="AC403" i="28"/>
  <c r="AB401" i="28"/>
  <c r="AB470" i="28" s="1"/>
  <c r="AA401" i="28"/>
  <c r="Z401" i="28"/>
  <c r="Y401" i="28"/>
  <c r="X401" i="28"/>
  <c r="X470" i="28" s="1"/>
  <c r="W401" i="28"/>
  <c r="V401" i="28"/>
  <c r="U401" i="28"/>
  <c r="T401" i="28"/>
  <c r="T470" i="28" s="1"/>
  <c r="S401" i="28"/>
  <c r="R401" i="28"/>
  <c r="Q401" i="28"/>
  <c r="P401" i="28"/>
  <c r="P470" i="28" s="1"/>
  <c r="O401" i="28"/>
  <c r="N401" i="28"/>
  <c r="M401" i="28"/>
  <c r="L401" i="28"/>
  <c r="L470" i="28" s="1"/>
  <c r="K401" i="28"/>
  <c r="J401" i="28"/>
  <c r="I401" i="28"/>
  <c r="H401" i="28"/>
  <c r="H470" i="28" s="1"/>
  <c r="G401" i="28"/>
  <c r="F401" i="28"/>
  <c r="E401" i="28"/>
  <c r="AD400" i="28"/>
  <c r="AC400" i="28"/>
  <c r="AE400" i="28" s="1"/>
  <c r="AD399" i="28"/>
  <c r="AC399" i="28"/>
  <c r="AB398" i="28"/>
  <c r="AB467" i="28" s="1"/>
  <c r="AA398" i="28"/>
  <c r="Z398" i="28"/>
  <c r="Z467" i="28" s="1"/>
  <c r="Y398" i="28"/>
  <c r="X398" i="28"/>
  <c r="X467" i="28" s="1"/>
  <c r="W398" i="28"/>
  <c r="V398" i="28"/>
  <c r="V467" i="28" s="1"/>
  <c r="U398" i="28"/>
  <c r="T398" i="28"/>
  <c r="T467" i="28" s="1"/>
  <c r="S398" i="28"/>
  <c r="R398" i="28"/>
  <c r="Q398" i="28"/>
  <c r="P398" i="28"/>
  <c r="P467" i="28" s="1"/>
  <c r="O398" i="28"/>
  <c r="N398" i="28"/>
  <c r="N467" i="28" s="1"/>
  <c r="M398" i="28"/>
  <c r="L398" i="28"/>
  <c r="L467" i="28" s="1"/>
  <c r="K398" i="28"/>
  <c r="J398" i="28"/>
  <c r="J467" i="28" s="1"/>
  <c r="I398" i="28"/>
  <c r="H398" i="28"/>
  <c r="H467" i="28" s="1"/>
  <c r="G398" i="28"/>
  <c r="F398" i="28"/>
  <c r="E398" i="28"/>
  <c r="AD397" i="28"/>
  <c r="AC397" i="28"/>
  <c r="AD396" i="28"/>
  <c r="AC396" i="28"/>
  <c r="AE396" i="28" s="1"/>
  <c r="AD395" i="28"/>
  <c r="AC395" i="28"/>
  <c r="AD393" i="28"/>
  <c r="AC393" i="28"/>
  <c r="AA392" i="28"/>
  <c r="Y392" i="28"/>
  <c r="W392" i="28"/>
  <c r="U392" i="28"/>
  <c r="S392" i="28"/>
  <c r="Q392" i="28"/>
  <c r="O392" i="28"/>
  <c r="M392" i="28"/>
  <c r="K392" i="28"/>
  <c r="I392" i="28"/>
  <c r="G392" i="28"/>
  <c r="E392" i="28"/>
  <c r="AE386" i="28"/>
  <c r="AD385" i="28"/>
  <c r="AC385" i="28"/>
  <c r="AD384" i="28"/>
  <c r="AC384" i="28"/>
  <c r="AD382" i="28"/>
  <c r="AC382" i="28"/>
  <c r="AA381" i="28"/>
  <c r="Y381" i="28"/>
  <c r="W381" i="28"/>
  <c r="U381" i="28"/>
  <c r="S381" i="28"/>
  <c r="Q381" i="28"/>
  <c r="O381" i="28"/>
  <c r="M381" i="28"/>
  <c r="K381" i="28"/>
  <c r="I381" i="28"/>
  <c r="G381" i="28"/>
  <c r="E381" i="28"/>
  <c r="AD375" i="28"/>
  <c r="AC375" i="28"/>
  <c r="AE375" i="28" s="1"/>
  <c r="AD374" i="28"/>
  <c r="AC374" i="28"/>
  <c r="AE374" i="28" s="1"/>
  <c r="AD373" i="28"/>
  <c r="AC373" i="28"/>
  <c r="AE373" i="28" s="1"/>
  <c r="AD372" i="28"/>
  <c r="AC372" i="28"/>
  <c r="AE372" i="28" s="1"/>
  <c r="AD371" i="28"/>
  <c r="AC371" i="28"/>
  <c r="AE371" i="28" s="1"/>
  <c r="AD370" i="28"/>
  <c r="AC370" i="28"/>
  <c r="AE370" i="28" s="1"/>
  <c r="AD369" i="28"/>
  <c r="AC369" i="28"/>
  <c r="AE369" i="28" s="1"/>
  <c r="AD368" i="28"/>
  <c r="AC368" i="28"/>
  <c r="AE368" i="28" s="1"/>
  <c r="AD367" i="28"/>
  <c r="AC367" i="28"/>
  <c r="AE367" i="28" s="1"/>
  <c r="AD366" i="28"/>
  <c r="AC366" i="28"/>
  <c r="AE366" i="28" s="1"/>
  <c r="AD365" i="28"/>
  <c r="AC365" i="28"/>
  <c r="AE365" i="28" s="1"/>
  <c r="AD364" i="28"/>
  <c r="AC364" i="28"/>
  <c r="AE364" i="28" s="1"/>
  <c r="AD363" i="28"/>
  <c r="AC363" i="28"/>
  <c r="AE363" i="28" s="1"/>
  <c r="AD362" i="28"/>
  <c r="AC362" i="28"/>
  <c r="AE362" i="28" s="1"/>
  <c r="AD361" i="28"/>
  <c r="AC361" i="28"/>
  <c r="AE361" i="28" s="1"/>
  <c r="AD360" i="28"/>
  <c r="AC360" i="28"/>
  <c r="AE360" i="28" s="1"/>
  <c r="AD359" i="28"/>
  <c r="AC359" i="28"/>
  <c r="AE359" i="28" s="1"/>
  <c r="AB358" i="28"/>
  <c r="AA358" i="28"/>
  <c r="Z358" i="28"/>
  <c r="Y358" i="28"/>
  <c r="X358" i="28"/>
  <c r="W358" i="28"/>
  <c r="V358" i="28"/>
  <c r="U358" i="28"/>
  <c r="T358" i="28"/>
  <c r="S358" i="28"/>
  <c r="R358" i="28"/>
  <c r="Q358" i="28"/>
  <c r="P358" i="28"/>
  <c r="O358" i="28"/>
  <c r="N358" i="28"/>
  <c r="M358" i="28"/>
  <c r="L358" i="28"/>
  <c r="K358" i="28"/>
  <c r="J358" i="28"/>
  <c r="I358" i="28"/>
  <c r="H358" i="28"/>
  <c r="G358" i="28"/>
  <c r="F358" i="28"/>
  <c r="E358" i="28"/>
  <c r="AD357" i="28"/>
  <c r="AC357" i="28"/>
  <c r="AE357" i="28" s="1"/>
  <c r="AD356" i="28"/>
  <c r="AC356" i="28"/>
  <c r="AE356" i="28" s="1"/>
  <c r="AD355" i="28"/>
  <c r="AC355" i="28"/>
  <c r="AE355" i="28" s="1"/>
  <c r="AD354" i="28"/>
  <c r="AC354" i="28"/>
  <c r="AE354" i="28" s="1"/>
  <c r="AD353" i="28"/>
  <c r="AC353" i="28"/>
  <c r="AE353" i="28" s="1"/>
  <c r="AD352" i="28"/>
  <c r="AC352" i="28"/>
  <c r="AE352" i="28" s="1"/>
  <c r="AD351" i="28"/>
  <c r="AC351" i="28"/>
  <c r="AE351" i="28" s="1"/>
  <c r="AD350" i="28"/>
  <c r="AC350" i="28"/>
  <c r="AE350" i="28" s="1"/>
  <c r="AD349" i="28"/>
  <c r="AC349" i="28"/>
  <c r="AE349" i="28" s="1"/>
  <c r="AD348" i="28"/>
  <c r="AC348" i="28"/>
  <c r="AE348" i="28" s="1"/>
  <c r="AD347" i="28"/>
  <c r="AC347" i="28"/>
  <c r="AE347" i="28" s="1"/>
  <c r="AD346" i="28"/>
  <c r="AC346" i="28"/>
  <c r="AD345" i="28"/>
  <c r="AC345" i="28"/>
  <c r="AB344" i="28"/>
  <c r="AA344" i="28"/>
  <c r="Z344" i="28"/>
  <c r="Y344" i="28"/>
  <c r="X344" i="28"/>
  <c r="W344" i="28"/>
  <c r="V344" i="28"/>
  <c r="U344" i="28"/>
  <c r="T344" i="28"/>
  <c r="S344" i="28"/>
  <c r="R344" i="28"/>
  <c r="Q344" i="28"/>
  <c r="P344" i="28"/>
  <c r="O344" i="28"/>
  <c r="N344" i="28"/>
  <c r="M344" i="28"/>
  <c r="L344" i="28"/>
  <c r="K344" i="28"/>
  <c r="J344" i="28"/>
  <c r="I344" i="28"/>
  <c r="H344" i="28"/>
  <c r="G344" i="28"/>
  <c r="F344" i="28"/>
  <c r="E344" i="28"/>
  <c r="AD343" i="28"/>
  <c r="AC343" i="28"/>
  <c r="AE343" i="28" s="1"/>
  <c r="AD342" i="28"/>
  <c r="AC342" i="28"/>
  <c r="AE342" i="28" s="1"/>
  <c r="AD341" i="28"/>
  <c r="AC341" i="28"/>
  <c r="AE341" i="28" s="1"/>
  <c r="AD340" i="28"/>
  <c r="AC340" i="28"/>
  <c r="AE340" i="28" s="1"/>
  <c r="AD339" i="28"/>
  <c r="AC339" i="28"/>
  <c r="AE339" i="28" s="1"/>
  <c r="AD338" i="28"/>
  <c r="AC338" i="28"/>
  <c r="AE338" i="28" s="1"/>
  <c r="AD337" i="28"/>
  <c r="AC337" i="28"/>
  <c r="AE337" i="28" s="1"/>
  <c r="AD336" i="28"/>
  <c r="AC336" i="28"/>
  <c r="AE336" i="28" s="1"/>
  <c r="AD335" i="28"/>
  <c r="AC335" i="28"/>
  <c r="AE335" i="28" s="1"/>
  <c r="AD334" i="28"/>
  <c r="AC334" i="28"/>
  <c r="AE334" i="28" s="1"/>
  <c r="AD333" i="28"/>
  <c r="AC333" i="28"/>
  <c r="AD332" i="28"/>
  <c r="AC332" i="28"/>
  <c r="AE332" i="28" s="1"/>
  <c r="AD331" i="28"/>
  <c r="AC331" i="28"/>
  <c r="AE331" i="28" s="1"/>
  <c r="AD330" i="28"/>
  <c r="AC330" i="28"/>
  <c r="AE330" i="28" s="1"/>
  <c r="AD329" i="28"/>
  <c r="AC329" i="28"/>
  <c r="AE329" i="28" s="1"/>
  <c r="AD328" i="28"/>
  <c r="AC328" i="28"/>
  <c r="AE328" i="28" s="1"/>
  <c r="AD327" i="28"/>
  <c r="AC327" i="28"/>
  <c r="AE327" i="28" s="1"/>
  <c r="AD326" i="28"/>
  <c r="AC326" i="28"/>
  <c r="AE326" i="28" s="1"/>
  <c r="AD325" i="28"/>
  <c r="AC325" i="28"/>
  <c r="AE325" i="28" s="1"/>
  <c r="AD324" i="28"/>
  <c r="AC324" i="28"/>
  <c r="AE324" i="28" s="1"/>
  <c r="AD323" i="28"/>
  <c r="AC323" i="28"/>
  <c r="AE323" i="28" s="1"/>
  <c r="AD322" i="28"/>
  <c r="AC322" i="28"/>
  <c r="AE322" i="28" s="1"/>
  <c r="AD321" i="28"/>
  <c r="AC321" i="28"/>
  <c r="AE321" i="28" s="1"/>
  <c r="AD320" i="28"/>
  <c r="AC320" i="28"/>
  <c r="AE320" i="28" s="1"/>
  <c r="AD319" i="28"/>
  <c r="AC319" i="28"/>
  <c r="AE319" i="28" s="1"/>
  <c r="AB318" i="28"/>
  <c r="AA318" i="28"/>
  <c r="Z318" i="28"/>
  <c r="Y318" i="28"/>
  <c r="X318" i="28"/>
  <c r="W318" i="28"/>
  <c r="V318" i="28"/>
  <c r="U318" i="28"/>
  <c r="T318" i="28"/>
  <c r="S318" i="28"/>
  <c r="R318" i="28"/>
  <c r="Q318" i="28"/>
  <c r="P318" i="28"/>
  <c r="O318" i="28"/>
  <c r="N318" i="28"/>
  <c r="M318" i="28"/>
  <c r="L318" i="28"/>
  <c r="K318" i="28"/>
  <c r="J318" i="28"/>
  <c r="I318" i="28"/>
  <c r="H318" i="28"/>
  <c r="G318" i="28"/>
  <c r="F318" i="28"/>
  <c r="E318" i="28"/>
  <c r="AD317" i="28"/>
  <c r="AC317" i="28"/>
  <c r="AE317" i="28" s="1"/>
  <c r="AD316" i="28"/>
  <c r="AC316" i="28"/>
  <c r="AE316" i="28" s="1"/>
  <c r="AD315" i="28"/>
  <c r="AC315" i="28"/>
  <c r="AE315" i="28" s="1"/>
  <c r="AD314" i="28"/>
  <c r="AC314" i="28"/>
  <c r="AE314" i="28" s="1"/>
  <c r="AD313" i="28"/>
  <c r="AC313" i="28"/>
  <c r="AD312" i="28"/>
  <c r="AC312" i="28"/>
  <c r="AE312" i="28" s="1"/>
  <c r="AB311" i="28"/>
  <c r="AA311" i="28"/>
  <c r="Z311" i="28"/>
  <c r="Y311" i="28"/>
  <c r="X311" i="28"/>
  <c r="W311" i="28"/>
  <c r="V311" i="28"/>
  <c r="U311" i="28"/>
  <c r="T311" i="28"/>
  <c r="S311" i="28"/>
  <c r="R311" i="28"/>
  <c r="Q311" i="28"/>
  <c r="P311" i="28"/>
  <c r="O311" i="28"/>
  <c r="N311" i="28"/>
  <c r="M311" i="28"/>
  <c r="L311" i="28"/>
  <c r="K311" i="28"/>
  <c r="J311" i="28"/>
  <c r="I311" i="28"/>
  <c r="H311" i="28"/>
  <c r="G311" i="28"/>
  <c r="F311" i="28"/>
  <c r="E311" i="28"/>
  <c r="AD310" i="28"/>
  <c r="AC310" i="28"/>
  <c r="AE310" i="28" s="1"/>
  <c r="AD309" i="28"/>
  <c r="AC309" i="28"/>
  <c r="AE309" i="28" s="1"/>
  <c r="AD308" i="28"/>
  <c r="AC308" i="28"/>
  <c r="AE308" i="28" s="1"/>
  <c r="AD307" i="28"/>
  <c r="AC307" i="28"/>
  <c r="AE307" i="28" s="1"/>
  <c r="AD306" i="28"/>
  <c r="AC306" i="28"/>
  <c r="AE306" i="28" s="1"/>
  <c r="AD305" i="28"/>
  <c r="AC305" i="28"/>
  <c r="AE305" i="28" s="1"/>
  <c r="AB304" i="28"/>
  <c r="AA304" i="28"/>
  <c r="Z304" i="28"/>
  <c r="Y304" i="28"/>
  <c r="X304" i="28"/>
  <c r="W304" i="28"/>
  <c r="V304" i="28"/>
  <c r="U304" i="28"/>
  <c r="T304" i="28"/>
  <c r="S304" i="28"/>
  <c r="R304" i="28"/>
  <c r="Q304" i="28"/>
  <c r="P304" i="28"/>
  <c r="O304" i="28"/>
  <c r="N304" i="28"/>
  <c r="M304" i="28"/>
  <c r="L304" i="28"/>
  <c r="K304" i="28"/>
  <c r="J304" i="28"/>
  <c r="I304" i="28"/>
  <c r="H304" i="28"/>
  <c r="G304" i="28"/>
  <c r="F304" i="28"/>
  <c r="E304" i="28"/>
  <c r="AD303" i="28"/>
  <c r="AC303" i="28"/>
  <c r="AE303" i="28" s="1"/>
  <c r="AD302" i="28"/>
  <c r="AC302" i="28"/>
  <c r="AE302" i="28" s="1"/>
  <c r="AD301" i="28"/>
  <c r="AC301" i="28"/>
  <c r="AE301" i="28" s="1"/>
  <c r="AD300" i="28"/>
  <c r="AC300" i="28"/>
  <c r="AE300" i="28" s="1"/>
  <c r="AD299" i="28"/>
  <c r="AC299" i="28"/>
  <c r="AE299" i="28" s="1"/>
  <c r="AD298" i="28"/>
  <c r="AC298" i="28"/>
  <c r="AE298" i="28" s="1"/>
  <c r="AD297" i="28"/>
  <c r="AC297" i="28"/>
  <c r="AD296" i="28"/>
  <c r="AC296" i="28"/>
  <c r="AE296" i="28" s="1"/>
  <c r="AB295" i="28"/>
  <c r="AA295" i="28"/>
  <c r="Z295" i="28"/>
  <c r="Y295" i="28"/>
  <c r="X295" i="28"/>
  <c r="W295" i="28"/>
  <c r="V295" i="28"/>
  <c r="U295" i="28"/>
  <c r="T295" i="28"/>
  <c r="S295" i="28"/>
  <c r="R295" i="28"/>
  <c r="Q295" i="28"/>
  <c r="P295" i="28"/>
  <c r="O295" i="28"/>
  <c r="N295" i="28"/>
  <c r="M295" i="28"/>
  <c r="L295" i="28"/>
  <c r="K295" i="28"/>
  <c r="J295" i="28"/>
  <c r="I295" i="28"/>
  <c r="H295" i="28"/>
  <c r="G295" i="28"/>
  <c r="F295" i="28"/>
  <c r="E295" i="28"/>
  <c r="AD294" i="28"/>
  <c r="AC294" i="28"/>
  <c r="AE294" i="28" s="1"/>
  <c r="AD293" i="28"/>
  <c r="AC293" i="28"/>
  <c r="AE293" i="28" s="1"/>
  <c r="AD292" i="28"/>
  <c r="AC292" i="28"/>
  <c r="AE292" i="28" s="1"/>
  <c r="AD291" i="28"/>
  <c r="AC291" i="28"/>
  <c r="AE291" i="28" s="1"/>
  <c r="AD290" i="28"/>
  <c r="AC290" i="28"/>
  <c r="AE290" i="28" s="1"/>
  <c r="AD289" i="28"/>
  <c r="AC289" i="28"/>
  <c r="AE289" i="28" s="1"/>
  <c r="AD288" i="28"/>
  <c r="AC288" i="28"/>
  <c r="AE288" i="28" s="1"/>
  <c r="AD287" i="28"/>
  <c r="AC287" i="28"/>
  <c r="AE287" i="28" s="1"/>
  <c r="AD286" i="28"/>
  <c r="AC286" i="28"/>
  <c r="AE286" i="28" s="1"/>
  <c r="AD285" i="28"/>
  <c r="AC285" i="28"/>
  <c r="AE285" i="28" s="1"/>
  <c r="AD284" i="28"/>
  <c r="AC284" i="28"/>
  <c r="AE284" i="28" s="1"/>
  <c r="AD283" i="28"/>
  <c r="AC283" i="28"/>
  <c r="AE283" i="28" s="1"/>
  <c r="AD282" i="28"/>
  <c r="AC282" i="28"/>
  <c r="AE282" i="28" s="1"/>
  <c r="AD281" i="28"/>
  <c r="AC281" i="28"/>
  <c r="AE281" i="28" s="1"/>
  <c r="AD280" i="28"/>
  <c r="AC280" i="28"/>
  <c r="AE280" i="28" s="1"/>
  <c r="AD279" i="28"/>
  <c r="AC279" i="28"/>
  <c r="AE279" i="28" s="1"/>
  <c r="AD278" i="28"/>
  <c r="AC278" i="28"/>
  <c r="AE278" i="28" s="1"/>
  <c r="AD277" i="28"/>
  <c r="AC277" i="28"/>
  <c r="AB276" i="28"/>
  <c r="AA276" i="28"/>
  <c r="Z276" i="28"/>
  <c r="Y276" i="28"/>
  <c r="X276" i="28"/>
  <c r="W276" i="28"/>
  <c r="V276" i="28"/>
  <c r="U276" i="28"/>
  <c r="T276" i="28"/>
  <c r="S276" i="28"/>
  <c r="R276" i="28"/>
  <c r="Q276" i="28"/>
  <c r="P276" i="28"/>
  <c r="O276" i="28"/>
  <c r="N276" i="28"/>
  <c r="M276" i="28"/>
  <c r="L276" i="28"/>
  <c r="K276" i="28"/>
  <c r="J276" i="28"/>
  <c r="I276" i="28"/>
  <c r="H276" i="28"/>
  <c r="G276" i="28"/>
  <c r="F276" i="28"/>
  <c r="E276" i="28"/>
  <c r="AD275" i="28"/>
  <c r="AC275" i="28"/>
  <c r="AE275" i="28" s="1"/>
  <c r="AD274" i="28"/>
  <c r="AC274" i="28"/>
  <c r="AE274" i="28" s="1"/>
  <c r="AD273" i="28"/>
  <c r="AC273" i="28"/>
  <c r="AE273" i="28" s="1"/>
  <c r="AD272" i="28"/>
  <c r="AC272" i="28"/>
  <c r="AE272" i="28" s="1"/>
  <c r="AD271" i="28"/>
  <c r="AC271" i="28"/>
  <c r="AE271" i="28" s="1"/>
  <c r="AD270" i="28"/>
  <c r="AC270" i="28"/>
  <c r="AE270" i="28" s="1"/>
  <c r="AD269" i="28"/>
  <c r="AC269" i="28"/>
  <c r="AE269" i="28" s="1"/>
  <c r="AD268" i="28"/>
  <c r="AC268" i="28"/>
  <c r="AD267" i="28"/>
  <c r="AC267" i="28"/>
  <c r="AE267" i="28" s="1"/>
  <c r="AD266" i="28"/>
  <c r="AC266" i="28"/>
  <c r="AE266" i="28" s="1"/>
  <c r="AD265" i="28"/>
  <c r="AC265" i="28"/>
  <c r="AE265" i="28" s="1"/>
  <c r="AD264" i="28"/>
  <c r="AC264" i="28"/>
  <c r="AE264" i="28" s="1"/>
  <c r="AD263" i="28"/>
  <c r="AC263" i="28"/>
  <c r="AD262" i="28"/>
  <c r="AC262" i="28"/>
  <c r="AE262" i="28" s="1"/>
  <c r="AD261" i="28"/>
  <c r="AC261" i="28"/>
  <c r="AD260" i="28"/>
  <c r="AC260" i="28"/>
  <c r="AE260" i="28" s="1"/>
  <c r="AD259" i="28"/>
  <c r="AC259" i="28"/>
  <c r="AE259" i="28" s="1"/>
  <c r="AD258" i="28"/>
  <c r="AC258" i="28"/>
  <c r="AE258" i="28" s="1"/>
  <c r="AD257" i="28"/>
  <c r="AC257" i="28"/>
  <c r="AE257" i="28" s="1"/>
  <c r="AD256" i="28"/>
  <c r="AC256" i="28"/>
  <c r="AE256" i="28" s="1"/>
  <c r="AD255" i="28"/>
  <c r="AC255" i="28"/>
  <c r="AD254" i="28"/>
  <c r="AC254" i="28"/>
  <c r="AE254" i="28" s="1"/>
  <c r="AD253" i="28"/>
  <c r="AC253" i="28"/>
  <c r="AE253" i="28" s="1"/>
  <c r="AD252" i="28"/>
  <c r="AC252" i="28"/>
  <c r="AE252" i="28" s="1"/>
  <c r="AD251" i="28"/>
  <c r="AC251" i="28"/>
  <c r="AB250" i="28"/>
  <c r="AA250" i="28"/>
  <c r="Z250" i="28"/>
  <c r="Y250" i="28"/>
  <c r="X250" i="28"/>
  <c r="W250" i="28"/>
  <c r="V250" i="28"/>
  <c r="U250" i="28"/>
  <c r="T250" i="28"/>
  <c r="S250" i="28"/>
  <c r="R250" i="28"/>
  <c r="Q250" i="28"/>
  <c r="P250" i="28"/>
  <c r="O250" i="28"/>
  <c r="N250" i="28"/>
  <c r="M250" i="28"/>
  <c r="L250" i="28"/>
  <c r="K250" i="28"/>
  <c r="J250" i="28"/>
  <c r="I250" i="28"/>
  <c r="H250" i="28"/>
  <c r="G250" i="28"/>
  <c r="F250" i="28"/>
  <c r="E250" i="28"/>
  <c r="AD249" i="28"/>
  <c r="AC249" i="28"/>
  <c r="AE249" i="28" s="1"/>
  <c r="AD248" i="28"/>
  <c r="AC248" i="28"/>
  <c r="AE248" i="28" s="1"/>
  <c r="AD247" i="28"/>
  <c r="AC247" i="28"/>
  <c r="AE247" i="28" s="1"/>
  <c r="AD246" i="28"/>
  <c r="AC246" i="28"/>
  <c r="AE246" i="28" s="1"/>
  <c r="AD245" i="28"/>
  <c r="AC245" i="28"/>
  <c r="AE245" i="28" s="1"/>
  <c r="AD244" i="28"/>
  <c r="AC244" i="28"/>
  <c r="AE244" i="28" s="1"/>
  <c r="AD243" i="28"/>
  <c r="AC243" i="28"/>
  <c r="AE243" i="28" s="1"/>
  <c r="AD242" i="28"/>
  <c r="AC242" i="28"/>
  <c r="AE242" i="28" s="1"/>
  <c r="AD241" i="28"/>
  <c r="AC241" i="28"/>
  <c r="AE241" i="28" s="1"/>
  <c r="AD240" i="28"/>
  <c r="AC240" i="28"/>
  <c r="AE240" i="28" s="1"/>
  <c r="AD239" i="28"/>
  <c r="AC239" i="28"/>
  <c r="AE239" i="28" s="1"/>
  <c r="AD238" i="28"/>
  <c r="AC238" i="28"/>
  <c r="AE238" i="28" s="1"/>
  <c r="AD237" i="28"/>
  <c r="AC237" i="28"/>
  <c r="AE237" i="28" s="1"/>
  <c r="AD236" i="28"/>
  <c r="AC236" i="28"/>
  <c r="AE236" i="28" s="1"/>
  <c r="AD235" i="28"/>
  <c r="AC235" i="28"/>
  <c r="AE235" i="28" s="1"/>
  <c r="AD234" i="28"/>
  <c r="AC234" i="28"/>
  <c r="AE234" i="28" s="1"/>
  <c r="AD233" i="28"/>
  <c r="AC233" i="28"/>
  <c r="AD232" i="28"/>
  <c r="AC232" i="28"/>
  <c r="AE232" i="28" s="1"/>
  <c r="AD231" i="28"/>
  <c r="AC231" i="28"/>
  <c r="AE231" i="28" s="1"/>
  <c r="AD230" i="28"/>
  <c r="AC230" i="28"/>
  <c r="AE230" i="28" s="1"/>
  <c r="AD229" i="28"/>
  <c r="AC229" i="28"/>
  <c r="AE229" i="28" s="1"/>
  <c r="AD228" i="28"/>
  <c r="AC228" i="28"/>
  <c r="AE228" i="28" s="1"/>
  <c r="AD227" i="28"/>
  <c r="AC227" i="28"/>
  <c r="AE227" i="28" s="1"/>
  <c r="AD226" i="28"/>
  <c r="AC226" i="28"/>
  <c r="AE226" i="28" s="1"/>
  <c r="AD225" i="28"/>
  <c r="AC225" i="28"/>
  <c r="AE225" i="28" s="1"/>
  <c r="AD224" i="28"/>
  <c r="AC224" i="28"/>
  <c r="AE224" i="28" s="1"/>
  <c r="AD223" i="28"/>
  <c r="AC223" i="28"/>
  <c r="AE223" i="28" s="1"/>
  <c r="AD222" i="28"/>
  <c r="AC222" i="28"/>
  <c r="AE222" i="28" s="1"/>
  <c r="AD221" i="28"/>
  <c r="AC221" i="28"/>
  <c r="AE221" i="28" s="1"/>
  <c r="AD220" i="28"/>
  <c r="AC220" i="28"/>
  <c r="AE220" i="28" s="1"/>
  <c r="AD219" i="28"/>
  <c r="AC219" i="28"/>
  <c r="AE219" i="28" s="1"/>
  <c r="AD218" i="28"/>
  <c r="AC218" i="28"/>
  <c r="AE218" i="28" s="1"/>
  <c r="AD217" i="28"/>
  <c r="AC217" i="28"/>
  <c r="AE217" i="28" s="1"/>
  <c r="AD216" i="28"/>
  <c r="AC216" i="28"/>
  <c r="AE216" i="28" s="1"/>
  <c r="AD215" i="28"/>
  <c r="AC215" i="28"/>
  <c r="AE215" i="28" s="1"/>
  <c r="AB214" i="28"/>
  <c r="AA214" i="28"/>
  <c r="Z214" i="28"/>
  <c r="Y214" i="28"/>
  <c r="X214" i="28"/>
  <c r="W214" i="28"/>
  <c r="V214" i="28"/>
  <c r="U214" i="28"/>
  <c r="T214" i="28"/>
  <c r="S214" i="28"/>
  <c r="R214" i="28"/>
  <c r="Q214" i="28"/>
  <c r="P214" i="28"/>
  <c r="O214" i="28"/>
  <c r="N214" i="28"/>
  <c r="M214" i="28"/>
  <c r="L214" i="28"/>
  <c r="K214" i="28"/>
  <c r="J214" i="28"/>
  <c r="I214" i="28"/>
  <c r="H214" i="28"/>
  <c r="G214" i="28"/>
  <c r="F214" i="28"/>
  <c r="AD200" i="28"/>
  <c r="AE200" i="28"/>
  <c r="AD198" i="28"/>
  <c r="AC198" i="28"/>
  <c r="AE198" i="28" s="1"/>
  <c r="AD197" i="28"/>
  <c r="AC197" i="28"/>
  <c r="AE197" i="28" s="1"/>
  <c r="AD196" i="28"/>
  <c r="AC196" i="28"/>
  <c r="AE196" i="28" s="1"/>
  <c r="AD195" i="28"/>
  <c r="AC195" i="28"/>
  <c r="AE195" i="28" s="1"/>
  <c r="AD194" i="28"/>
  <c r="AC194" i="28"/>
  <c r="AE194" i="28" s="1"/>
  <c r="AD193" i="28"/>
  <c r="AC193" i="28"/>
  <c r="AE193" i="28" s="1"/>
  <c r="AD192" i="28"/>
  <c r="AC192" i="28"/>
  <c r="AE192" i="28" s="1"/>
  <c r="AD191" i="28"/>
  <c r="AC191" i="28"/>
  <c r="AD190" i="28"/>
  <c r="AC190" i="28"/>
  <c r="AE190" i="28" s="1"/>
  <c r="AD189" i="28"/>
  <c r="AC189" i="28"/>
  <c r="AB188" i="28"/>
  <c r="AA188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AD187" i="28"/>
  <c r="AC187" i="28"/>
  <c r="AE187" i="28" s="1"/>
  <c r="AD186" i="28"/>
  <c r="AC186" i="28"/>
  <c r="AE186" i="28" s="1"/>
  <c r="AD185" i="28"/>
  <c r="AC185" i="28"/>
  <c r="AE185" i="28" s="1"/>
  <c r="AD184" i="28"/>
  <c r="AC184" i="28"/>
  <c r="AE184" i="28" s="1"/>
  <c r="AD183" i="28"/>
  <c r="AC183" i="28"/>
  <c r="AE183" i="28" s="1"/>
  <c r="AD182" i="28"/>
  <c r="AC182" i="28"/>
  <c r="AE182" i="28" s="1"/>
  <c r="AD181" i="28"/>
  <c r="AC181" i="28"/>
  <c r="AE181" i="28" s="1"/>
  <c r="AD180" i="28"/>
  <c r="AC180" i="28"/>
  <c r="AE180" i="28" s="1"/>
  <c r="AD179" i="28"/>
  <c r="AC179" i="28"/>
  <c r="AE179" i="28" s="1"/>
  <c r="AD178" i="28"/>
  <c r="AC178" i="28"/>
  <c r="AE178" i="28" s="1"/>
  <c r="AD177" i="28"/>
  <c r="AC177" i="28"/>
  <c r="AE177" i="28" s="1"/>
  <c r="AD176" i="28"/>
  <c r="AC176" i="28"/>
  <c r="AD175" i="28"/>
  <c r="AC175" i="28"/>
  <c r="AE175" i="28" s="1"/>
  <c r="AD174" i="28"/>
  <c r="AC174" i="28"/>
  <c r="AE174" i="28" s="1"/>
  <c r="AD173" i="28"/>
  <c r="AC173" i="28"/>
  <c r="AE173" i="28" s="1"/>
  <c r="AD172" i="28"/>
  <c r="AC172" i="28"/>
  <c r="AE172" i="28" s="1"/>
  <c r="AD171" i="28"/>
  <c r="AC171" i="28"/>
  <c r="AE171" i="28" s="1"/>
  <c r="AD170" i="28"/>
  <c r="AC170" i="28"/>
  <c r="AE170" i="28" s="1"/>
  <c r="AB169" i="28"/>
  <c r="AA169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AD168" i="28"/>
  <c r="AC168" i="28"/>
  <c r="AE168" i="28" s="1"/>
  <c r="AD166" i="28"/>
  <c r="AC166" i="28"/>
  <c r="AE166" i="28" s="1"/>
  <c r="AD165" i="28"/>
  <c r="AC165" i="28"/>
  <c r="AE165" i="28" s="1"/>
  <c r="AD164" i="28"/>
  <c r="AC164" i="28"/>
  <c r="AE164" i="28" s="1"/>
  <c r="AD163" i="28"/>
  <c r="AC163" i="28"/>
  <c r="AE163" i="28" s="1"/>
  <c r="AD162" i="28"/>
  <c r="AC162" i="28"/>
  <c r="AD161" i="28"/>
  <c r="AC161" i="28"/>
  <c r="AE161" i="28" s="1"/>
  <c r="AD160" i="28"/>
  <c r="AC160" i="28"/>
  <c r="AE160" i="28" s="1"/>
  <c r="AD159" i="28"/>
  <c r="AC159" i="28"/>
  <c r="AE159" i="28" s="1"/>
  <c r="AD158" i="28"/>
  <c r="AC158" i="28"/>
  <c r="AE158" i="28" s="1"/>
  <c r="AD157" i="28"/>
  <c r="AC157" i="28"/>
  <c r="AE157" i="28" s="1"/>
  <c r="AD156" i="28"/>
  <c r="AC156" i="28"/>
  <c r="AE156" i="28" s="1"/>
  <c r="AB155" i="28"/>
  <c r="AA155" i="28"/>
  <c r="Z155" i="28"/>
  <c r="Y155" i="28"/>
  <c r="X155" i="28"/>
  <c r="W155" i="28"/>
  <c r="V155" i="28"/>
  <c r="U155" i="28"/>
  <c r="T155" i="28"/>
  <c r="S155" i="28"/>
  <c r="R155" i="28"/>
  <c r="Q155" i="28"/>
  <c r="P155" i="28"/>
  <c r="O155" i="28"/>
  <c r="N155" i="28"/>
  <c r="M155" i="28"/>
  <c r="L155" i="28"/>
  <c r="K155" i="28"/>
  <c r="J155" i="28"/>
  <c r="I155" i="28"/>
  <c r="H155" i="28"/>
  <c r="G155" i="28"/>
  <c r="F155" i="28"/>
  <c r="E155" i="28"/>
  <c r="AD154" i="28"/>
  <c r="AC154" i="28"/>
  <c r="AE154" i="28" s="1"/>
  <c r="AD153" i="28"/>
  <c r="AC153" i="28"/>
  <c r="AE153" i="28" s="1"/>
  <c r="AD152" i="28"/>
  <c r="AC152" i="28"/>
  <c r="AE152" i="28" s="1"/>
  <c r="AD151" i="28"/>
  <c r="AC151" i="28"/>
  <c r="AE151" i="28" s="1"/>
  <c r="AD150" i="28"/>
  <c r="AC150" i="28"/>
  <c r="AE150" i="28" s="1"/>
  <c r="AD149" i="28"/>
  <c r="AC149" i="28"/>
  <c r="AE149" i="28" s="1"/>
  <c r="AD148" i="28"/>
  <c r="AC148" i="28"/>
  <c r="AE148" i="28" s="1"/>
  <c r="AD147" i="28"/>
  <c r="AC147" i="28"/>
  <c r="AE147" i="28" s="1"/>
  <c r="AD146" i="28"/>
  <c r="AC146" i="28"/>
  <c r="AE146" i="28" s="1"/>
  <c r="AD145" i="28"/>
  <c r="AC145" i="28"/>
  <c r="AE145" i="28" s="1"/>
  <c r="AD144" i="28"/>
  <c r="AC144" i="28"/>
  <c r="AE144" i="28" s="1"/>
  <c r="AD143" i="28"/>
  <c r="AC143" i="28"/>
  <c r="AE143" i="28" s="1"/>
  <c r="AB142" i="28"/>
  <c r="AA142" i="28"/>
  <c r="Z142" i="28"/>
  <c r="Y142" i="28"/>
  <c r="X142" i="28"/>
  <c r="W142" i="28"/>
  <c r="V142" i="28"/>
  <c r="U142" i="28"/>
  <c r="T142" i="28"/>
  <c r="S142" i="28"/>
  <c r="R142" i="28"/>
  <c r="Q142" i="28"/>
  <c r="P142" i="28"/>
  <c r="O142" i="28"/>
  <c r="N142" i="28"/>
  <c r="M142" i="28"/>
  <c r="L142" i="28"/>
  <c r="K142" i="28"/>
  <c r="J142" i="28"/>
  <c r="I142" i="28"/>
  <c r="H142" i="28"/>
  <c r="G142" i="28"/>
  <c r="F142" i="28"/>
  <c r="E142" i="28"/>
  <c r="AD141" i="28"/>
  <c r="AC141" i="28"/>
  <c r="AE141" i="28" s="1"/>
  <c r="AD140" i="28"/>
  <c r="AC140" i="28"/>
  <c r="AE140" i="28" s="1"/>
  <c r="AD139" i="28"/>
  <c r="AC139" i="28"/>
  <c r="AE139" i="28" s="1"/>
  <c r="AD138" i="28"/>
  <c r="AC138" i="28"/>
  <c r="AE138" i="28" s="1"/>
  <c r="AD137" i="28"/>
  <c r="AC137" i="28"/>
  <c r="AE137" i="28" s="1"/>
  <c r="AD136" i="28"/>
  <c r="AC136" i="28"/>
  <c r="AE136" i="28" s="1"/>
  <c r="AD135" i="28"/>
  <c r="AC135" i="28"/>
  <c r="AE135" i="28" s="1"/>
  <c r="AB134" i="28"/>
  <c r="AA134" i="28"/>
  <c r="Z134" i="28"/>
  <c r="Y134" i="28"/>
  <c r="X134" i="28"/>
  <c r="W134" i="28"/>
  <c r="V134" i="28"/>
  <c r="U134" i="28"/>
  <c r="T134" i="28"/>
  <c r="S134" i="28"/>
  <c r="R134" i="28"/>
  <c r="Q134" i="28"/>
  <c r="P134" i="28"/>
  <c r="O134" i="28"/>
  <c r="N134" i="28"/>
  <c r="M134" i="28"/>
  <c r="L134" i="28"/>
  <c r="K134" i="28"/>
  <c r="J134" i="28"/>
  <c r="I134" i="28"/>
  <c r="H134" i="28"/>
  <c r="G134" i="28"/>
  <c r="F134" i="28"/>
  <c r="E134" i="28"/>
  <c r="AD133" i="28"/>
  <c r="AC133" i="28"/>
  <c r="AE133" i="28" s="1"/>
  <c r="AD132" i="28"/>
  <c r="AC132" i="28"/>
  <c r="AE132" i="28" s="1"/>
  <c r="AD131" i="28"/>
  <c r="AC131" i="28"/>
  <c r="AE131" i="28" s="1"/>
  <c r="AD130" i="28"/>
  <c r="AC130" i="28"/>
  <c r="AE130" i="28" s="1"/>
  <c r="AD129" i="28"/>
  <c r="AC129" i="28"/>
  <c r="AE129" i="28" s="1"/>
  <c r="AD128" i="28"/>
  <c r="AC128" i="28"/>
  <c r="AE128" i="28" s="1"/>
  <c r="AD127" i="28"/>
  <c r="AC127" i="28"/>
  <c r="AE127" i="28" s="1"/>
  <c r="AD126" i="28"/>
  <c r="AC126" i="28"/>
  <c r="AE126" i="28" s="1"/>
  <c r="AD125" i="28"/>
  <c r="AC125" i="28"/>
  <c r="AE125" i="28" s="1"/>
  <c r="AD124" i="28"/>
  <c r="AC124" i="28"/>
  <c r="AE124" i="28" s="1"/>
  <c r="AD123" i="28"/>
  <c r="AC123" i="28"/>
  <c r="AE123" i="28" s="1"/>
  <c r="AB122" i="28"/>
  <c r="AA122" i="28"/>
  <c r="Z122" i="28"/>
  <c r="Y122" i="28"/>
  <c r="X122" i="28"/>
  <c r="W122" i="28"/>
  <c r="V122" i="28"/>
  <c r="U122" i="28"/>
  <c r="T122" i="28"/>
  <c r="S122" i="28"/>
  <c r="R122" i="28"/>
  <c r="Q122" i="28"/>
  <c r="P122" i="28"/>
  <c r="O122" i="28"/>
  <c r="N122" i="28"/>
  <c r="M122" i="28"/>
  <c r="L122" i="28"/>
  <c r="K122" i="28"/>
  <c r="J122" i="28"/>
  <c r="I122" i="28"/>
  <c r="H122" i="28"/>
  <c r="G122" i="28"/>
  <c r="F122" i="28"/>
  <c r="E122" i="28"/>
  <c r="AD121" i="28"/>
  <c r="AC121" i="28"/>
  <c r="AE121" i="28" s="1"/>
  <c r="AD120" i="28"/>
  <c r="AC120" i="28"/>
  <c r="AE120" i="28" s="1"/>
  <c r="AD119" i="28"/>
  <c r="AC119" i="28"/>
  <c r="AE119" i="28" s="1"/>
  <c r="AD118" i="28"/>
  <c r="AC118" i="28"/>
  <c r="AE118" i="28" s="1"/>
  <c r="AD117" i="28"/>
  <c r="AC117" i="28"/>
  <c r="AE117" i="28" s="1"/>
  <c r="AD116" i="28"/>
  <c r="AC116" i="28"/>
  <c r="AD115" i="28"/>
  <c r="AC115" i="28"/>
  <c r="AE115" i="28" s="1"/>
  <c r="AD114" i="28"/>
  <c r="AC114" i="28"/>
  <c r="AE114" i="28" s="1"/>
  <c r="AD113" i="28"/>
  <c r="AC113" i="28"/>
  <c r="AE113" i="28" s="1"/>
  <c r="AD112" i="28"/>
  <c r="AC112" i="28"/>
  <c r="AE112" i="28" s="1"/>
  <c r="AD111" i="28"/>
  <c r="AC111" i="28"/>
  <c r="AE111" i="28" s="1"/>
  <c r="AD110" i="28"/>
  <c r="AC110" i="28"/>
  <c r="AE110" i="28" s="1"/>
  <c r="AD109" i="28"/>
  <c r="AC109" i="28"/>
  <c r="AE109" i="28" s="1"/>
  <c r="AD108" i="28"/>
  <c r="AC108" i="28"/>
  <c r="AE108" i="28" s="1"/>
  <c r="AD107" i="28"/>
  <c r="AC107" i="28"/>
  <c r="AE107" i="28" s="1"/>
  <c r="AD106" i="28"/>
  <c r="AC106" i="28"/>
  <c r="AE106" i="28" s="1"/>
  <c r="AD105" i="28"/>
  <c r="AC105" i="28"/>
  <c r="AE105" i="28" s="1"/>
  <c r="AD104" i="28"/>
  <c r="AC104" i="28"/>
  <c r="AE104" i="28" s="1"/>
  <c r="AB103" i="28"/>
  <c r="AA103" i="28"/>
  <c r="Z103" i="28"/>
  <c r="Y103" i="28"/>
  <c r="X103" i="28"/>
  <c r="W103" i="28"/>
  <c r="V103" i="28"/>
  <c r="U103" i="28"/>
  <c r="T103" i="28"/>
  <c r="S103" i="28"/>
  <c r="R103" i="28"/>
  <c r="Q103" i="28"/>
  <c r="P103" i="28"/>
  <c r="O103" i="28"/>
  <c r="N103" i="28"/>
  <c r="M103" i="28"/>
  <c r="L103" i="28"/>
  <c r="K103" i="28"/>
  <c r="J103" i="28"/>
  <c r="I103" i="28"/>
  <c r="H103" i="28"/>
  <c r="G103" i="28"/>
  <c r="F103" i="28"/>
  <c r="E103" i="28"/>
  <c r="AD102" i="28"/>
  <c r="AC102" i="28"/>
  <c r="AE102" i="28" s="1"/>
  <c r="AD101" i="28"/>
  <c r="AC101" i="28"/>
  <c r="AE101" i="28" s="1"/>
  <c r="AD100" i="28"/>
  <c r="AC100" i="28"/>
  <c r="AE100" i="28" s="1"/>
  <c r="AD99" i="28"/>
  <c r="AC99" i="28"/>
  <c r="AD98" i="28"/>
  <c r="AC98" i="28"/>
  <c r="AD97" i="28"/>
  <c r="AC97" i="28"/>
  <c r="AD96" i="28"/>
  <c r="AC96" i="28"/>
  <c r="AE96" i="28" s="1"/>
  <c r="AD95" i="28"/>
  <c r="AC95" i="28"/>
  <c r="AD94" i="28"/>
  <c r="AC94" i="28"/>
  <c r="AD93" i="28"/>
  <c r="AC93" i="28"/>
  <c r="AE93" i="28" s="1"/>
  <c r="AD92" i="28"/>
  <c r="AC92" i="28"/>
  <c r="AE92" i="28" s="1"/>
  <c r="AD91" i="28"/>
  <c r="AC91" i="28"/>
  <c r="AE91" i="28" s="1"/>
  <c r="AD90" i="28"/>
  <c r="AC90" i="28"/>
  <c r="AE90" i="28" s="1"/>
  <c r="AD89" i="28"/>
  <c r="AC89" i="28"/>
  <c r="AE89" i="28" s="1"/>
  <c r="AD88" i="28"/>
  <c r="AC88" i="28"/>
  <c r="AE88" i="28" s="1"/>
  <c r="AD87" i="28"/>
  <c r="AC87" i="28"/>
  <c r="AE87" i="28" s="1"/>
  <c r="AD86" i="28"/>
  <c r="AC86" i="28"/>
  <c r="AE86" i="28" s="1"/>
  <c r="AD85" i="28"/>
  <c r="AC85" i="28"/>
  <c r="AE85" i="28" s="1"/>
  <c r="AD84" i="28"/>
  <c r="AC84" i="28"/>
  <c r="AE84" i="28" s="1"/>
  <c r="AB83" i="28"/>
  <c r="AA83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AD82" i="28"/>
  <c r="AC82" i="28"/>
  <c r="AE82" i="28" s="1"/>
  <c r="AD81" i="28"/>
  <c r="AC81" i="28"/>
  <c r="AE81" i="28" s="1"/>
  <c r="AD80" i="28"/>
  <c r="AC80" i="28"/>
  <c r="AE80" i="28" s="1"/>
  <c r="AD79" i="28"/>
  <c r="AC79" i="28"/>
  <c r="AE79" i="28" s="1"/>
  <c r="AD78" i="28"/>
  <c r="AC78" i="28"/>
  <c r="AE78" i="28" s="1"/>
  <c r="AD77" i="28"/>
  <c r="AC77" i="28"/>
  <c r="AE77" i="28" s="1"/>
  <c r="AD76" i="28"/>
  <c r="AC76" i="28"/>
  <c r="AE76" i="28" s="1"/>
  <c r="AD75" i="28"/>
  <c r="AC75" i="28"/>
  <c r="AE75" i="28" s="1"/>
  <c r="AD74" i="28"/>
  <c r="AC74" i="28"/>
  <c r="AE74" i="28" s="1"/>
  <c r="AD73" i="28"/>
  <c r="AC73" i="28"/>
  <c r="AE73" i="28" s="1"/>
  <c r="AD72" i="28"/>
  <c r="AC72" i="28"/>
  <c r="AE72" i="28" s="1"/>
  <c r="AD71" i="28"/>
  <c r="AC71" i="28"/>
  <c r="AE71" i="28" s="1"/>
  <c r="AD70" i="28"/>
  <c r="AC70" i="28"/>
  <c r="AE70" i="28" s="1"/>
  <c r="AD69" i="28"/>
  <c r="AC69" i="28"/>
  <c r="AE69" i="28" s="1"/>
  <c r="AD68" i="28"/>
  <c r="AC68" i="28"/>
  <c r="AE68" i="28" s="1"/>
  <c r="AD67" i="28"/>
  <c r="AC67" i="28"/>
  <c r="AE67" i="28" s="1"/>
  <c r="AD66" i="28"/>
  <c r="AC66" i="28"/>
  <c r="AE66" i="28" s="1"/>
  <c r="AD65" i="28"/>
  <c r="AC65" i="28"/>
  <c r="AE65" i="28" s="1"/>
  <c r="AD64" i="28"/>
  <c r="AC64" i="28"/>
  <c r="AE64" i="28" s="1"/>
  <c r="AD63" i="28"/>
  <c r="AC63" i="28"/>
  <c r="AE63" i="28" s="1"/>
  <c r="AD62" i="28"/>
  <c r="AC62" i="28"/>
  <c r="AE62" i="28" s="1"/>
  <c r="AD61" i="28"/>
  <c r="AC61" i="28"/>
  <c r="AE61" i="28" s="1"/>
  <c r="AD60" i="28"/>
  <c r="AC60" i="28"/>
  <c r="AE60" i="28" s="1"/>
  <c r="AD59" i="28"/>
  <c r="AC59" i="28"/>
  <c r="AE59" i="28" s="1"/>
  <c r="AD58" i="28"/>
  <c r="AC58" i="28"/>
  <c r="AE58" i="28" s="1"/>
  <c r="AD57" i="28"/>
  <c r="AC57" i="28"/>
  <c r="AE57" i="28" s="1"/>
  <c r="AD56" i="28"/>
  <c r="AC56" i="28"/>
  <c r="AE56" i="28" s="1"/>
  <c r="AD55" i="28"/>
  <c r="AC55" i="28"/>
  <c r="AE55" i="28" s="1"/>
  <c r="AD54" i="28"/>
  <c r="AC54" i="28"/>
  <c r="AE54" i="28" s="1"/>
  <c r="AD53" i="28"/>
  <c r="AC53" i="28"/>
  <c r="AE53" i="28" s="1"/>
  <c r="AB52" i="28"/>
  <c r="AA52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AD51" i="28"/>
  <c r="AC51" i="28"/>
  <c r="AE51" i="28" s="1"/>
  <c r="AD50" i="28"/>
  <c r="AC50" i="28"/>
  <c r="AE50" i="28" s="1"/>
  <c r="AD49" i="28"/>
  <c r="AC49" i="28"/>
  <c r="AE49" i="28" s="1"/>
  <c r="AD48" i="28"/>
  <c r="AC48" i="28"/>
  <c r="AE48" i="28" s="1"/>
  <c r="AD47" i="28"/>
  <c r="AC47" i="28"/>
  <c r="AE47" i="28" s="1"/>
  <c r="AD46" i="28"/>
  <c r="AC46" i="28"/>
  <c r="AE46" i="28" s="1"/>
  <c r="AD45" i="28"/>
  <c r="AC45" i="28"/>
  <c r="AE45" i="28" s="1"/>
  <c r="AD44" i="28"/>
  <c r="AC44" i="28"/>
  <c r="AE44" i="28" s="1"/>
  <c r="AD43" i="28"/>
  <c r="AC43" i="28"/>
  <c r="AE43" i="28" s="1"/>
  <c r="AD42" i="28"/>
  <c r="AC42" i="28"/>
  <c r="AE42" i="28" s="1"/>
  <c r="AD41" i="28"/>
  <c r="AC41" i="28"/>
  <c r="AE41" i="28" s="1"/>
  <c r="AD40" i="28"/>
  <c r="AC40" i="28"/>
  <c r="AE40" i="28" s="1"/>
  <c r="AD39" i="28"/>
  <c r="AC39" i="28"/>
  <c r="AE39" i="28" s="1"/>
  <c r="AD38" i="28"/>
  <c r="AC38" i="28"/>
  <c r="AE38" i="28" s="1"/>
  <c r="AD37" i="28"/>
  <c r="AC37" i="28"/>
  <c r="AE37" i="28" s="1"/>
  <c r="AD36" i="28"/>
  <c r="AC36" i="28"/>
  <c r="AE36" i="28" s="1"/>
  <c r="AD35" i="28"/>
  <c r="AC35" i="28"/>
  <c r="AE35" i="28" s="1"/>
  <c r="AD34" i="28"/>
  <c r="AC34" i="28"/>
  <c r="AE34" i="28" s="1"/>
  <c r="AD33" i="28"/>
  <c r="AC33" i="28"/>
  <c r="AE33" i="28" s="1"/>
  <c r="AD32" i="28"/>
  <c r="AC32" i="28"/>
  <c r="AE32" i="28" s="1"/>
  <c r="AD31" i="28"/>
  <c r="AC31" i="28"/>
  <c r="AE31" i="28" s="1"/>
  <c r="AD30" i="28"/>
  <c r="AC30" i="28"/>
  <c r="AE30" i="28" s="1"/>
  <c r="AD29" i="28"/>
  <c r="AC29" i="28"/>
  <c r="AE29" i="28" s="1"/>
  <c r="AD28" i="28"/>
  <c r="AC28" i="28"/>
  <c r="AE28" i="28" s="1"/>
  <c r="AD27" i="28"/>
  <c r="AC27" i="28"/>
  <c r="AE27" i="28" s="1"/>
  <c r="AD26" i="28"/>
  <c r="AC26" i="28"/>
  <c r="AE26" i="28" s="1"/>
  <c r="AD25" i="28"/>
  <c r="AC25" i="28"/>
  <c r="AE25" i="28" s="1"/>
  <c r="AD24" i="28"/>
  <c r="AC24" i="28"/>
  <c r="AE24" i="28" s="1"/>
  <c r="AB23" i="28"/>
  <c r="AA23" i="28"/>
  <c r="Z23" i="28"/>
  <c r="Y23" i="28"/>
  <c r="X23" i="28"/>
  <c r="W23" i="28"/>
  <c r="V23" i="28"/>
  <c r="U23" i="28"/>
  <c r="T23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AD22" i="28"/>
  <c r="AC22" i="28"/>
  <c r="AB22" i="28"/>
  <c r="AA22" i="28"/>
  <c r="Z22" i="28"/>
  <c r="Y22" i="28"/>
  <c r="X22" i="28"/>
  <c r="W22" i="28"/>
  <c r="V22" i="28"/>
  <c r="U22" i="28"/>
  <c r="T22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AD17" i="28"/>
  <c r="AC17" i="28"/>
  <c r="AB17" i="28"/>
  <c r="AA17" i="28"/>
  <c r="Z17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AF16" i="28"/>
  <c r="AE16" i="28"/>
  <c r="AF15" i="28"/>
  <c r="AE15" i="28"/>
  <c r="AF14" i="28"/>
  <c r="AE14" i="28"/>
  <c r="AF13" i="28"/>
  <c r="AE13" i="28"/>
  <c r="AF12" i="28"/>
  <c r="AE12" i="28"/>
  <c r="AF11" i="28"/>
  <c r="AE11" i="28"/>
  <c r="AF10" i="28"/>
  <c r="AE10" i="28"/>
  <c r="AF9" i="28"/>
  <c r="AE9" i="28"/>
  <c r="AF8" i="28"/>
  <c r="AE8" i="28"/>
  <c r="AD8" i="28"/>
  <c r="AC8" i="28"/>
  <c r="AB8" i="28"/>
  <c r="AA8" i="28"/>
  <c r="Z8" i="28"/>
  <c r="Y8" i="28"/>
  <c r="X8" i="28"/>
  <c r="W8" i="28"/>
  <c r="V8" i="28"/>
  <c r="U8" i="28"/>
  <c r="T8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AC501" i="11"/>
  <c r="AE501" i="11" s="1"/>
  <c r="AD501" i="11"/>
  <c r="X402" i="37" l="1"/>
  <c r="AE250" i="35"/>
  <c r="AE487" i="31"/>
  <c r="AC470" i="31"/>
  <c r="L402" i="43"/>
  <c r="G471" i="37"/>
  <c r="F467" i="28"/>
  <c r="R467" i="28"/>
  <c r="Z470" i="28"/>
  <c r="U402" i="34"/>
  <c r="G402" i="36"/>
  <c r="AE188" i="37"/>
  <c r="Z402" i="35"/>
  <c r="Q402" i="38"/>
  <c r="R402" i="30"/>
  <c r="L402" i="30"/>
  <c r="AC544" i="33"/>
  <c r="F428" i="42"/>
  <c r="AC544" i="41"/>
  <c r="Z376" i="29"/>
  <c r="S402" i="37"/>
  <c r="J467" i="29"/>
  <c r="V467" i="29"/>
  <c r="F470" i="29"/>
  <c r="R470" i="29"/>
  <c r="G402" i="35"/>
  <c r="AB402" i="35"/>
  <c r="AD304" i="28"/>
  <c r="AD311" i="28"/>
  <c r="AB376" i="29"/>
  <c r="T402" i="41"/>
  <c r="AE487" i="39"/>
  <c r="AE155" i="30"/>
  <c r="AE496" i="29"/>
  <c r="AE399" i="29"/>
  <c r="AE525" i="28"/>
  <c r="AE189" i="28"/>
  <c r="W402" i="42"/>
  <c r="X473" i="42"/>
  <c r="X402" i="42"/>
  <c r="O402" i="42"/>
  <c r="T471" i="42"/>
  <c r="Q402" i="42"/>
  <c r="P402" i="42"/>
  <c r="G402" i="42"/>
  <c r="AE469" i="42"/>
  <c r="U402" i="42"/>
  <c r="AE487" i="43"/>
  <c r="AC544" i="37"/>
  <c r="N402" i="36"/>
  <c r="AE483" i="35"/>
  <c r="AE482" i="35"/>
  <c r="AC470" i="35"/>
  <c r="AE401" i="31"/>
  <c r="AG17" i="31"/>
  <c r="AG17" i="30"/>
  <c r="X471" i="43"/>
  <c r="R471" i="43"/>
  <c r="AE484" i="43"/>
  <c r="AE442" i="43"/>
  <c r="G471" i="43"/>
  <c r="AC467" i="43"/>
  <c r="AC470" i="42"/>
  <c r="P471" i="42"/>
  <c r="AE442" i="42"/>
  <c r="S471" i="42"/>
  <c r="O471" i="42"/>
  <c r="Y402" i="42"/>
  <c r="T402" i="42"/>
  <c r="H473" i="42"/>
  <c r="AE214" i="42"/>
  <c r="S402" i="42"/>
  <c r="AE482" i="42"/>
  <c r="Z471" i="41"/>
  <c r="J471" i="41"/>
  <c r="Y402" i="41"/>
  <c r="X402" i="41"/>
  <c r="AC470" i="41"/>
  <c r="AD467" i="41"/>
  <c r="W402" i="41"/>
  <c r="P402" i="41"/>
  <c r="O402" i="41"/>
  <c r="Y471" i="41"/>
  <c r="Q471" i="40"/>
  <c r="AD424" i="40"/>
  <c r="R471" i="40"/>
  <c r="Z402" i="40"/>
  <c r="AD470" i="40"/>
  <c r="AC470" i="40"/>
  <c r="AC467" i="40"/>
  <c r="U471" i="39"/>
  <c r="P471" i="39"/>
  <c r="U402" i="39"/>
  <c r="AB402" i="39"/>
  <c r="AE318" i="39"/>
  <c r="AB473" i="39"/>
  <c r="M402" i="39"/>
  <c r="AA402" i="39"/>
  <c r="H473" i="39"/>
  <c r="T402" i="39"/>
  <c r="S402" i="39"/>
  <c r="T471" i="39"/>
  <c r="AE304" i="39"/>
  <c r="AC470" i="39"/>
  <c r="AA471" i="39"/>
  <c r="I471" i="39"/>
  <c r="M471" i="39"/>
  <c r="L471" i="39"/>
  <c r="J471" i="38"/>
  <c r="L471" i="38"/>
  <c r="AC470" i="38"/>
  <c r="V473" i="38"/>
  <c r="AA471" i="38"/>
  <c r="AB402" i="38"/>
  <c r="N473" i="38"/>
  <c r="Q473" i="38"/>
  <c r="U402" i="38"/>
  <c r="T402" i="38"/>
  <c r="V402" i="38"/>
  <c r="AC446" i="38"/>
  <c r="AD470" i="38"/>
  <c r="L402" i="38"/>
  <c r="AD467" i="38"/>
  <c r="M402" i="38"/>
  <c r="N402" i="38"/>
  <c r="AE445" i="37"/>
  <c r="T402" i="37"/>
  <c r="G402" i="37"/>
  <c r="AE295" i="37"/>
  <c r="AC467" i="37"/>
  <c r="H402" i="37"/>
  <c r="W402" i="37"/>
  <c r="AC424" i="37"/>
  <c r="AA471" i="37"/>
  <c r="S471" i="37"/>
  <c r="K471" i="37"/>
  <c r="H471" i="37"/>
  <c r="AC470" i="37"/>
  <c r="AE470" i="37" s="1"/>
  <c r="AE543" i="36"/>
  <c r="AA402" i="36"/>
  <c r="K402" i="36"/>
  <c r="AD467" i="36"/>
  <c r="S402" i="36"/>
  <c r="M402" i="36"/>
  <c r="N471" i="36"/>
  <c r="AD470" i="36"/>
  <c r="M471" i="34"/>
  <c r="AB471" i="34"/>
  <c r="AD467" i="34"/>
  <c r="AE517" i="34"/>
  <c r="AC470" i="34"/>
  <c r="L473" i="34"/>
  <c r="L471" i="34"/>
  <c r="X473" i="34"/>
  <c r="K471" i="34"/>
  <c r="P402" i="34"/>
  <c r="AB471" i="33"/>
  <c r="Y471" i="33"/>
  <c r="M402" i="33"/>
  <c r="U471" i="33"/>
  <c r="AE472" i="33"/>
  <c r="AE465" i="33"/>
  <c r="AC467" i="33"/>
  <c r="AD376" i="33"/>
  <c r="Y402" i="33"/>
  <c r="Z402" i="33"/>
  <c r="AE464" i="33"/>
  <c r="I402" i="33"/>
  <c r="AE344" i="33"/>
  <c r="AC470" i="33"/>
  <c r="AE470" i="33" s="1"/>
  <c r="AA402" i="31"/>
  <c r="Z471" i="31"/>
  <c r="S402" i="31"/>
  <c r="Q473" i="31"/>
  <c r="V402" i="31"/>
  <c r="I473" i="31"/>
  <c r="J402" i="31"/>
  <c r="M402" i="31"/>
  <c r="S473" i="31"/>
  <c r="AD470" i="31"/>
  <c r="AE470" i="31" s="1"/>
  <c r="R402" i="31"/>
  <c r="AE304" i="31"/>
  <c r="H402" i="30"/>
  <c r="S402" i="30"/>
  <c r="K402" i="30"/>
  <c r="AC473" i="30"/>
  <c r="H471" i="30"/>
  <c r="P471" i="30"/>
  <c r="AD467" i="30"/>
  <c r="AB402" i="30"/>
  <c r="V402" i="30"/>
  <c r="P402" i="30"/>
  <c r="O402" i="30"/>
  <c r="N402" i="30"/>
  <c r="W402" i="30"/>
  <c r="G402" i="30"/>
  <c r="AD276" i="28"/>
  <c r="X376" i="28"/>
  <c r="AB376" i="28"/>
  <c r="N376" i="28"/>
  <c r="U467" i="28"/>
  <c r="Y467" i="28"/>
  <c r="Y470" i="28"/>
  <c r="L467" i="29"/>
  <c r="P467" i="29"/>
  <c r="X467" i="29"/>
  <c r="AB467" i="29"/>
  <c r="X470" i="29"/>
  <c r="AC103" i="29"/>
  <c r="AE103" i="29" s="1"/>
  <c r="G467" i="29"/>
  <c r="K467" i="29"/>
  <c r="O467" i="29"/>
  <c r="S467" i="29"/>
  <c r="W467" i="29"/>
  <c r="AA467" i="29"/>
  <c r="G470" i="29"/>
  <c r="K470" i="29"/>
  <c r="O470" i="29"/>
  <c r="S470" i="29"/>
  <c r="W470" i="29"/>
  <c r="AA470" i="29"/>
  <c r="AC442" i="29"/>
  <c r="AC435" i="37"/>
  <c r="E443" i="37"/>
  <c r="Q471" i="34"/>
  <c r="Y376" i="28"/>
  <c r="AA467" i="28"/>
  <c r="O470" i="28"/>
  <c r="W470" i="28"/>
  <c r="AA470" i="28"/>
  <c r="Y376" i="29"/>
  <c r="Y467" i="29"/>
  <c r="Y470" i="29"/>
  <c r="I402" i="31"/>
  <c r="R402" i="33"/>
  <c r="Y402" i="34"/>
  <c r="I402" i="34"/>
  <c r="AA402" i="35"/>
  <c r="K402" i="35"/>
  <c r="I402" i="36"/>
  <c r="Z473" i="38"/>
  <c r="W402" i="38"/>
  <c r="X473" i="39"/>
  <c r="S471" i="41"/>
  <c r="H473" i="43"/>
  <c r="V471" i="43"/>
  <c r="P473" i="42"/>
  <c r="M471" i="38"/>
  <c r="AD467" i="33"/>
  <c r="AD470" i="34"/>
  <c r="AE470" i="34" s="1"/>
  <c r="R471" i="38"/>
  <c r="W376" i="29"/>
  <c r="Z376" i="28"/>
  <c r="AD134" i="28"/>
  <c r="AC404" i="30"/>
  <c r="N402" i="31"/>
  <c r="Y402" i="31"/>
  <c r="T473" i="34"/>
  <c r="X402" i="34"/>
  <c r="H402" i="34"/>
  <c r="K402" i="34"/>
  <c r="T402" i="35"/>
  <c r="AD473" i="36"/>
  <c r="P402" i="37"/>
  <c r="AA402" i="37"/>
  <c r="AE344" i="37"/>
  <c r="AC428" i="37"/>
  <c r="O402" i="38"/>
  <c r="T473" i="39"/>
  <c r="Z402" i="42"/>
  <c r="AC428" i="43"/>
  <c r="AC467" i="42"/>
  <c r="AC470" i="43"/>
  <c r="W471" i="42"/>
  <c r="W376" i="28"/>
  <c r="AA376" i="28"/>
  <c r="G376" i="28"/>
  <c r="K376" i="28"/>
  <c r="O376" i="28"/>
  <c r="S376" i="28"/>
  <c r="M376" i="28"/>
  <c r="AA376" i="29"/>
  <c r="X376" i="29"/>
  <c r="AE395" i="29"/>
  <c r="AE400" i="29"/>
  <c r="Q402" i="31"/>
  <c r="AC404" i="33"/>
  <c r="J402" i="33"/>
  <c r="P473" i="34"/>
  <c r="Q402" i="34"/>
  <c r="S402" i="35"/>
  <c r="M402" i="35"/>
  <c r="L402" i="35"/>
  <c r="AD404" i="36"/>
  <c r="Q402" i="36"/>
  <c r="Z471" i="36"/>
  <c r="L402" i="37"/>
  <c r="Y471" i="38"/>
  <c r="AB402" i="40"/>
  <c r="M471" i="40"/>
  <c r="I471" i="41"/>
  <c r="J402" i="42"/>
  <c r="AE83" i="34"/>
  <c r="AE468" i="33"/>
  <c r="AE276" i="35"/>
  <c r="AD470" i="30"/>
  <c r="AE505" i="29"/>
  <c r="AE503" i="29"/>
  <c r="AE254" i="29"/>
  <c r="H470" i="29"/>
  <c r="L470" i="29"/>
  <c r="T470" i="29"/>
  <c r="S376" i="29"/>
  <c r="AE307" i="29"/>
  <c r="G376" i="29"/>
  <c r="K376" i="29"/>
  <c r="O376" i="29"/>
  <c r="H376" i="29"/>
  <c r="L376" i="29"/>
  <c r="T376" i="29"/>
  <c r="P376" i="29"/>
  <c r="E376" i="29"/>
  <c r="I376" i="29"/>
  <c r="M376" i="29"/>
  <c r="Q376" i="29"/>
  <c r="U376" i="29"/>
  <c r="F376" i="29"/>
  <c r="J376" i="29"/>
  <c r="N376" i="29"/>
  <c r="R376" i="29"/>
  <c r="V376" i="29"/>
  <c r="AD543" i="28"/>
  <c r="AE526" i="28"/>
  <c r="AE496" i="28"/>
  <c r="K470" i="28"/>
  <c r="AE440" i="28"/>
  <c r="AE399" i="28"/>
  <c r="AE395" i="28"/>
  <c r="T376" i="28"/>
  <c r="P376" i="28"/>
  <c r="L376" i="28"/>
  <c r="H376" i="28"/>
  <c r="R376" i="28"/>
  <c r="V376" i="28"/>
  <c r="F376" i="28"/>
  <c r="J376" i="28"/>
  <c r="E376" i="28"/>
  <c r="I376" i="28"/>
  <c r="Q376" i="28"/>
  <c r="U376" i="28"/>
  <c r="J471" i="43"/>
  <c r="AE344" i="43"/>
  <c r="AE481" i="43"/>
  <c r="X471" i="42"/>
  <c r="AD470" i="42"/>
  <c r="K471" i="42"/>
  <c r="AE83" i="42"/>
  <c r="R471" i="41"/>
  <c r="K471" i="41"/>
  <c r="U471" i="41"/>
  <c r="AD467" i="40"/>
  <c r="V402" i="40"/>
  <c r="Q402" i="40"/>
  <c r="I402" i="40"/>
  <c r="T402" i="40"/>
  <c r="AD376" i="40"/>
  <c r="AD470" i="39"/>
  <c r="AC467" i="39"/>
  <c r="AD467" i="39"/>
  <c r="L473" i="39"/>
  <c r="W471" i="39"/>
  <c r="AE472" i="39"/>
  <c r="H471" i="39"/>
  <c r="K471" i="39"/>
  <c r="Q402" i="39"/>
  <c r="AE250" i="39"/>
  <c r="AE543" i="38"/>
  <c r="AC467" i="38"/>
  <c r="AD404" i="38"/>
  <c r="AD376" i="38"/>
  <c r="AC376" i="38"/>
  <c r="AE376" i="38" s="1"/>
  <c r="AE543" i="37"/>
  <c r="AD376" i="36"/>
  <c r="AC376" i="36"/>
  <c r="AD443" i="35"/>
  <c r="AC473" i="35"/>
  <c r="AE465" i="35"/>
  <c r="I402" i="35"/>
  <c r="P402" i="35"/>
  <c r="AD376" i="35"/>
  <c r="AC376" i="35"/>
  <c r="AE83" i="35"/>
  <c r="E428" i="34"/>
  <c r="E435" i="34" s="1"/>
  <c r="AC467" i="34"/>
  <c r="H473" i="34"/>
  <c r="AD473" i="34" s="1"/>
  <c r="AE250" i="34"/>
  <c r="AE543" i="33"/>
  <c r="T471" i="33"/>
  <c r="L471" i="33"/>
  <c r="Q471" i="33"/>
  <c r="AE466" i="33"/>
  <c r="AD470" i="33"/>
  <c r="U402" i="33"/>
  <c r="V402" i="33"/>
  <c r="Q402" i="33"/>
  <c r="M473" i="31"/>
  <c r="AC467" i="31"/>
  <c r="AD467" i="31"/>
  <c r="AE467" i="31" s="1"/>
  <c r="U473" i="31"/>
  <c r="AE472" i="31"/>
  <c r="AE469" i="31"/>
  <c r="K471" i="31"/>
  <c r="U471" i="31"/>
  <c r="AE191" i="29"/>
  <c r="AE103" i="33"/>
  <c r="AE103" i="31"/>
  <c r="AE214" i="33"/>
  <c r="AG14" i="29"/>
  <c r="AE99" i="29"/>
  <c r="AE83" i="39"/>
  <c r="AE103" i="43"/>
  <c r="AG17" i="36"/>
  <c r="AE85" i="29"/>
  <c r="AE97" i="29"/>
  <c r="AE214" i="41"/>
  <c r="AE214" i="35"/>
  <c r="AG15" i="29"/>
  <c r="AE142" i="31"/>
  <c r="AE142" i="33"/>
  <c r="AC376" i="39"/>
  <c r="AG14" i="28"/>
  <c r="W467" i="28"/>
  <c r="G470" i="28"/>
  <c r="S470" i="28"/>
  <c r="AC103" i="28"/>
  <c r="AE103" i="28" s="1"/>
  <c r="AC358" i="28"/>
  <c r="AE358" i="28" s="1"/>
  <c r="AC480" i="28"/>
  <c r="AE480" i="28" s="1"/>
  <c r="AC481" i="28"/>
  <c r="AC482" i="28"/>
  <c r="AC483" i="28"/>
  <c r="AC484" i="28"/>
  <c r="AC485" i="28"/>
  <c r="AE485" i="28" s="1"/>
  <c r="AC486" i="28"/>
  <c r="AE486" i="28" s="1"/>
  <c r="AC169" i="28"/>
  <c r="AC188" i="28"/>
  <c r="AE403" i="28"/>
  <c r="AE415" i="28"/>
  <c r="AC487" i="28"/>
  <c r="AE487" i="28" s="1"/>
  <c r="AC155" i="28"/>
  <c r="AE191" i="28"/>
  <c r="AG10" i="28"/>
  <c r="AG16" i="28"/>
  <c r="AG12" i="28"/>
  <c r="AE162" i="28"/>
  <c r="AE176" i="28"/>
  <c r="AE95" i="28"/>
  <c r="AC453" i="28"/>
  <c r="AC454" i="28"/>
  <c r="AE454" i="28" s="1"/>
  <c r="AC455" i="28"/>
  <c r="AE498" i="28"/>
  <c r="AE504" i="28"/>
  <c r="AG11" i="29"/>
  <c r="AC122" i="29"/>
  <c r="AE122" i="29" s="1"/>
  <c r="V402" i="36"/>
  <c r="Y402" i="38"/>
  <c r="AE481" i="35"/>
  <c r="AE529" i="33"/>
  <c r="AE442" i="34"/>
  <c r="AD453" i="28"/>
  <c r="AD454" i="28"/>
  <c r="AD455" i="28"/>
  <c r="AD122" i="29"/>
  <c r="AD142" i="29"/>
  <c r="AC199" i="29"/>
  <c r="AE199" i="29" s="1"/>
  <c r="AC250" i="29"/>
  <c r="AC311" i="29"/>
  <c r="AA402" i="30"/>
  <c r="U402" i="31"/>
  <c r="Z402" i="41"/>
  <c r="AE472" i="38"/>
  <c r="AE155" i="40"/>
  <c r="AE276" i="36"/>
  <c r="AE480" i="35"/>
  <c r="AE470" i="35"/>
  <c r="AF17" i="28"/>
  <c r="AD52" i="28"/>
  <c r="AD83" i="28"/>
  <c r="AC134" i="28"/>
  <c r="AE134" i="28" s="1"/>
  <c r="AC199" i="28"/>
  <c r="AE199" i="28" s="1"/>
  <c r="AC344" i="28"/>
  <c r="AD417" i="28"/>
  <c r="AE499" i="28"/>
  <c r="AE505" i="28"/>
  <c r="AE518" i="28"/>
  <c r="AD250" i="29"/>
  <c r="AE542" i="29"/>
  <c r="U402" i="35"/>
  <c r="I402" i="42"/>
  <c r="AE485" i="41"/>
  <c r="AE358" i="35"/>
  <c r="AE276" i="31"/>
  <c r="AE97" i="28"/>
  <c r="AE397" i="28"/>
  <c r="AE425" i="28"/>
  <c r="AD517" i="28"/>
  <c r="AC155" i="29"/>
  <c r="AC169" i="29"/>
  <c r="AC214" i="29"/>
  <c r="X402" i="30"/>
  <c r="X402" i="33"/>
  <c r="AE424" i="35"/>
  <c r="AC404" i="35"/>
  <c r="Q402" i="35"/>
  <c r="K402" i="37"/>
  <c r="AD52" i="29"/>
  <c r="AE145" i="29"/>
  <c r="AD169" i="29"/>
  <c r="AD214" i="29"/>
  <c r="AE269" i="29"/>
  <c r="AE300" i="29"/>
  <c r="AD344" i="29"/>
  <c r="AD417" i="29"/>
  <c r="AC453" i="29"/>
  <c r="AC454" i="29"/>
  <c r="AE454" i="29" s="1"/>
  <c r="AC455" i="29"/>
  <c r="AE498" i="29"/>
  <c r="AE504" i="29"/>
  <c r="AE528" i="29"/>
  <c r="AC543" i="29"/>
  <c r="T402" i="30"/>
  <c r="Z402" i="31"/>
  <c r="O402" i="36"/>
  <c r="I402" i="38"/>
  <c r="AE344" i="38"/>
  <c r="AD404" i="43"/>
  <c r="AE484" i="33"/>
  <c r="AE318" i="35"/>
  <c r="AD358" i="28"/>
  <c r="AD481" i="28"/>
  <c r="AD482" i="28"/>
  <c r="AD483" i="28"/>
  <c r="AD484" i="28"/>
  <c r="AD485" i="28"/>
  <c r="AD486" i="28"/>
  <c r="AD487" i="28"/>
  <c r="AC188" i="29"/>
  <c r="AE253" i="29"/>
  <c r="AE333" i="29"/>
  <c r="AE397" i="29"/>
  <c r="AE412" i="29"/>
  <c r="AD543" i="29"/>
  <c r="AE545" i="29"/>
  <c r="AD582" i="29"/>
  <c r="Z402" i="30"/>
  <c r="I402" i="39"/>
  <c r="AE483" i="38"/>
  <c r="H471" i="42"/>
  <c r="AE311" i="34"/>
  <c r="AE465" i="31"/>
  <c r="AE288" i="29"/>
  <c r="AC358" i="29"/>
  <c r="AE358" i="29" s="1"/>
  <c r="AE438" i="29"/>
  <c r="V402" i="35"/>
  <c r="R402" i="43"/>
  <c r="AE481" i="40"/>
  <c r="AE155" i="41"/>
  <c r="AE311" i="37"/>
  <c r="AE453" i="34"/>
  <c r="AE311" i="35"/>
  <c r="AE464" i="31"/>
  <c r="AE99" i="28"/>
  <c r="AE95" i="29"/>
  <c r="AD358" i="29"/>
  <c r="AD464" i="29"/>
  <c r="AD465" i="29"/>
  <c r="AD466" i="29"/>
  <c r="AD468" i="29"/>
  <c r="AD469" i="29"/>
  <c r="AD517" i="29"/>
  <c r="K402" i="42"/>
  <c r="AE311" i="33"/>
  <c r="AE304" i="37"/>
  <c r="AE295" i="38"/>
  <c r="U582" i="28"/>
  <c r="AG9" i="29"/>
  <c r="AC276" i="29"/>
  <c r="AE289" i="29"/>
  <c r="AE296" i="29"/>
  <c r="AC480" i="29"/>
  <c r="AE480" i="29" s="1"/>
  <c r="AC481" i="29"/>
  <c r="AC482" i="29"/>
  <c r="AC483" i="29"/>
  <c r="AE483" i="29" s="1"/>
  <c r="AC484" i="29"/>
  <c r="AC485" i="29"/>
  <c r="AE485" i="29" s="1"/>
  <c r="AC486" i="29"/>
  <c r="AE486" i="29" s="1"/>
  <c r="AC487" i="29"/>
  <c r="AE487" i="29" s="1"/>
  <c r="W402" i="31"/>
  <c r="AE417" i="35"/>
  <c r="Y402" i="36"/>
  <c r="R473" i="38"/>
  <c r="AE470" i="39"/>
  <c r="L402" i="40"/>
  <c r="AE485" i="35"/>
  <c r="AE304" i="35"/>
  <c r="AE529" i="31"/>
  <c r="AE485" i="34"/>
  <c r="AD295" i="28"/>
  <c r="AD276" i="29"/>
  <c r="AD445" i="29"/>
  <c r="AD480" i="29"/>
  <c r="AD481" i="29"/>
  <c r="AD482" i="29"/>
  <c r="AD483" i="29"/>
  <c r="AD484" i="29"/>
  <c r="AD485" i="29"/>
  <c r="AD486" i="29"/>
  <c r="AD487" i="29"/>
  <c r="U402" i="36"/>
  <c r="AE543" i="41"/>
  <c r="AE484" i="35"/>
  <c r="AE83" i="33"/>
  <c r="AE436" i="28"/>
  <c r="AE503" i="28"/>
  <c r="AE515" i="28"/>
  <c r="AC531" i="28"/>
  <c r="AE545" i="28"/>
  <c r="AD582" i="28"/>
  <c r="H467" i="29"/>
  <c r="T467" i="29"/>
  <c r="P470" i="29"/>
  <c r="AB470" i="29"/>
  <c r="AE501" i="29"/>
  <c r="AE507" i="29"/>
  <c r="AE540" i="29"/>
  <c r="Y473" i="31"/>
  <c r="K473" i="31"/>
  <c r="O402" i="31"/>
  <c r="AA402" i="38"/>
  <c r="AC473" i="33"/>
  <c r="AE188" i="43"/>
  <c r="U582" i="29"/>
  <c r="AE525" i="29"/>
  <c r="AC531" i="29"/>
  <c r="AC529" i="29"/>
  <c r="AC517" i="29"/>
  <c r="AE517" i="29" s="1"/>
  <c r="E470" i="29"/>
  <c r="I470" i="29"/>
  <c r="M470" i="29"/>
  <c r="Q470" i="29"/>
  <c r="U470" i="29"/>
  <c r="E467" i="29"/>
  <c r="I467" i="29"/>
  <c r="M467" i="29"/>
  <c r="Q467" i="29"/>
  <c r="U467" i="29"/>
  <c r="AE425" i="29"/>
  <c r="P404" i="29"/>
  <c r="P473" i="29" s="1"/>
  <c r="X404" i="29"/>
  <c r="X473" i="29" s="1"/>
  <c r="AE384" i="29"/>
  <c r="AE359" i="29"/>
  <c r="AD318" i="29"/>
  <c r="AE313" i="29"/>
  <c r="AC295" i="29"/>
  <c r="AE251" i="29"/>
  <c r="AE258" i="29"/>
  <c r="AE233" i="29"/>
  <c r="AE175" i="29"/>
  <c r="AC142" i="29"/>
  <c r="AC83" i="29"/>
  <c r="AE94" i="29"/>
  <c r="AE98" i="29"/>
  <c r="AG10" i="29"/>
  <c r="AG12" i="29"/>
  <c r="AF17" i="29"/>
  <c r="AG16" i="29"/>
  <c r="K544" i="28"/>
  <c r="S544" i="28"/>
  <c r="G544" i="28"/>
  <c r="AC529" i="28"/>
  <c r="AD529" i="28"/>
  <c r="AC517" i="28"/>
  <c r="AE517" i="28" s="1"/>
  <c r="E470" i="28"/>
  <c r="I470" i="28"/>
  <c r="U470" i="28"/>
  <c r="F470" i="28"/>
  <c r="J470" i="28"/>
  <c r="N470" i="28"/>
  <c r="R470" i="28"/>
  <c r="V470" i="28"/>
  <c r="M470" i="28"/>
  <c r="AE385" i="28"/>
  <c r="AE384" i="28"/>
  <c r="AE346" i="28"/>
  <c r="AC318" i="28"/>
  <c r="AC311" i="28"/>
  <c r="AE311" i="28" s="1"/>
  <c r="AC304" i="28"/>
  <c r="AE304" i="28" s="1"/>
  <c r="AE297" i="28"/>
  <c r="AC295" i="28"/>
  <c r="AC276" i="28"/>
  <c r="AE276" i="28" s="1"/>
  <c r="AE261" i="28"/>
  <c r="AE268" i="28"/>
  <c r="AC214" i="28"/>
  <c r="AE233" i="28"/>
  <c r="AD480" i="28"/>
  <c r="AE94" i="28"/>
  <c r="AE98" i="28"/>
  <c r="AG11" i="28"/>
  <c r="AG13" i="28"/>
  <c r="AG15" i="28"/>
  <c r="U402" i="43"/>
  <c r="V402" i="43"/>
  <c r="AE455" i="43"/>
  <c r="AE318" i="43"/>
  <c r="AG17" i="43"/>
  <c r="AE466" i="43"/>
  <c r="Q402" i="43"/>
  <c r="AE529" i="43"/>
  <c r="AD470" i="43"/>
  <c r="AE464" i="43"/>
  <c r="P473" i="43"/>
  <c r="P402" i="43"/>
  <c r="AE483" i="43"/>
  <c r="AE417" i="43"/>
  <c r="AE468" i="43"/>
  <c r="M402" i="43"/>
  <c r="N402" i="43"/>
  <c r="AE543" i="43"/>
  <c r="AC544" i="43"/>
  <c r="AE465" i="43"/>
  <c r="AD467" i="43"/>
  <c r="AE467" i="43" s="1"/>
  <c r="AE295" i="43"/>
  <c r="AE276" i="43"/>
  <c r="AE401" i="43"/>
  <c r="AC376" i="43"/>
  <c r="H471" i="43"/>
  <c r="AE453" i="43"/>
  <c r="AE311" i="43"/>
  <c r="AE304" i="43"/>
  <c r="AE485" i="43"/>
  <c r="AE83" i="43"/>
  <c r="AD376" i="43"/>
  <c r="AE482" i="43"/>
  <c r="AC435" i="43"/>
  <c r="AC443" i="43" s="1"/>
  <c r="E443" i="43"/>
  <c r="AC424" i="43"/>
  <c r="AE424" i="43" s="1"/>
  <c r="AE454" i="43"/>
  <c r="AC544" i="42"/>
  <c r="AE543" i="42"/>
  <c r="AD445" i="42"/>
  <c r="AE472" i="42"/>
  <c r="L402" i="42"/>
  <c r="AC376" i="42"/>
  <c r="AE517" i="42"/>
  <c r="AE417" i="42"/>
  <c r="AE468" i="42"/>
  <c r="AE454" i="42"/>
  <c r="AE344" i="42"/>
  <c r="R402" i="42"/>
  <c r="AE483" i="42"/>
  <c r="AE484" i="42"/>
  <c r="N402" i="42"/>
  <c r="M402" i="42"/>
  <c r="AG17" i="42"/>
  <c r="AE401" i="42"/>
  <c r="AE455" i="42"/>
  <c r="AD376" i="42"/>
  <c r="AE529" i="42"/>
  <c r="AE466" i="42"/>
  <c r="AE424" i="42"/>
  <c r="AE470" i="42"/>
  <c r="AD404" i="42"/>
  <c r="AD467" i="42"/>
  <c r="AE467" i="42" s="1"/>
  <c r="AE250" i="42"/>
  <c r="AE453" i="41"/>
  <c r="AE358" i="41"/>
  <c r="AE276" i="41"/>
  <c r="AE486" i="41"/>
  <c r="AE483" i="41"/>
  <c r="AE481" i="41"/>
  <c r="AE529" i="41"/>
  <c r="AE464" i="41"/>
  <c r="S402" i="41"/>
  <c r="AD376" i="41"/>
  <c r="N402" i="41"/>
  <c r="AB402" i="41"/>
  <c r="L402" i="41"/>
  <c r="Q471" i="41"/>
  <c r="AE344" i="41"/>
  <c r="AE455" i="41"/>
  <c r="AE484" i="41"/>
  <c r="AE295" i="41"/>
  <c r="AE517" i="41"/>
  <c r="M402" i="41"/>
  <c r="AA402" i="41"/>
  <c r="K402" i="41"/>
  <c r="AE318" i="41"/>
  <c r="AC376" i="41"/>
  <c r="AE142" i="41"/>
  <c r="AC467" i="41"/>
  <c r="AE467" i="41" s="1"/>
  <c r="M471" i="41"/>
  <c r="H402" i="41"/>
  <c r="G402" i="41"/>
  <c r="J402" i="41"/>
  <c r="I402" i="41"/>
  <c r="AE304" i="41"/>
  <c r="AE83" i="41"/>
  <c r="AE472" i="41"/>
  <c r="AE468" i="41"/>
  <c r="AE401" i="41"/>
  <c r="AE466" i="41"/>
  <c r="U402" i="41"/>
  <c r="V402" i="41"/>
  <c r="AE250" i="41"/>
  <c r="AE465" i="41"/>
  <c r="AE417" i="41"/>
  <c r="AE470" i="41"/>
  <c r="R402" i="41"/>
  <c r="Q402" i="41"/>
  <c r="AG17" i="41"/>
  <c r="F404" i="29"/>
  <c r="F473" i="29" s="1"/>
  <c r="N404" i="29"/>
  <c r="N473" i="29" s="1"/>
  <c r="V404" i="29"/>
  <c r="V473" i="29" s="1"/>
  <c r="AD472" i="29"/>
  <c r="AD530" i="29"/>
  <c r="AD529" i="29"/>
  <c r="O473" i="31"/>
  <c r="H402" i="33"/>
  <c r="S473" i="42"/>
  <c r="AE517" i="38"/>
  <c r="AE480" i="39"/>
  <c r="AE485" i="39"/>
  <c r="AE142" i="39"/>
  <c r="AE214" i="38"/>
  <c r="AE466" i="37"/>
  <c r="AE529" i="36"/>
  <c r="AE468" i="36"/>
  <c r="AE83" i="36"/>
  <c r="AE466" i="35"/>
  <c r="AE214" i="34"/>
  <c r="AE344" i="35"/>
  <c r="AE455" i="31"/>
  <c r="AC442" i="28"/>
  <c r="AC464" i="28"/>
  <c r="AC466" i="28"/>
  <c r="AC468" i="28"/>
  <c r="AC469" i="28"/>
  <c r="AC472" i="28"/>
  <c r="AE528" i="28"/>
  <c r="AC304" i="29"/>
  <c r="AD311" i="29"/>
  <c r="H404" i="29"/>
  <c r="H473" i="29" s="1"/>
  <c r="AC546" i="29"/>
  <c r="H473" i="30"/>
  <c r="Z402" i="36"/>
  <c r="J402" i="36"/>
  <c r="P402" i="38"/>
  <c r="N473" i="40"/>
  <c r="AE311" i="40"/>
  <c r="AE472" i="37"/>
  <c r="AE464" i="37"/>
  <c r="AE83" i="37"/>
  <c r="AE466" i="36"/>
  <c r="AE472" i="35"/>
  <c r="AE276" i="34"/>
  <c r="AE483" i="31"/>
  <c r="AE454" i="31"/>
  <c r="AC122" i="28"/>
  <c r="AE122" i="28" s="1"/>
  <c r="AC142" i="28"/>
  <c r="AE142" i="28" s="1"/>
  <c r="AD169" i="28"/>
  <c r="AD188" i="28"/>
  <c r="AD199" i="28"/>
  <c r="AC250" i="28"/>
  <c r="AE345" i="28"/>
  <c r="AD442" i="28"/>
  <c r="AD464" i="28"/>
  <c r="AD465" i="28"/>
  <c r="AD468" i="28"/>
  <c r="AD83" i="29"/>
  <c r="AD103" i="29"/>
  <c r="AC134" i="29"/>
  <c r="AE134" i="29" s="1"/>
  <c r="AD155" i="29"/>
  <c r="AD188" i="29"/>
  <c r="AD199" i="29"/>
  <c r="AD295" i="29"/>
  <c r="AD304" i="29"/>
  <c r="AC318" i="29"/>
  <c r="AE318" i="29" s="1"/>
  <c r="AC344" i="29"/>
  <c r="AE344" i="29" s="1"/>
  <c r="J404" i="29"/>
  <c r="J473" i="29" s="1"/>
  <c r="R404" i="29"/>
  <c r="R473" i="29" s="1"/>
  <c r="Z404" i="29"/>
  <c r="Z473" i="29" s="1"/>
  <c r="AD442" i="29"/>
  <c r="AE442" i="29" s="1"/>
  <c r="AD453" i="29"/>
  <c r="AD454" i="29"/>
  <c r="AD455" i="29"/>
  <c r="AE455" i="29" s="1"/>
  <c r="E544" i="29"/>
  <c r="AE454" i="38"/>
  <c r="AE169" i="38"/>
  <c r="AE472" i="36"/>
  <c r="AE465" i="36"/>
  <c r="AE250" i="36"/>
  <c r="AE469" i="35"/>
  <c r="AE482" i="31"/>
  <c r="AE453" i="31"/>
  <c r="AE83" i="31"/>
  <c r="AE276" i="33"/>
  <c r="AE17" i="28"/>
  <c r="AC52" i="28"/>
  <c r="AE52" i="28" s="1"/>
  <c r="AC83" i="28"/>
  <c r="AE116" i="28"/>
  <c r="AD122" i="28"/>
  <c r="AD142" i="28"/>
  <c r="AE255" i="28"/>
  <c r="AC52" i="29"/>
  <c r="AE52" i="29" s="1"/>
  <c r="AD134" i="29"/>
  <c r="L404" i="29"/>
  <c r="L473" i="29" s="1"/>
  <c r="T404" i="29"/>
  <c r="T473" i="29" s="1"/>
  <c r="AB404" i="29"/>
  <c r="AB473" i="29" s="1"/>
  <c r="AC464" i="29"/>
  <c r="AE464" i="29" s="1"/>
  <c r="AC465" i="29"/>
  <c r="AC466" i="29"/>
  <c r="AE466" i="29" s="1"/>
  <c r="AC468" i="29"/>
  <c r="AC469" i="29"/>
  <c r="AE469" i="29" s="1"/>
  <c r="AC472" i="29"/>
  <c r="P402" i="33"/>
  <c r="R402" i="36"/>
  <c r="X402" i="38"/>
  <c r="H402" i="38"/>
  <c r="AC445" i="42"/>
  <c r="V402" i="42"/>
  <c r="J402" i="43"/>
  <c r="AE250" i="38"/>
  <c r="AE468" i="38"/>
  <c r="AE484" i="40"/>
  <c r="AE250" i="40"/>
  <c r="AD473" i="42"/>
  <c r="AE468" i="37"/>
  <c r="AE250" i="37"/>
  <c r="AG17" i="37"/>
  <c r="AE464" i="36"/>
  <c r="AE468" i="35"/>
  <c r="AE481" i="31"/>
  <c r="AE442" i="31"/>
  <c r="AE250" i="31"/>
  <c r="AE472" i="40"/>
  <c r="AE455" i="40"/>
  <c r="U402" i="40"/>
  <c r="AE304" i="40"/>
  <c r="AE517" i="40"/>
  <c r="R402" i="40"/>
  <c r="AE453" i="40"/>
  <c r="AE83" i="40"/>
  <c r="P402" i="40"/>
  <c r="AE529" i="40"/>
  <c r="N402" i="40"/>
  <c r="M402" i="40"/>
  <c r="AE464" i="40"/>
  <c r="AC404" i="40"/>
  <c r="AC473" i="40"/>
  <c r="AC376" i="40"/>
  <c r="AE376" i="40" s="1"/>
  <c r="AE470" i="40"/>
  <c r="AE468" i="40"/>
  <c r="J402" i="40"/>
  <c r="AE276" i="40"/>
  <c r="AE424" i="40"/>
  <c r="AE469" i="40"/>
  <c r="AE466" i="40"/>
  <c r="AE454" i="40"/>
  <c r="AE483" i="40"/>
  <c r="AE485" i="40"/>
  <c r="AE482" i="40"/>
  <c r="AG17" i="40"/>
  <c r="AD443" i="40"/>
  <c r="AE401" i="40"/>
  <c r="AE529" i="39"/>
  <c r="AE455" i="39"/>
  <c r="AE469" i="39"/>
  <c r="AE344" i="39"/>
  <c r="AE484" i="39"/>
  <c r="AE214" i="39"/>
  <c r="AE169" i="39"/>
  <c r="AD445" i="39"/>
  <c r="AE445" i="39" s="1"/>
  <c r="AE517" i="39"/>
  <c r="AE466" i="39"/>
  <c r="AE464" i="39"/>
  <c r="AE468" i="39"/>
  <c r="AE465" i="39"/>
  <c r="H402" i="39"/>
  <c r="AE483" i="39"/>
  <c r="AE482" i="39"/>
  <c r="AG17" i="39"/>
  <c r="S402" i="38"/>
  <c r="AE466" i="38"/>
  <c r="AE453" i="38"/>
  <c r="AE304" i="38"/>
  <c r="AE529" i="38"/>
  <c r="AE470" i="38"/>
  <c r="AE442" i="38"/>
  <c r="AE465" i="38"/>
  <c r="AE464" i="38"/>
  <c r="AE103" i="38"/>
  <c r="AE482" i="38"/>
  <c r="AG17" i="38"/>
  <c r="E443" i="38"/>
  <c r="AE474" i="46"/>
  <c r="AE424" i="38"/>
  <c r="AE424" i="39"/>
  <c r="AE401" i="39"/>
  <c r="AE401" i="38"/>
  <c r="AE424" i="37"/>
  <c r="AE401" i="37"/>
  <c r="AE424" i="36"/>
  <c r="AE417" i="36"/>
  <c r="AE401" i="36"/>
  <c r="AG17" i="35"/>
  <c r="V473" i="35"/>
  <c r="AG17" i="34"/>
  <c r="AE401" i="35"/>
  <c r="AE401" i="34"/>
  <c r="AE424" i="34"/>
  <c r="T473" i="33"/>
  <c r="L473" i="33"/>
  <c r="AE424" i="33"/>
  <c r="AE401" i="33"/>
  <c r="AD424" i="31"/>
  <c r="AE424" i="31" s="1"/>
  <c r="F428" i="31"/>
  <c r="AE17" i="29"/>
  <c r="AD471" i="48"/>
  <c r="AD474" i="48"/>
  <c r="AE474" i="48" s="1"/>
  <c r="Z402" i="43"/>
  <c r="O402" i="39"/>
  <c r="P402" i="39"/>
  <c r="W402" i="39"/>
  <c r="G402" i="39"/>
  <c r="T402" i="33"/>
  <c r="AB402" i="33"/>
  <c r="L402" i="33"/>
  <c r="AE398" i="43"/>
  <c r="AD445" i="43"/>
  <c r="AE445" i="43" s="1"/>
  <c r="F452" i="43"/>
  <c r="F387" i="43"/>
  <c r="AD383" i="43"/>
  <c r="AE383" i="43" s="1"/>
  <c r="AE439" i="43"/>
  <c r="E473" i="43"/>
  <c r="AC473" i="43" s="1"/>
  <c r="AC404" i="43"/>
  <c r="AD428" i="43"/>
  <c r="AE428" i="43" s="1"/>
  <c r="F435" i="43"/>
  <c r="E452" i="43"/>
  <c r="E387" i="43"/>
  <c r="E473" i="42"/>
  <c r="AC404" i="42"/>
  <c r="F452" i="42"/>
  <c r="F387" i="42"/>
  <c r="AD383" i="42"/>
  <c r="O473" i="42"/>
  <c r="E452" i="42"/>
  <c r="E387" i="42"/>
  <c r="AC383" i="42"/>
  <c r="AE439" i="42"/>
  <c r="AA473" i="42"/>
  <c r="K473" i="42"/>
  <c r="E435" i="42"/>
  <c r="AC428" i="42"/>
  <c r="AE398" i="42"/>
  <c r="W473" i="42"/>
  <c r="G473" i="42"/>
  <c r="F435" i="42"/>
  <c r="AD428" i="42"/>
  <c r="Q473" i="41"/>
  <c r="E428" i="41"/>
  <c r="AC424" i="41"/>
  <c r="AE424" i="41" s="1"/>
  <c r="M473" i="41"/>
  <c r="AD428" i="41"/>
  <c r="F435" i="41"/>
  <c r="AE439" i="41"/>
  <c r="Y473" i="41"/>
  <c r="I473" i="41"/>
  <c r="AE398" i="41"/>
  <c r="F452" i="41"/>
  <c r="F387" i="41"/>
  <c r="AD383" i="41"/>
  <c r="AC445" i="41"/>
  <c r="U473" i="41"/>
  <c r="E473" i="41"/>
  <c r="AC404" i="41"/>
  <c r="F473" i="41"/>
  <c r="AD473" i="41" s="1"/>
  <c r="AD404" i="41"/>
  <c r="E452" i="41"/>
  <c r="E387" i="41"/>
  <c r="AC383" i="41"/>
  <c r="F443" i="40"/>
  <c r="V473" i="40"/>
  <c r="F473" i="40"/>
  <c r="AD404" i="40"/>
  <c r="E435" i="40"/>
  <c r="AC428" i="40"/>
  <c r="AE428" i="40" s="1"/>
  <c r="S452" i="40"/>
  <c r="S456" i="40" s="1"/>
  <c r="S387" i="40"/>
  <c r="S394" i="40" s="1"/>
  <c r="AE439" i="40"/>
  <c r="R473" i="40"/>
  <c r="O452" i="40"/>
  <c r="O456" i="40" s="1"/>
  <c r="O387" i="40"/>
  <c r="O394" i="40" s="1"/>
  <c r="AA452" i="40"/>
  <c r="AA456" i="40" s="1"/>
  <c r="AA387" i="40"/>
  <c r="AA394" i="40" s="1"/>
  <c r="K452" i="40"/>
  <c r="K456" i="40" s="1"/>
  <c r="K387" i="40"/>
  <c r="K394" i="40" s="1"/>
  <c r="AD445" i="40"/>
  <c r="Z473" i="40"/>
  <c r="J473" i="40"/>
  <c r="AE398" i="40"/>
  <c r="F452" i="40"/>
  <c r="F387" i="40"/>
  <c r="AD383" i="40"/>
  <c r="E452" i="40"/>
  <c r="E387" i="40"/>
  <c r="AC383" i="40"/>
  <c r="W452" i="40"/>
  <c r="W456" i="40" s="1"/>
  <c r="W387" i="40"/>
  <c r="W394" i="40" s="1"/>
  <c r="G452" i="40"/>
  <c r="G456" i="40" s="1"/>
  <c r="G387" i="40"/>
  <c r="G394" i="40" s="1"/>
  <c r="AE467" i="39"/>
  <c r="AD428" i="39"/>
  <c r="F435" i="39"/>
  <c r="E435" i="39"/>
  <c r="AC428" i="39"/>
  <c r="N452" i="39"/>
  <c r="N456" i="39" s="1"/>
  <c r="N387" i="39"/>
  <c r="N394" i="39" s="1"/>
  <c r="AE439" i="39"/>
  <c r="P473" i="39"/>
  <c r="AD404" i="39"/>
  <c r="Z452" i="39"/>
  <c r="Z456" i="39" s="1"/>
  <c r="Z387" i="39"/>
  <c r="Z394" i="39" s="1"/>
  <c r="J452" i="39"/>
  <c r="J456" i="39" s="1"/>
  <c r="J387" i="39"/>
  <c r="J394" i="39" s="1"/>
  <c r="AE398" i="39"/>
  <c r="V452" i="39"/>
  <c r="V456" i="39" s="1"/>
  <c r="V387" i="39"/>
  <c r="V394" i="39" s="1"/>
  <c r="AD376" i="39"/>
  <c r="E473" i="39"/>
  <c r="AC473" i="39" s="1"/>
  <c r="AC404" i="39"/>
  <c r="R452" i="39"/>
  <c r="R456" i="39" s="1"/>
  <c r="R387" i="39"/>
  <c r="R394" i="39" s="1"/>
  <c r="E452" i="39"/>
  <c r="E387" i="39"/>
  <c r="AC383" i="39"/>
  <c r="AE398" i="38"/>
  <c r="AC443" i="38"/>
  <c r="AE439" i="38"/>
  <c r="AD445" i="38"/>
  <c r="AE445" i="38" s="1"/>
  <c r="F435" i="38"/>
  <c r="AD428" i="38"/>
  <c r="AE428" i="38" s="1"/>
  <c r="E452" i="38"/>
  <c r="E387" i="38"/>
  <c r="AC383" i="38"/>
  <c r="AE467" i="38"/>
  <c r="F473" i="38"/>
  <c r="E473" i="38"/>
  <c r="AC473" i="38" s="1"/>
  <c r="AC404" i="38"/>
  <c r="F452" i="38"/>
  <c r="F387" i="38"/>
  <c r="AD383" i="38"/>
  <c r="F435" i="37"/>
  <c r="AD428" i="37"/>
  <c r="V452" i="37"/>
  <c r="V456" i="37" s="1"/>
  <c r="V387" i="37"/>
  <c r="V394" i="37" s="1"/>
  <c r="AD376" i="37"/>
  <c r="U452" i="37"/>
  <c r="U456" i="37" s="1"/>
  <c r="U387" i="37"/>
  <c r="U394" i="37" s="1"/>
  <c r="AC376" i="37"/>
  <c r="F473" i="37"/>
  <c r="AD473" i="37" s="1"/>
  <c r="AD404" i="37"/>
  <c r="R452" i="37"/>
  <c r="R456" i="37" s="1"/>
  <c r="R387" i="37"/>
  <c r="R394" i="37" s="1"/>
  <c r="Q452" i="37"/>
  <c r="Q456" i="37" s="1"/>
  <c r="Q387" i="37"/>
  <c r="Q394" i="37" s="1"/>
  <c r="AD467" i="37"/>
  <c r="AE467" i="37" s="1"/>
  <c r="N452" i="37"/>
  <c r="N456" i="37" s="1"/>
  <c r="N387" i="37"/>
  <c r="N394" i="37" s="1"/>
  <c r="AC473" i="37"/>
  <c r="M452" i="37"/>
  <c r="M456" i="37" s="1"/>
  <c r="M387" i="37"/>
  <c r="M394" i="37" s="1"/>
  <c r="AC446" i="37"/>
  <c r="AE439" i="37"/>
  <c r="AC443" i="37"/>
  <c r="AE398" i="37"/>
  <c r="Z452" i="37"/>
  <c r="Z456" i="37" s="1"/>
  <c r="Z387" i="37"/>
  <c r="Z394" i="37" s="1"/>
  <c r="J452" i="37"/>
  <c r="J456" i="37" s="1"/>
  <c r="J387" i="37"/>
  <c r="J394" i="37" s="1"/>
  <c r="AC404" i="37"/>
  <c r="Y452" i="37"/>
  <c r="Y456" i="37" s="1"/>
  <c r="Y387" i="37"/>
  <c r="Y394" i="37" s="1"/>
  <c r="I452" i="37"/>
  <c r="I456" i="37" s="1"/>
  <c r="I387" i="37"/>
  <c r="I394" i="37" s="1"/>
  <c r="AC445" i="36"/>
  <c r="M473" i="36"/>
  <c r="F452" i="36"/>
  <c r="F387" i="36"/>
  <c r="AD383" i="36"/>
  <c r="E452" i="36"/>
  <c r="E387" i="36"/>
  <c r="AC383" i="36"/>
  <c r="T452" i="36"/>
  <c r="T456" i="36" s="1"/>
  <c r="T387" i="36"/>
  <c r="T394" i="36" s="1"/>
  <c r="AD428" i="36"/>
  <c r="AE428" i="36" s="1"/>
  <c r="F435" i="36"/>
  <c r="Y473" i="36"/>
  <c r="I473" i="36"/>
  <c r="AE398" i="36"/>
  <c r="P452" i="36"/>
  <c r="P456" i="36" s="1"/>
  <c r="P387" i="36"/>
  <c r="P394" i="36" s="1"/>
  <c r="AC443" i="36"/>
  <c r="AE439" i="36"/>
  <c r="U473" i="36"/>
  <c r="E473" i="36"/>
  <c r="AC404" i="36"/>
  <c r="AB452" i="36"/>
  <c r="AB456" i="36" s="1"/>
  <c r="AB387" i="36"/>
  <c r="AB394" i="36" s="1"/>
  <c r="L452" i="36"/>
  <c r="L456" i="36" s="1"/>
  <c r="L387" i="36"/>
  <c r="L394" i="36" s="1"/>
  <c r="Q473" i="36"/>
  <c r="AE467" i="36"/>
  <c r="X452" i="36"/>
  <c r="X456" i="36" s="1"/>
  <c r="X387" i="36"/>
  <c r="X394" i="36" s="1"/>
  <c r="H452" i="36"/>
  <c r="H456" i="36" s="1"/>
  <c r="H387" i="36"/>
  <c r="H394" i="36" s="1"/>
  <c r="AD445" i="35"/>
  <c r="AD446" i="35" s="1"/>
  <c r="Z473" i="35"/>
  <c r="J473" i="35"/>
  <c r="Y402" i="35"/>
  <c r="AE467" i="35"/>
  <c r="F473" i="35"/>
  <c r="AD404" i="35"/>
  <c r="F443" i="35"/>
  <c r="E452" i="35"/>
  <c r="E387" i="35"/>
  <c r="AC383" i="35"/>
  <c r="AE439" i="35"/>
  <c r="R473" i="35"/>
  <c r="AE398" i="35"/>
  <c r="E435" i="35"/>
  <c r="AC428" i="35"/>
  <c r="AE428" i="35" s="1"/>
  <c r="N473" i="35"/>
  <c r="F452" i="35"/>
  <c r="F387" i="35"/>
  <c r="AD383" i="35"/>
  <c r="AE439" i="34"/>
  <c r="E473" i="34"/>
  <c r="AC473" i="34" s="1"/>
  <c r="AC404" i="34"/>
  <c r="W452" i="34"/>
  <c r="W456" i="34" s="1"/>
  <c r="W387" i="34"/>
  <c r="W394" i="34" s="1"/>
  <c r="N452" i="34"/>
  <c r="N456" i="34" s="1"/>
  <c r="N387" i="34"/>
  <c r="N394" i="34" s="1"/>
  <c r="AE398" i="34"/>
  <c r="AD445" i="34"/>
  <c r="AE445" i="34" s="1"/>
  <c r="S452" i="34"/>
  <c r="S456" i="34" s="1"/>
  <c r="S387" i="34"/>
  <c r="S394" i="34" s="1"/>
  <c r="Z452" i="34"/>
  <c r="Z456" i="34" s="1"/>
  <c r="Z387" i="34"/>
  <c r="Z394" i="34" s="1"/>
  <c r="J452" i="34"/>
  <c r="J456" i="34" s="1"/>
  <c r="J387" i="34"/>
  <c r="J394" i="34" s="1"/>
  <c r="AC376" i="34"/>
  <c r="V452" i="34"/>
  <c r="V456" i="34" s="1"/>
  <c r="V387" i="34"/>
  <c r="V394" i="34" s="1"/>
  <c r="AD376" i="34"/>
  <c r="AE467" i="34"/>
  <c r="AD428" i="34"/>
  <c r="F435" i="34"/>
  <c r="AA452" i="34"/>
  <c r="AA456" i="34" s="1"/>
  <c r="AA387" i="34"/>
  <c r="AA394" i="34" s="1"/>
  <c r="R452" i="34"/>
  <c r="R456" i="34" s="1"/>
  <c r="R387" i="34"/>
  <c r="R394" i="34" s="1"/>
  <c r="AE439" i="33"/>
  <c r="R473" i="33"/>
  <c r="AD428" i="33"/>
  <c r="F435" i="33"/>
  <c r="X473" i="33"/>
  <c r="H473" i="33"/>
  <c r="AA452" i="33"/>
  <c r="AA456" i="33" s="1"/>
  <c r="AA387" i="33"/>
  <c r="AA394" i="33" s="1"/>
  <c r="K452" i="33"/>
  <c r="K456" i="33" s="1"/>
  <c r="K387" i="33"/>
  <c r="K394" i="33" s="1"/>
  <c r="N473" i="33"/>
  <c r="E435" i="33"/>
  <c r="AC428" i="33"/>
  <c r="AE467" i="33"/>
  <c r="W452" i="33"/>
  <c r="W456" i="33" s="1"/>
  <c r="W387" i="33"/>
  <c r="W394" i="33" s="1"/>
  <c r="G452" i="33"/>
  <c r="G456" i="33" s="1"/>
  <c r="G387" i="33"/>
  <c r="G394" i="33" s="1"/>
  <c r="F452" i="33"/>
  <c r="F387" i="33"/>
  <c r="AD383" i="33"/>
  <c r="Z473" i="33"/>
  <c r="J473" i="33"/>
  <c r="P473" i="33"/>
  <c r="S452" i="33"/>
  <c r="S456" i="33" s="1"/>
  <c r="S387" i="33"/>
  <c r="S394" i="33" s="1"/>
  <c r="AC376" i="33"/>
  <c r="AE376" i="33" s="1"/>
  <c r="AD445" i="33"/>
  <c r="AE445" i="33" s="1"/>
  <c r="V473" i="33"/>
  <c r="F473" i="33"/>
  <c r="AD404" i="33"/>
  <c r="AE398" i="33"/>
  <c r="O452" i="33"/>
  <c r="O456" i="33" s="1"/>
  <c r="O387" i="33"/>
  <c r="O394" i="33" s="1"/>
  <c r="E452" i="33"/>
  <c r="E387" i="33"/>
  <c r="AC383" i="33"/>
  <c r="AE383" i="33" s="1"/>
  <c r="AE439" i="31"/>
  <c r="AC445" i="31"/>
  <c r="T452" i="31"/>
  <c r="T456" i="31" s="1"/>
  <c r="T387" i="31"/>
  <c r="T394" i="31" s="1"/>
  <c r="AC376" i="31"/>
  <c r="AD376" i="31"/>
  <c r="AE398" i="31"/>
  <c r="AA473" i="31"/>
  <c r="F473" i="31"/>
  <c r="AD473" i="31" s="1"/>
  <c r="AD404" i="31"/>
  <c r="P452" i="31"/>
  <c r="P456" i="31" s="1"/>
  <c r="P387" i="31"/>
  <c r="P394" i="31" s="1"/>
  <c r="F452" i="31"/>
  <c r="F387" i="31"/>
  <c r="AD383" i="31"/>
  <c r="W473" i="31"/>
  <c r="AB452" i="31"/>
  <c r="AB456" i="31" s="1"/>
  <c r="AB387" i="31"/>
  <c r="AB394" i="31" s="1"/>
  <c r="L452" i="31"/>
  <c r="L456" i="31" s="1"/>
  <c r="L387" i="31"/>
  <c r="L394" i="31" s="1"/>
  <c r="E473" i="31"/>
  <c r="AC404" i="31"/>
  <c r="AC428" i="31"/>
  <c r="E435" i="31"/>
  <c r="X452" i="31"/>
  <c r="X456" i="31" s="1"/>
  <c r="X387" i="31"/>
  <c r="X394" i="31" s="1"/>
  <c r="H452" i="31"/>
  <c r="H456" i="31" s="1"/>
  <c r="H387" i="31"/>
  <c r="H394" i="31" s="1"/>
  <c r="AD445" i="30"/>
  <c r="AE467" i="30"/>
  <c r="R473" i="30"/>
  <c r="M452" i="30"/>
  <c r="M456" i="30" s="1"/>
  <c r="M387" i="30"/>
  <c r="M394" i="30" s="1"/>
  <c r="F435" i="30"/>
  <c r="AD428" i="30"/>
  <c r="N473" i="30"/>
  <c r="Y452" i="30"/>
  <c r="Y456" i="30" s="1"/>
  <c r="Y387" i="30"/>
  <c r="Y394" i="30" s="1"/>
  <c r="I452" i="30"/>
  <c r="I456" i="30" s="1"/>
  <c r="I387" i="30"/>
  <c r="I394" i="30" s="1"/>
  <c r="AE439" i="30"/>
  <c r="L473" i="30"/>
  <c r="AE398" i="30"/>
  <c r="Z473" i="30"/>
  <c r="J473" i="30"/>
  <c r="E435" i="30"/>
  <c r="AC428" i="30"/>
  <c r="AE428" i="30" s="1"/>
  <c r="U452" i="30"/>
  <c r="U456" i="30" s="1"/>
  <c r="U387" i="30"/>
  <c r="U394" i="30" s="1"/>
  <c r="AC376" i="30"/>
  <c r="V473" i="30"/>
  <c r="F473" i="30"/>
  <c r="AD404" i="30"/>
  <c r="AD376" i="30"/>
  <c r="Q452" i="30"/>
  <c r="Q456" i="30" s="1"/>
  <c r="Q387" i="30"/>
  <c r="Q394" i="30" s="1"/>
  <c r="G513" i="29"/>
  <c r="G493" i="29"/>
  <c r="G539" i="29"/>
  <c r="G524" i="29"/>
  <c r="G479" i="29"/>
  <c r="G423" i="29"/>
  <c r="G462" i="29"/>
  <c r="G451" i="29"/>
  <c r="G410" i="29"/>
  <c r="G393" i="29"/>
  <c r="G434" i="29"/>
  <c r="G382" i="29"/>
  <c r="K513" i="29"/>
  <c r="K493" i="29"/>
  <c r="K539" i="29"/>
  <c r="K524" i="29"/>
  <c r="K479" i="29"/>
  <c r="K423" i="29"/>
  <c r="K462" i="29"/>
  <c r="K451" i="29"/>
  <c r="K410" i="29"/>
  <c r="K434" i="29"/>
  <c r="K393" i="29"/>
  <c r="K382" i="29"/>
  <c r="O513" i="29"/>
  <c r="O493" i="29"/>
  <c r="O539" i="29"/>
  <c r="O524" i="29"/>
  <c r="O479" i="29"/>
  <c r="O423" i="29"/>
  <c r="O462" i="29"/>
  <c r="O451" i="29"/>
  <c r="O410" i="29"/>
  <c r="O393" i="29"/>
  <c r="O434" i="29"/>
  <c r="O382" i="29"/>
  <c r="S513" i="29"/>
  <c r="S493" i="29"/>
  <c r="S539" i="29"/>
  <c r="S524" i="29"/>
  <c r="S479" i="29"/>
  <c r="S423" i="29"/>
  <c r="S462" i="29"/>
  <c r="S451" i="29"/>
  <c r="S410" i="29"/>
  <c r="S434" i="29"/>
  <c r="S393" i="29"/>
  <c r="S382" i="29"/>
  <c r="W513" i="29"/>
  <c r="W493" i="29"/>
  <c r="W539" i="29"/>
  <c r="W524" i="29"/>
  <c r="W479" i="29"/>
  <c r="W423" i="29"/>
  <c r="W462" i="29"/>
  <c r="W451" i="29"/>
  <c r="W410" i="29"/>
  <c r="W393" i="29"/>
  <c r="W434" i="29"/>
  <c r="W382" i="29"/>
  <c r="AA513" i="29"/>
  <c r="AA493" i="29"/>
  <c r="AA539" i="29"/>
  <c r="AA524" i="29"/>
  <c r="AA479" i="29"/>
  <c r="AA423" i="29"/>
  <c r="AA462" i="29"/>
  <c r="AA451" i="29"/>
  <c r="AA410" i="29"/>
  <c r="AA434" i="29"/>
  <c r="AA393" i="29"/>
  <c r="AA382" i="29"/>
  <c r="AC23" i="29"/>
  <c r="AE23" i="29" s="1"/>
  <c r="I452" i="29"/>
  <c r="I456" i="29" s="1"/>
  <c r="I387" i="29"/>
  <c r="I394" i="29" s="1"/>
  <c r="I463" i="29" s="1"/>
  <c r="M452" i="29"/>
  <c r="M456" i="29" s="1"/>
  <c r="M387" i="29"/>
  <c r="M463" i="29" s="1"/>
  <c r="Q452" i="29"/>
  <c r="Q456" i="29" s="1"/>
  <c r="Q387" i="29"/>
  <c r="Q394" i="29" s="1"/>
  <c r="Q463" i="29" s="1"/>
  <c r="U452" i="29"/>
  <c r="U456" i="29" s="1"/>
  <c r="U387" i="29"/>
  <c r="U394" i="29" s="1"/>
  <c r="U463" i="29" s="1"/>
  <c r="U471" i="29" s="1"/>
  <c r="H539" i="29"/>
  <c r="H524" i="29"/>
  <c r="H479" i="29"/>
  <c r="H513" i="29"/>
  <c r="H493" i="29"/>
  <c r="H462" i="29"/>
  <c r="H451" i="29"/>
  <c r="H434" i="29"/>
  <c r="H410" i="29"/>
  <c r="H393" i="29"/>
  <c r="H382" i="29"/>
  <c r="H423" i="29"/>
  <c r="L539" i="29"/>
  <c r="L524" i="29"/>
  <c r="L479" i="29"/>
  <c r="L513" i="29"/>
  <c r="L493" i="29"/>
  <c r="L462" i="29"/>
  <c r="L451" i="29"/>
  <c r="L434" i="29"/>
  <c r="L410" i="29"/>
  <c r="L423" i="29"/>
  <c r="L393" i="29"/>
  <c r="L382" i="29"/>
  <c r="P539" i="29"/>
  <c r="P524" i="29"/>
  <c r="P479" i="29"/>
  <c r="P513" i="29"/>
  <c r="P493" i="29"/>
  <c r="P462" i="29"/>
  <c r="P451" i="29"/>
  <c r="P434" i="29"/>
  <c r="P410" i="29"/>
  <c r="P393" i="29"/>
  <c r="P382" i="29"/>
  <c r="P423" i="29"/>
  <c r="T539" i="29"/>
  <c r="T524" i="29"/>
  <c r="T479" i="29"/>
  <c r="T513" i="29"/>
  <c r="T493" i="29"/>
  <c r="T462" i="29"/>
  <c r="T451" i="29"/>
  <c r="T434" i="29"/>
  <c r="T410" i="29"/>
  <c r="T423" i="29"/>
  <c r="T393" i="29"/>
  <c r="T382" i="29"/>
  <c r="X539" i="29"/>
  <c r="X524" i="29"/>
  <c r="X479" i="29"/>
  <c r="X513" i="29"/>
  <c r="X493" i="29"/>
  <c r="X462" i="29"/>
  <c r="X451" i="29"/>
  <c r="X434" i="29"/>
  <c r="X410" i="29"/>
  <c r="X393" i="29"/>
  <c r="X382" i="29"/>
  <c r="X423" i="29"/>
  <c r="AB539" i="29"/>
  <c r="AB524" i="29"/>
  <c r="AB479" i="29"/>
  <c r="AB513" i="29"/>
  <c r="AB493" i="29"/>
  <c r="AB462" i="29"/>
  <c r="AB451" i="29"/>
  <c r="AB434" i="29"/>
  <c r="AB410" i="29"/>
  <c r="AB423" i="29"/>
  <c r="AB393" i="29"/>
  <c r="AB382" i="29"/>
  <c r="AD23" i="29"/>
  <c r="J452" i="29"/>
  <c r="J456" i="29" s="1"/>
  <c r="J387" i="29"/>
  <c r="J394" i="29" s="1"/>
  <c r="J463" i="29" s="1"/>
  <c r="J471" i="29" s="1"/>
  <c r="N452" i="29"/>
  <c r="N456" i="29" s="1"/>
  <c r="N387" i="29"/>
  <c r="N394" i="29" s="1"/>
  <c r="N463" i="29" s="1"/>
  <c r="N471" i="29" s="1"/>
  <c r="R452" i="29"/>
  <c r="R456" i="29" s="1"/>
  <c r="R387" i="29"/>
  <c r="R394" i="29" s="1"/>
  <c r="R463" i="29" s="1"/>
  <c r="R471" i="29" s="1"/>
  <c r="V452" i="29"/>
  <c r="V456" i="29" s="1"/>
  <c r="V387" i="29"/>
  <c r="V394" i="29" s="1"/>
  <c r="V463" i="29" s="1"/>
  <c r="E539" i="29"/>
  <c r="E524" i="29"/>
  <c r="E479" i="29"/>
  <c r="E513" i="29"/>
  <c r="E493" i="29"/>
  <c r="E462" i="29"/>
  <c r="E451" i="29"/>
  <c r="E423" i="29"/>
  <c r="E434" i="29"/>
  <c r="E393" i="29"/>
  <c r="E382" i="29"/>
  <c r="E410" i="29"/>
  <c r="I539" i="29"/>
  <c r="I524" i="29"/>
  <c r="I479" i="29"/>
  <c r="I513" i="29"/>
  <c r="I493" i="29"/>
  <c r="I462" i="29"/>
  <c r="I451" i="29"/>
  <c r="I423" i="29"/>
  <c r="I393" i="29"/>
  <c r="I410" i="29"/>
  <c r="I382" i="29"/>
  <c r="I434" i="29"/>
  <c r="M539" i="29"/>
  <c r="M524" i="29"/>
  <c r="M479" i="29"/>
  <c r="M513" i="29"/>
  <c r="M493" i="29"/>
  <c r="M462" i="29"/>
  <c r="M451" i="29"/>
  <c r="M423" i="29"/>
  <c r="M434" i="29"/>
  <c r="M393" i="29"/>
  <c r="M382" i="29"/>
  <c r="M410" i="29"/>
  <c r="Q539" i="29"/>
  <c r="Q524" i="29"/>
  <c r="Q479" i="29"/>
  <c r="Q513" i="29"/>
  <c r="Q493" i="29"/>
  <c r="Q462" i="29"/>
  <c r="Q451" i="29"/>
  <c r="Q423" i="29"/>
  <c r="Q393" i="29"/>
  <c r="Q410" i="29"/>
  <c r="Q382" i="29"/>
  <c r="Q434" i="29"/>
  <c r="U539" i="29"/>
  <c r="U524" i="29"/>
  <c r="U479" i="29"/>
  <c r="U513" i="29"/>
  <c r="U493" i="29"/>
  <c r="U462" i="29"/>
  <c r="U451" i="29"/>
  <c r="U423" i="29"/>
  <c r="U434" i="29"/>
  <c r="U393" i="29"/>
  <c r="U382" i="29"/>
  <c r="U410" i="29"/>
  <c r="Y539" i="29"/>
  <c r="Y524" i="29"/>
  <c r="Y479" i="29"/>
  <c r="Y513" i="29"/>
  <c r="Y493" i="29"/>
  <c r="Y462" i="29"/>
  <c r="Y451" i="29"/>
  <c r="Y423" i="29"/>
  <c r="Y393" i="29"/>
  <c r="Y410" i="29"/>
  <c r="Y382" i="29"/>
  <c r="Y434" i="29"/>
  <c r="G452" i="29"/>
  <c r="G456" i="29" s="1"/>
  <c r="G387" i="29"/>
  <c r="G394" i="29" s="1"/>
  <c r="G463" i="29" s="1"/>
  <c r="G471" i="29" s="1"/>
  <c r="K452" i="29"/>
  <c r="K456" i="29" s="1"/>
  <c r="K387" i="29"/>
  <c r="K394" i="29" s="1"/>
  <c r="K463" i="29" s="1"/>
  <c r="K471" i="29" s="1"/>
  <c r="O452" i="29"/>
  <c r="O456" i="29" s="1"/>
  <c r="O387" i="29"/>
  <c r="O394" i="29" s="1"/>
  <c r="O463" i="29" s="1"/>
  <c r="O471" i="29" s="1"/>
  <c r="S452" i="29"/>
  <c r="S456" i="29" s="1"/>
  <c r="S387" i="29"/>
  <c r="S394" i="29" s="1"/>
  <c r="S463" i="29" s="1"/>
  <c r="S471" i="29" s="1"/>
  <c r="W452" i="29"/>
  <c r="W456" i="29" s="1"/>
  <c r="W387" i="29"/>
  <c r="W394" i="29" s="1"/>
  <c r="W463" i="29" s="1"/>
  <c r="W471" i="29" s="1"/>
  <c r="F513" i="29"/>
  <c r="F493" i="29"/>
  <c r="F539" i="29"/>
  <c r="F524" i="29"/>
  <c r="F479" i="29"/>
  <c r="F451" i="29"/>
  <c r="F434" i="29"/>
  <c r="F410" i="29"/>
  <c r="F462" i="29"/>
  <c r="F423" i="29"/>
  <c r="F382" i="29"/>
  <c r="F393" i="29"/>
  <c r="J513" i="29"/>
  <c r="J493" i="29"/>
  <c r="J539" i="29"/>
  <c r="J524" i="29"/>
  <c r="J479" i="29"/>
  <c r="J451" i="29"/>
  <c r="J434" i="29"/>
  <c r="J410" i="29"/>
  <c r="J462" i="29"/>
  <c r="J382" i="29"/>
  <c r="J423" i="29"/>
  <c r="J393" i="29"/>
  <c r="N513" i="29"/>
  <c r="N493" i="29"/>
  <c r="N539" i="29"/>
  <c r="N524" i="29"/>
  <c r="N479" i="29"/>
  <c r="N451" i="29"/>
  <c r="N434" i="29"/>
  <c r="N410" i="29"/>
  <c r="N462" i="29"/>
  <c r="N423" i="29"/>
  <c r="N382" i="29"/>
  <c r="N393" i="29"/>
  <c r="R513" i="29"/>
  <c r="R493" i="29"/>
  <c r="R539" i="29"/>
  <c r="R524" i="29"/>
  <c r="R479" i="29"/>
  <c r="R451" i="29"/>
  <c r="R434" i="29"/>
  <c r="R410" i="29"/>
  <c r="R462" i="29"/>
  <c r="R382" i="29"/>
  <c r="R423" i="29"/>
  <c r="R393" i="29"/>
  <c r="V513" i="29"/>
  <c r="V493" i="29"/>
  <c r="V539" i="29"/>
  <c r="V524" i="29"/>
  <c r="V479" i="29"/>
  <c r="V451" i="29"/>
  <c r="V434" i="29"/>
  <c r="V410" i="29"/>
  <c r="V462" i="29"/>
  <c r="V423" i="29"/>
  <c r="V382" i="29"/>
  <c r="V393" i="29"/>
  <c r="Z513" i="29"/>
  <c r="Z493" i="29"/>
  <c r="Z539" i="29"/>
  <c r="Z524" i="29"/>
  <c r="Z479" i="29"/>
  <c r="Z451" i="29"/>
  <c r="Z434" i="29"/>
  <c r="Z410" i="29"/>
  <c r="Z462" i="29"/>
  <c r="Z382" i="29"/>
  <c r="Z423" i="29"/>
  <c r="Z393" i="29"/>
  <c r="H452" i="29"/>
  <c r="H456" i="29" s="1"/>
  <c r="H387" i="29"/>
  <c r="H394" i="29" s="1"/>
  <c r="H463" i="29" s="1"/>
  <c r="L452" i="29"/>
  <c r="L456" i="29" s="1"/>
  <c r="L387" i="29"/>
  <c r="L394" i="29" s="1"/>
  <c r="L463" i="29" s="1"/>
  <c r="P452" i="29"/>
  <c r="P456" i="29" s="1"/>
  <c r="P387" i="29"/>
  <c r="P394" i="29" s="1"/>
  <c r="P463" i="29" s="1"/>
  <c r="P471" i="29" s="1"/>
  <c r="T452" i="29"/>
  <c r="T456" i="29" s="1"/>
  <c r="T387" i="29"/>
  <c r="T394" i="29" s="1"/>
  <c r="T463" i="29" s="1"/>
  <c r="T471" i="29" s="1"/>
  <c r="X452" i="29"/>
  <c r="X456" i="29" s="1"/>
  <c r="X387" i="29"/>
  <c r="X394" i="29" s="1"/>
  <c r="X463" i="29" s="1"/>
  <c r="X471" i="29" s="1"/>
  <c r="Z452" i="29"/>
  <c r="Z456" i="29" s="1"/>
  <c r="Z387" i="29"/>
  <c r="Z394" i="29" s="1"/>
  <c r="Z463" i="29" s="1"/>
  <c r="Z471" i="29" s="1"/>
  <c r="AA452" i="29"/>
  <c r="AA456" i="29" s="1"/>
  <c r="AA387" i="29"/>
  <c r="AA394" i="29" s="1"/>
  <c r="AA463" i="29" s="1"/>
  <c r="AA471" i="29" s="1"/>
  <c r="AB452" i="29"/>
  <c r="AB456" i="29" s="1"/>
  <c r="AB387" i="29"/>
  <c r="AB394" i="29" s="1"/>
  <c r="AB463" i="29" s="1"/>
  <c r="AB471" i="29" s="1"/>
  <c r="Y452" i="29"/>
  <c r="Y456" i="29" s="1"/>
  <c r="Y387" i="29"/>
  <c r="Y394" i="29" s="1"/>
  <c r="Y463" i="29" s="1"/>
  <c r="Y471" i="29" s="1"/>
  <c r="F435" i="29"/>
  <c r="AD435" i="29" s="1"/>
  <c r="AD446" i="29" s="1"/>
  <c r="AD428" i="29"/>
  <c r="G404" i="29"/>
  <c r="G473" i="29" s="1"/>
  <c r="K404" i="29"/>
  <c r="K473" i="29" s="1"/>
  <c r="O404" i="29"/>
  <c r="O473" i="29" s="1"/>
  <c r="S404" i="29"/>
  <c r="S473" i="29" s="1"/>
  <c r="W404" i="29"/>
  <c r="W473" i="29" s="1"/>
  <c r="AA404" i="29"/>
  <c r="AA473" i="29" s="1"/>
  <c r="H443" i="29"/>
  <c r="L443" i="29"/>
  <c r="P443" i="29"/>
  <c r="T443" i="29"/>
  <c r="X443" i="29"/>
  <c r="AB443" i="29"/>
  <c r="AC398" i="29"/>
  <c r="Q402" i="29"/>
  <c r="E428" i="29"/>
  <c r="AC424" i="29"/>
  <c r="AC417" i="29"/>
  <c r="AE417" i="29" s="1"/>
  <c r="AD424" i="29"/>
  <c r="I443" i="29"/>
  <c r="M443" i="29"/>
  <c r="Q443" i="29"/>
  <c r="U443" i="29"/>
  <c r="Y443" i="29"/>
  <c r="V471" i="29"/>
  <c r="AD398" i="29"/>
  <c r="AC401" i="29"/>
  <c r="V402" i="29"/>
  <c r="E404" i="29"/>
  <c r="I404" i="29"/>
  <c r="M404" i="29"/>
  <c r="Q404" i="29"/>
  <c r="U404" i="29"/>
  <c r="Y404" i="29"/>
  <c r="J443" i="29"/>
  <c r="N443" i="29"/>
  <c r="R443" i="29"/>
  <c r="V443" i="29"/>
  <c r="Z443" i="29"/>
  <c r="AD401" i="29"/>
  <c r="S402" i="29"/>
  <c r="AD439" i="29"/>
  <c r="E445" i="29"/>
  <c r="I445" i="29"/>
  <c r="M445" i="29"/>
  <c r="Q445" i="29"/>
  <c r="U445" i="29"/>
  <c r="Y445" i="29"/>
  <c r="G443" i="29"/>
  <c r="K443" i="29"/>
  <c r="O443" i="29"/>
  <c r="S443" i="29"/>
  <c r="W443" i="29"/>
  <c r="AA443" i="29"/>
  <c r="AC544" i="29"/>
  <c r="AE543" i="29"/>
  <c r="AC439" i="29"/>
  <c r="AC530" i="29"/>
  <c r="AE527" i="29"/>
  <c r="AE532" i="29"/>
  <c r="Q470" i="28"/>
  <c r="AC546" i="28"/>
  <c r="AE541" i="28"/>
  <c r="AE540" i="28"/>
  <c r="AE542" i="28"/>
  <c r="AC543" i="28"/>
  <c r="AC544" i="28" s="1"/>
  <c r="AE532" i="28"/>
  <c r="AD530" i="28"/>
  <c r="AE527" i="28"/>
  <c r="AE507" i="28"/>
  <c r="E467" i="28"/>
  <c r="I467" i="28"/>
  <c r="M467" i="28"/>
  <c r="Q467" i="28"/>
  <c r="G467" i="28"/>
  <c r="K467" i="28"/>
  <c r="O467" i="28"/>
  <c r="S467" i="28"/>
  <c r="AE412" i="28"/>
  <c r="AE416" i="28"/>
  <c r="AD472" i="28"/>
  <c r="AE453" i="28"/>
  <c r="AD344" i="28"/>
  <c r="AD318" i="28"/>
  <c r="AE333" i="28"/>
  <c r="AE313" i="28"/>
  <c r="AE277" i="28"/>
  <c r="AD250" i="28"/>
  <c r="AE251" i="28"/>
  <c r="AE263" i="28"/>
  <c r="AD214" i="28"/>
  <c r="AD103" i="28"/>
  <c r="AG9" i="28"/>
  <c r="F513" i="28"/>
  <c r="F493" i="28"/>
  <c r="F539" i="28"/>
  <c r="F524" i="28"/>
  <c r="F479" i="28"/>
  <c r="F462" i="28"/>
  <c r="F451" i="28"/>
  <c r="F434" i="28"/>
  <c r="F410" i="28"/>
  <c r="F423" i="28"/>
  <c r="F382" i="28"/>
  <c r="F393" i="28"/>
  <c r="J513" i="28"/>
  <c r="J493" i="28"/>
  <c r="J539" i="28"/>
  <c r="J524" i="28"/>
  <c r="J479" i="28"/>
  <c r="J462" i="28"/>
  <c r="J451" i="28"/>
  <c r="J434" i="28"/>
  <c r="J410" i="28"/>
  <c r="J423" i="28"/>
  <c r="J393" i="28"/>
  <c r="J382" i="28"/>
  <c r="N513" i="28"/>
  <c r="N493" i="28"/>
  <c r="N539" i="28"/>
  <c r="N524" i="28"/>
  <c r="N479" i="28"/>
  <c r="N462" i="28"/>
  <c r="N451" i="28"/>
  <c r="N434" i="28"/>
  <c r="N410" i="28"/>
  <c r="N423" i="28"/>
  <c r="N382" i="28"/>
  <c r="N393" i="28"/>
  <c r="R513" i="28"/>
  <c r="R493" i="28"/>
  <c r="R539" i="28"/>
  <c r="R524" i="28"/>
  <c r="R479" i="28"/>
  <c r="R462" i="28"/>
  <c r="R451" i="28"/>
  <c r="R434" i="28"/>
  <c r="R410" i="28"/>
  <c r="R423" i="28"/>
  <c r="R393" i="28"/>
  <c r="R382" i="28"/>
  <c r="V513" i="28"/>
  <c r="V493" i="28"/>
  <c r="V539" i="28"/>
  <c r="V524" i="28"/>
  <c r="V479" i="28"/>
  <c r="V462" i="28"/>
  <c r="V451" i="28"/>
  <c r="V434" i="28"/>
  <c r="V410" i="28"/>
  <c r="V423" i="28"/>
  <c r="V393" i="28"/>
  <c r="V382" i="28"/>
  <c r="Z513" i="28"/>
  <c r="Z493" i="28"/>
  <c r="Z539" i="28"/>
  <c r="Z524" i="28"/>
  <c r="Z479" i="28"/>
  <c r="Z462" i="28"/>
  <c r="Z451" i="28"/>
  <c r="Z434" i="28"/>
  <c r="Z410" i="28"/>
  <c r="Z423" i="28"/>
  <c r="Z393" i="28"/>
  <c r="Z382" i="28"/>
  <c r="H452" i="28"/>
  <c r="H456" i="28" s="1"/>
  <c r="H387" i="28"/>
  <c r="H394" i="28" s="1"/>
  <c r="H463" i="28" s="1"/>
  <c r="H471" i="28" s="1"/>
  <c r="L452" i="28"/>
  <c r="L456" i="28" s="1"/>
  <c r="L387" i="28"/>
  <c r="L394" i="28" s="1"/>
  <c r="L463" i="28" s="1"/>
  <c r="P452" i="28"/>
  <c r="P456" i="28" s="1"/>
  <c r="P387" i="28"/>
  <c r="P394" i="28" s="1"/>
  <c r="P463" i="28" s="1"/>
  <c r="P471" i="28" s="1"/>
  <c r="T452" i="28"/>
  <c r="T456" i="28" s="1"/>
  <c r="T387" i="28"/>
  <c r="T394" i="28" s="1"/>
  <c r="T463" i="28" s="1"/>
  <c r="T471" i="28" s="1"/>
  <c r="X452" i="28"/>
  <c r="X456" i="28" s="1"/>
  <c r="X387" i="28"/>
  <c r="X394" i="28" s="1"/>
  <c r="X463" i="28" s="1"/>
  <c r="X471" i="28" s="1"/>
  <c r="AB452" i="28"/>
  <c r="AB456" i="28" s="1"/>
  <c r="AB387" i="28"/>
  <c r="AB394" i="28" s="1"/>
  <c r="AB463" i="28" s="1"/>
  <c r="AD155" i="28"/>
  <c r="G513" i="28"/>
  <c r="G493" i="28"/>
  <c r="G539" i="28"/>
  <c r="G524" i="28"/>
  <c r="G479" i="28"/>
  <c r="G462" i="28"/>
  <c r="G451" i="28"/>
  <c r="G434" i="28"/>
  <c r="G423" i="28"/>
  <c r="G393" i="28"/>
  <c r="G410" i="28"/>
  <c r="G382" i="28"/>
  <c r="K513" i="28"/>
  <c r="K493" i="28"/>
  <c r="K539" i="28"/>
  <c r="K524" i="28"/>
  <c r="K479" i="28"/>
  <c r="K462" i="28"/>
  <c r="K451" i="28"/>
  <c r="K434" i="28"/>
  <c r="K423" i="28"/>
  <c r="K393" i="28"/>
  <c r="K410" i="28"/>
  <c r="K382" i="28"/>
  <c r="O513" i="28"/>
  <c r="O493" i="28"/>
  <c r="O539" i="28"/>
  <c r="O524" i="28"/>
  <c r="O479" i="28"/>
  <c r="O462" i="28"/>
  <c r="O451" i="28"/>
  <c r="O434" i="28"/>
  <c r="O423" i="28"/>
  <c r="O393" i="28"/>
  <c r="O410" i="28"/>
  <c r="O382" i="28"/>
  <c r="S513" i="28"/>
  <c r="S493" i="28"/>
  <c r="S539" i="28"/>
  <c r="S524" i="28"/>
  <c r="S479" i="28"/>
  <c r="S462" i="28"/>
  <c r="S451" i="28"/>
  <c r="S434" i="28"/>
  <c r="S423" i="28"/>
  <c r="S393" i="28"/>
  <c r="S410" i="28"/>
  <c r="S382" i="28"/>
  <c r="W513" i="28"/>
  <c r="W493" i="28"/>
  <c r="W539" i="28"/>
  <c r="W524" i="28"/>
  <c r="W479" i="28"/>
  <c r="W462" i="28"/>
  <c r="W451" i="28"/>
  <c r="W434" i="28"/>
  <c r="W423" i="28"/>
  <c r="W393" i="28"/>
  <c r="W410" i="28"/>
  <c r="W382" i="28"/>
  <c r="AA513" i="28"/>
  <c r="AA493" i="28"/>
  <c r="AA539" i="28"/>
  <c r="AA524" i="28"/>
  <c r="AA479" i="28"/>
  <c r="AA462" i="28"/>
  <c r="AA451" i="28"/>
  <c r="AA434" i="28"/>
  <c r="AA423" i="28"/>
  <c r="AA393" i="28"/>
  <c r="AA410" i="28"/>
  <c r="AA382" i="28"/>
  <c r="I452" i="28"/>
  <c r="I456" i="28" s="1"/>
  <c r="I387" i="28"/>
  <c r="I394" i="28" s="1"/>
  <c r="I463" i="28" s="1"/>
  <c r="M452" i="28"/>
  <c r="M456" i="28" s="1"/>
  <c r="M387" i="28"/>
  <c r="M463" i="28" s="1"/>
  <c r="Q452" i="28"/>
  <c r="Q456" i="28" s="1"/>
  <c r="Q387" i="28"/>
  <c r="Q394" i="28" s="1"/>
  <c r="Q463" i="28" s="1"/>
  <c r="U452" i="28"/>
  <c r="U456" i="28" s="1"/>
  <c r="U387" i="28"/>
  <c r="U394" i="28" s="1"/>
  <c r="U463" i="28" s="1"/>
  <c r="Y452" i="28"/>
  <c r="Y456" i="28" s="1"/>
  <c r="Y387" i="28"/>
  <c r="Y394" i="28" s="1"/>
  <c r="Y463" i="28" s="1"/>
  <c r="Y471" i="28" s="1"/>
  <c r="AC23" i="28"/>
  <c r="AE23" i="28" s="1"/>
  <c r="H539" i="28"/>
  <c r="H524" i="28"/>
  <c r="H479" i="28"/>
  <c r="H513" i="28"/>
  <c r="H493" i="28"/>
  <c r="H451" i="28"/>
  <c r="H462" i="28"/>
  <c r="H434" i="28"/>
  <c r="H410" i="28"/>
  <c r="H423" i="28"/>
  <c r="H393" i="28"/>
  <c r="H382" i="28"/>
  <c r="L539" i="28"/>
  <c r="L524" i="28"/>
  <c r="L479" i="28"/>
  <c r="L513" i="28"/>
  <c r="L493" i="28"/>
  <c r="L451" i="28"/>
  <c r="L462" i="28"/>
  <c r="L434" i="28"/>
  <c r="L410" i="28"/>
  <c r="L423" i="28"/>
  <c r="L393" i="28"/>
  <c r="L382" i="28"/>
  <c r="P539" i="28"/>
  <c r="P524" i="28"/>
  <c r="P479" i="28"/>
  <c r="P513" i="28"/>
  <c r="P493" i="28"/>
  <c r="P451" i="28"/>
  <c r="P462" i="28"/>
  <c r="P434" i="28"/>
  <c r="P410" i="28"/>
  <c r="P423" i="28"/>
  <c r="P393" i="28"/>
  <c r="P382" i="28"/>
  <c r="T539" i="28"/>
  <c r="T524" i="28"/>
  <c r="T479" i="28"/>
  <c r="T513" i="28"/>
  <c r="T493" i="28"/>
  <c r="T451" i="28"/>
  <c r="T462" i="28"/>
  <c r="T434" i="28"/>
  <c r="T410" i="28"/>
  <c r="T423" i="28"/>
  <c r="T393" i="28"/>
  <c r="T382" i="28"/>
  <c r="X539" i="28"/>
  <c r="X524" i="28"/>
  <c r="X479" i="28"/>
  <c r="X513" i="28"/>
  <c r="X493" i="28"/>
  <c r="X451" i="28"/>
  <c r="X462" i="28"/>
  <c r="X434" i="28"/>
  <c r="X410" i="28"/>
  <c r="X423" i="28"/>
  <c r="X393" i="28"/>
  <c r="X382" i="28"/>
  <c r="AB539" i="28"/>
  <c r="AB524" i="28"/>
  <c r="AB479" i="28"/>
  <c r="AB513" i="28"/>
  <c r="AB493" i="28"/>
  <c r="AB451" i="28"/>
  <c r="AB462" i="28"/>
  <c r="AB434" i="28"/>
  <c r="AB410" i="28"/>
  <c r="AB423" i="28"/>
  <c r="AB393" i="28"/>
  <c r="AB382" i="28"/>
  <c r="J452" i="28"/>
  <c r="J456" i="28" s="1"/>
  <c r="J387" i="28"/>
  <c r="J394" i="28" s="1"/>
  <c r="J463" i="28" s="1"/>
  <c r="J471" i="28" s="1"/>
  <c r="N452" i="28"/>
  <c r="N456" i="28" s="1"/>
  <c r="N387" i="28"/>
  <c r="N394" i="28" s="1"/>
  <c r="N463" i="28" s="1"/>
  <c r="N471" i="28" s="1"/>
  <c r="R452" i="28"/>
  <c r="R456" i="28" s="1"/>
  <c r="R387" i="28"/>
  <c r="R394" i="28" s="1"/>
  <c r="R463" i="28" s="1"/>
  <c r="R471" i="28" s="1"/>
  <c r="V452" i="28"/>
  <c r="V456" i="28" s="1"/>
  <c r="V387" i="28"/>
  <c r="V394" i="28" s="1"/>
  <c r="V463" i="28" s="1"/>
  <c r="V471" i="28" s="1"/>
  <c r="Z452" i="28"/>
  <c r="Z456" i="28" s="1"/>
  <c r="Z387" i="28"/>
  <c r="Z394" i="28" s="1"/>
  <c r="Z463" i="28" s="1"/>
  <c r="Z471" i="28" s="1"/>
  <c r="AD23" i="28"/>
  <c r="E539" i="28"/>
  <c r="E524" i="28"/>
  <c r="E479" i="28"/>
  <c r="E513" i="28"/>
  <c r="E493" i="28"/>
  <c r="E462" i="28"/>
  <c r="E451" i="28"/>
  <c r="E434" i="28"/>
  <c r="E410" i="28"/>
  <c r="E423" i="28"/>
  <c r="E393" i="28"/>
  <c r="E382" i="28"/>
  <c r="I539" i="28"/>
  <c r="I524" i="28"/>
  <c r="I479" i="28"/>
  <c r="I513" i="28"/>
  <c r="I493" i="28"/>
  <c r="I462" i="28"/>
  <c r="I451" i="28"/>
  <c r="I410" i="28"/>
  <c r="I423" i="28"/>
  <c r="I434" i="28"/>
  <c r="I393" i="28"/>
  <c r="I382" i="28"/>
  <c r="M539" i="28"/>
  <c r="M524" i="28"/>
  <c r="M479" i="28"/>
  <c r="M513" i="28"/>
  <c r="M493" i="28"/>
  <c r="M462" i="28"/>
  <c r="M451" i="28"/>
  <c r="M434" i="28"/>
  <c r="M410" i="28"/>
  <c r="M423" i="28"/>
  <c r="M393" i="28"/>
  <c r="M382" i="28"/>
  <c r="Q539" i="28"/>
  <c r="Q524" i="28"/>
  <c r="Q479" i="28"/>
  <c r="Q513" i="28"/>
  <c r="Q493" i="28"/>
  <c r="Q462" i="28"/>
  <c r="Q451" i="28"/>
  <c r="Q410" i="28"/>
  <c r="Q423" i="28"/>
  <c r="Q434" i="28"/>
  <c r="Q393" i="28"/>
  <c r="Q382" i="28"/>
  <c r="U539" i="28"/>
  <c r="U524" i="28"/>
  <c r="U479" i="28"/>
  <c r="U513" i="28"/>
  <c r="U493" i="28"/>
  <c r="U462" i="28"/>
  <c r="U451" i="28"/>
  <c r="U434" i="28"/>
  <c r="U410" i="28"/>
  <c r="U423" i="28"/>
  <c r="U393" i="28"/>
  <c r="U382" i="28"/>
  <c r="Y539" i="28"/>
  <c r="Y524" i="28"/>
  <c r="Y479" i="28"/>
  <c r="Y513" i="28"/>
  <c r="Y493" i="28"/>
  <c r="Y462" i="28"/>
  <c r="Y451" i="28"/>
  <c r="Y410" i="28"/>
  <c r="Y423" i="28"/>
  <c r="Y393" i="28"/>
  <c r="Y434" i="28"/>
  <c r="Y382" i="28"/>
  <c r="G452" i="28"/>
  <c r="G456" i="28" s="1"/>
  <c r="G387" i="28"/>
  <c r="G394" i="28" s="1"/>
  <c r="G463" i="28" s="1"/>
  <c r="K452" i="28"/>
  <c r="K456" i="28" s="1"/>
  <c r="K387" i="28"/>
  <c r="K394" i="28" s="1"/>
  <c r="K463" i="28" s="1"/>
  <c r="O452" i="28"/>
  <c r="O456" i="28" s="1"/>
  <c r="O387" i="28"/>
  <c r="O394" i="28" s="1"/>
  <c r="O463" i="28" s="1"/>
  <c r="S452" i="28"/>
  <c r="S456" i="28" s="1"/>
  <c r="S387" i="28"/>
  <c r="S394" i="28" s="1"/>
  <c r="S463" i="28" s="1"/>
  <c r="W452" i="28"/>
  <c r="W456" i="28" s="1"/>
  <c r="W387" i="28"/>
  <c r="W394" i="28" s="1"/>
  <c r="W463" i="28" s="1"/>
  <c r="AA452" i="28"/>
  <c r="AA456" i="28" s="1"/>
  <c r="AA387" i="28"/>
  <c r="AA394" i="28" s="1"/>
  <c r="AA463" i="28" s="1"/>
  <c r="E428" i="28"/>
  <c r="AC424" i="28"/>
  <c r="AD467" i="28"/>
  <c r="AD398" i="28"/>
  <c r="AC401" i="28"/>
  <c r="E404" i="28"/>
  <c r="I404" i="28"/>
  <c r="I473" i="28" s="1"/>
  <c r="M404" i="28"/>
  <c r="M473" i="28" s="1"/>
  <c r="Q404" i="28"/>
  <c r="Q473" i="28" s="1"/>
  <c r="U404" i="28"/>
  <c r="U473" i="28" s="1"/>
  <c r="Y404" i="28"/>
  <c r="Y473" i="28" s="1"/>
  <c r="F424" i="28"/>
  <c r="AD401" i="28"/>
  <c r="F404" i="28"/>
  <c r="J404" i="28"/>
  <c r="N404" i="28"/>
  <c r="R404" i="28"/>
  <c r="V404" i="28"/>
  <c r="V473" i="28" s="1"/>
  <c r="Z404" i="28"/>
  <c r="Z473" i="28" s="1"/>
  <c r="I443" i="28"/>
  <c r="M443" i="28"/>
  <c r="Q443" i="28"/>
  <c r="U443" i="28"/>
  <c r="Y443" i="28"/>
  <c r="L471" i="28"/>
  <c r="AB471" i="28"/>
  <c r="L402" i="28"/>
  <c r="AB402" i="28"/>
  <c r="G404" i="28"/>
  <c r="K404" i="28"/>
  <c r="O404" i="28"/>
  <c r="S404" i="28"/>
  <c r="W404" i="28"/>
  <c r="AA404" i="28"/>
  <c r="AC417" i="28"/>
  <c r="AE417" i="28" s="1"/>
  <c r="F445" i="28"/>
  <c r="AD439" i="28"/>
  <c r="J445" i="28"/>
  <c r="J443" i="28"/>
  <c r="N445" i="28"/>
  <c r="N443" i="28"/>
  <c r="R445" i="28"/>
  <c r="R443" i="28"/>
  <c r="AC398" i="28"/>
  <c r="H404" i="28"/>
  <c r="H473" i="28" s="1"/>
  <c r="L404" i="28"/>
  <c r="L473" i="28" s="1"/>
  <c r="P404" i="28"/>
  <c r="P473" i="28" s="1"/>
  <c r="T404" i="28"/>
  <c r="T473" i="28" s="1"/>
  <c r="X404" i="28"/>
  <c r="X473" i="28" s="1"/>
  <c r="AB404" i="28"/>
  <c r="AB473" i="28" s="1"/>
  <c r="AE438" i="28"/>
  <c r="G443" i="28"/>
  <c r="G445" i="28"/>
  <c r="K443" i="28"/>
  <c r="K445" i="28"/>
  <c r="O443" i="28"/>
  <c r="O445" i="28"/>
  <c r="S443" i="28"/>
  <c r="W443" i="28"/>
  <c r="AA443" i="28"/>
  <c r="H443" i="28"/>
  <c r="L443" i="28"/>
  <c r="P443" i="28"/>
  <c r="T443" i="28"/>
  <c r="X443" i="28"/>
  <c r="AB443" i="28"/>
  <c r="S445" i="28"/>
  <c r="W445" i="28"/>
  <c r="AA445" i="28"/>
  <c r="AD466" i="28"/>
  <c r="AE466" i="28" s="1"/>
  <c r="AC439" i="28"/>
  <c r="AC465" i="28"/>
  <c r="AE465" i="28" s="1"/>
  <c r="AD469" i="28"/>
  <c r="V443" i="28"/>
  <c r="Z443" i="28"/>
  <c r="AE543" i="28"/>
  <c r="AC530" i="28"/>
  <c r="U22" i="11"/>
  <c r="U493" i="11" s="1"/>
  <c r="X22" i="11"/>
  <c r="X434" i="11" s="1"/>
  <c r="V22" i="11"/>
  <c r="V539" i="11" s="1"/>
  <c r="W22" i="11"/>
  <c r="W539" i="11" s="1"/>
  <c r="S22" i="11"/>
  <c r="S524" i="11" s="1"/>
  <c r="T22" i="11"/>
  <c r="T462" i="11" s="1"/>
  <c r="R22" i="11"/>
  <c r="R524" i="11" s="1"/>
  <c r="P22" i="11"/>
  <c r="Q22" i="11"/>
  <c r="Q539" i="11" s="1"/>
  <c r="AA582" i="11"/>
  <c r="X582" i="11"/>
  <c r="R582" i="11"/>
  <c r="O582" i="11"/>
  <c r="AD581" i="11"/>
  <c r="U581" i="11"/>
  <c r="AD580" i="11"/>
  <c r="U580" i="11"/>
  <c r="AD579" i="11"/>
  <c r="U579" i="11"/>
  <c r="AD578" i="11"/>
  <c r="U578" i="11"/>
  <c r="AD577" i="11"/>
  <c r="U577" i="11"/>
  <c r="AD576" i="11"/>
  <c r="U576" i="11"/>
  <c r="AD575" i="11"/>
  <c r="U575" i="11"/>
  <c r="AD574" i="11"/>
  <c r="U574" i="11"/>
  <c r="AD573" i="11"/>
  <c r="U573" i="11"/>
  <c r="AD572" i="11"/>
  <c r="U572" i="11"/>
  <c r="AD571" i="11"/>
  <c r="U571" i="11"/>
  <c r="AD570" i="11"/>
  <c r="U570" i="11"/>
  <c r="AD569" i="11"/>
  <c r="U569" i="11"/>
  <c r="AA568" i="11"/>
  <c r="X568" i="11"/>
  <c r="R568" i="11"/>
  <c r="O568" i="11"/>
  <c r="AE548" i="11"/>
  <c r="AE547" i="11"/>
  <c r="AA546" i="11"/>
  <c r="Y546" i="11"/>
  <c r="W546" i="11"/>
  <c r="U546" i="11"/>
  <c r="S546" i="11"/>
  <c r="Q546" i="11"/>
  <c r="O546" i="11"/>
  <c r="M546" i="11"/>
  <c r="K546" i="11"/>
  <c r="I546" i="11"/>
  <c r="G546" i="11"/>
  <c r="E546" i="11"/>
  <c r="AD545" i="11"/>
  <c r="AC545" i="11"/>
  <c r="AB543" i="11"/>
  <c r="AA543" i="11"/>
  <c r="AA544" i="11" s="1"/>
  <c r="Z543" i="11"/>
  <c r="Y543" i="11"/>
  <c r="Y544" i="11" s="1"/>
  <c r="X543" i="11"/>
  <c r="W543" i="11"/>
  <c r="W544" i="11" s="1"/>
  <c r="V543" i="11"/>
  <c r="U543" i="11"/>
  <c r="U544" i="11" s="1"/>
  <c r="T543" i="11"/>
  <c r="S543" i="11"/>
  <c r="R543" i="11"/>
  <c r="Q543" i="11"/>
  <c r="Q544" i="11" s="1"/>
  <c r="P543" i="11"/>
  <c r="O543" i="11"/>
  <c r="O544" i="11" s="1"/>
  <c r="N543" i="11"/>
  <c r="M543" i="11"/>
  <c r="M544" i="11" s="1"/>
  <c r="L543" i="11"/>
  <c r="K543" i="11"/>
  <c r="J543" i="11"/>
  <c r="I543" i="11"/>
  <c r="I544" i="11" s="1"/>
  <c r="H543" i="11"/>
  <c r="G543" i="11"/>
  <c r="F543" i="11"/>
  <c r="E543" i="11"/>
  <c r="E544" i="11" s="1"/>
  <c r="AD542" i="11"/>
  <c r="AC542" i="11"/>
  <c r="AD541" i="11"/>
  <c r="AC541" i="11"/>
  <c r="AD540" i="11"/>
  <c r="AC540" i="11"/>
  <c r="AD539" i="11"/>
  <c r="AC539" i="11"/>
  <c r="AA538" i="11"/>
  <c r="Y538" i="11"/>
  <c r="W538" i="11"/>
  <c r="U538" i="11"/>
  <c r="S538" i="11"/>
  <c r="Q538" i="11"/>
  <c r="O538" i="11"/>
  <c r="M538" i="11"/>
  <c r="K538" i="11"/>
  <c r="I538" i="11"/>
  <c r="G538" i="11"/>
  <c r="E538" i="11"/>
  <c r="AA533" i="11"/>
  <c r="Y533" i="11"/>
  <c r="W533" i="11"/>
  <c r="U533" i="11"/>
  <c r="S533" i="11"/>
  <c r="Q533" i="11"/>
  <c r="O533" i="11"/>
  <c r="M533" i="11"/>
  <c r="K533" i="11"/>
  <c r="I533" i="11"/>
  <c r="G533" i="11"/>
  <c r="E533" i="11"/>
  <c r="AD532" i="11"/>
  <c r="AC532" i="11"/>
  <c r="AC533" i="11" s="1"/>
  <c r="AA531" i="11"/>
  <c r="Y531" i="11"/>
  <c r="W531" i="11"/>
  <c r="U531" i="11"/>
  <c r="S531" i="11"/>
  <c r="Q531" i="11"/>
  <c r="O531" i="11"/>
  <c r="M531" i="11"/>
  <c r="K531" i="11"/>
  <c r="I531" i="11"/>
  <c r="G531" i="11"/>
  <c r="E531" i="11"/>
  <c r="AB530" i="11"/>
  <c r="AA530" i="11"/>
  <c r="Z530" i="11"/>
  <c r="Y530" i="11"/>
  <c r="X530" i="11"/>
  <c r="W530" i="11"/>
  <c r="V530" i="11"/>
  <c r="U530" i="11"/>
  <c r="T530" i="11"/>
  <c r="S530" i="11"/>
  <c r="R530" i="11"/>
  <c r="Q530" i="11"/>
  <c r="P530" i="11"/>
  <c r="O530" i="11"/>
  <c r="N530" i="11"/>
  <c r="M530" i="11"/>
  <c r="L530" i="11"/>
  <c r="K530" i="11"/>
  <c r="J530" i="11"/>
  <c r="I530" i="11"/>
  <c r="H530" i="11"/>
  <c r="G530" i="11"/>
  <c r="F530" i="11"/>
  <c r="E530" i="11"/>
  <c r="AB529" i="11"/>
  <c r="AA529" i="11"/>
  <c r="Z529" i="11"/>
  <c r="Y529" i="11"/>
  <c r="X529" i="11"/>
  <c r="W529" i="11"/>
  <c r="V529" i="11"/>
  <c r="U529" i="11"/>
  <c r="T529" i="11"/>
  <c r="S529" i="11"/>
  <c r="R529" i="11"/>
  <c r="Q529" i="11"/>
  <c r="P529" i="11"/>
  <c r="O529" i="11"/>
  <c r="N529" i="11"/>
  <c r="L529" i="11"/>
  <c r="K529" i="11"/>
  <c r="J529" i="11"/>
  <c r="I529" i="11"/>
  <c r="H529" i="11"/>
  <c r="G529" i="11"/>
  <c r="F529" i="11"/>
  <c r="E529" i="11"/>
  <c r="AD528" i="11"/>
  <c r="AC528" i="11"/>
  <c r="AE528" i="11" s="1"/>
  <c r="AD527" i="11"/>
  <c r="AC527" i="11"/>
  <c r="AD526" i="11"/>
  <c r="AC526" i="11"/>
  <c r="AE526" i="11" s="1"/>
  <c r="AD525" i="11"/>
  <c r="AC525" i="11"/>
  <c r="AD524" i="11"/>
  <c r="AC524" i="11"/>
  <c r="U524" i="11"/>
  <c r="AA523" i="11"/>
  <c r="Y523" i="11"/>
  <c r="W523" i="11"/>
  <c r="U523" i="11"/>
  <c r="S523" i="11"/>
  <c r="Q523" i="11"/>
  <c r="O523" i="11"/>
  <c r="M523" i="11"/>
  <c r="K523" i="11"/>
  <c r="I523" i="11"/>
  <c r="G523" i="11"/>
  <c r="E523" i="11"/>
  <c r="AD518" i="11"/>
  <c r="AC518" i="11"/>
  <c r="AE518" i="11" s="1"/>
  <c r="AB517" i="11"/>
  <c r="AA517" i="11"/>
  <c r="Z517" i="11"/>
  <c r="Y517" i="11"/>
  <c r="X517" i="11"/>
  <c r="W517" i="11"/>
  <c r="V517" i="11"/>
  <c r="U517" i="11"/>
  <c r="T517" i="11"/>
  <c r="S517" i="11"/>
  <c r="R517" i="11"/>
  <c r="Q517" i="11"/>
  <c r="P517" i="11"/>
  <c r="O517" i="11"/>
  <c r="N517" i="11"/>
  <c r="M517" i="11"/>
  <c r="L517" i="11"/>
  <c r="K517" i="11"/>
  <c r="J517" i="11"/>
  <c r="I517" i="11"/>
  <c r="H517" i="11"/>
  <c r="G517" i="11"/>
  <c r="F517" i="11"/>
  <c r="E517" i="11"/>
  <c r="AD516" i="11"/>
  <c r="AC516" i="11"/>
  <c r="AE516" i="11" s="1"/>
  <c r="AD515" i="11"/>
  <c r="AC515" i="11"/>
  <c r="AD513" i="11"/>
  <c r="AC513" i="11"/>
  <c r="S513" i="11"/>
  <c r="R513" i="11"/>
  <c r="AA512" i="11"/>
  <c r="Y512" i="11"/>
  <c r="W512" i="11"/>
  <c r="U512" i="11"/>
  <c r="S512" i="11"/>
  <c r="Q512" i="11"/>
  <c r="O512" i="11"/>
  <c r="M512" i="11"/>
  <c r="K512" i="11"/>
  <c r="I512" i="11"/>
  <c r="G512" i="11"/>
  <c r="E512" i="11"/>
  <c r="AD507" i="11"/>
  <c r="AC507" i="11"/>
  <c r="AD506" i="11"/>
  <c r="AC506" i="11"/>
  <c r="AD505" i="11"/>
  <c r="AC505" i="11"/>
  <c r="AD504" i="11"/>
  <c r="AC504" i="11"/>
  <c r="AD503" i="11"/>
  <c r="AC503" i="11"/>
  <c r="AD502" i="11"/>
  <c r="AC502" i="11"/>
  <c r="AD500" i="11"/>
  <c r="AC500" i="11"/>
  <c r="AD499" i="11"/>
  <c r="AC499" i="11"/>
  <c r="AD498" i="11"/>
  <c r="AC498" i="11"/>
  <c r="AD497" i="11"/>
  <c r="AC497" i="11"/>
  <c r="AE497" i="11" s="1"/>
  <c r="AD496" i="11"/>
  <c r="AC496" i="11"/>
  <c r="AE495" i="11"/>
  <c r="AE494" i="11"/>
  <c r="AD493" i="11"/>
  <c r="AC493" i="11"/>
  <c r="S493" i="11"/>
  <c r="AA492" i="11"/>
  <c r="Y492" i="11"/>
  <c r="W492" i="11"/>
  <c r="U492" i="11"/>
  <c r="S492" i="11"/>
  <c r="Q492" i="11"/>
  <c r="O492" i="11"/>
  <c r="M492" i="11"/>
  <c r="K492" i="11"/>
  <c r="I492" i="11"/>
  <c r="G492" i="11"/>
  <c r="E492" i="11"/>
  <c r="AB486" i="11"/>
  <c r="AA486" i="11"/>
  <c r="Z486" i="11"/>
  <c r="Y486" i="11"/>
  <c r="X486" i="11"/>
  <c r="W486" i="11"/>
  <c r="V486" i="11"/>
  <c r="U486" i="11"/>
  <c r="T486" i="11"/>
  <c r="S486" i="11"/>
  <c r="R486" i="11"/>
  <c r="Q486" i="11"/>
  <c r="P486" i="11"/>
  <c r="O486" i="11"/>
  <c r="N486" i="11"/>
  <c r="M486" i="11"/>
  <c r="L486" i="11"/>
  <c r="K486" i="11"/>
  <c r="J486" i="11"/>
  <c r="I486" i="11"/>
  <c r="H486" i="11"/>
  <c r="G486" i="11"/>
  <c r="F486" i="11"/>
  <c r="E486" i="11"/>
  <c r="AB485" i="11"/>
  <c r="AA485" i="11"/>
  <c r="Z485" i="11"/>
  <c r="Y485" i="11"/>
  <c r="X485" i="11"/>
  <c r="W485" i="11"/>
  <c r="V485" i="11"/>
  <c r="U485" i="11"/>
  <c r="T485" i="11"/>
  <c r="S485" i="11"/>
  <c r="R485" i="11"/>
  <c r="Q485" i="11"/>
  <c r="P485" i="11"/>
  <c r="O485" i="11"/>
  <c r="N485" i="11"/>
  <c r="M485" i="11"/>
  <c r="L485" i="11"/>
  <c r="K485" i="11"/>
  <c r="J485" i="11"/>
  <c r="I485" i="11"/>
  <c r="H485" i="11"/>
  <c r="G485" i="11"/>
  <c r="F485" i="11"/>
  <c r="E485" i="11"/>
  <c r="AB484" i="11"/>
  <c r="AA484" i="11"/>
  <c r="Z484" i="11"/>
  <c r="Y484" i="11"/>
  <c r="X484" i="11"/>
  <c r="W484" i="11"/>
  <c r="V484" i="11"/>
  <c r="U484" i="11"/>
  <c r="T484" i="11"/>
  <c r="S484" i="11"/>
  <c r="R484" i="11"/>
  <c r="Q484" i="11"/>
  <c r="P484" i="11"/>
  <c r="O484" i="11"/>
  <c r="N484" i="11"/>
  <c r="M484" i="11"/>
  <c r="L484" i="11"/>
  <c r="K484" i="11"/>
  <c r="J484" i="11"/>
  <c r="I484" i="11"/>
  <c r="H484" i="11"/>
  <c r="G484" i="11"/>
  <c r="F484" i="11"/>
  <c r="E484" i="11"/>
  <c r="AB483" i="11"/>
  <c r="AA483" i="11"/>
  <c r="Z483" i="11"/>
  <c r="Y483" i="11"/>
  <c r="X483" i="11"/>
  <c r="W483" i="11"/>
  <c r="V483" i="11"/>
  <c r="U483" i="11"/>
  <c r="T483" i="11"/>
  <c r="S483" i="11"/>
  <c r="R483" i="11"/>
  <c r="Q483" i="11"/>
  <c r="P483" i="11"/>
  <c r="O483" i="11"/>
  <c r="N483" i="11"/>
  <c r="M483" i="11"/>
  <c r="L483" i="11"/>
  <c r="K483" i="11"/>
  <c r="J483" i="11"/>
  <c r="I483" i="11"/>
  <c r="H483" i="11"/>
  <c r="G483" i="11"/>
  <c r="F483" i="11"/>
  <c r="E483" i="11"/>
  <c r="AB482" i="11"/>
  <c r="AA482" i="11"/>
  <c r="Z482" i="11"/>
  <c r="Y482" i="11"/>
  <c r="X482" i="11"/>
  <c r="W482" i="11"/>
  <c r="V482" i="11"/>
  <c r="U482" i="11"/>
  <c r="T482" i="11"/>
  <c r="S482" i="11"/>
  <c r="R482" i="11"/>
  <c r="Q482" i="11"/>
  <c r="P482" i="11"/>
  <c r="O482" i="11"/>
  <c r="N482" i="11"/>
  <c r="M482" i="11"/>
  <c r="L482" i="11"/>
  <c r="K482" i="11"/>
  <c r="J482" i="11"/>
  <c r="I482" i="11"/>
  <c r="H482" i="11"/>
  <c r="G482" i="11"/>
  <c r="F482" i="11"/>
  <c r="E482" i="11"/>
  <c r="AB481" i="11"/>
  <c r="AA481" i="11"/>
  <c r="Z481" i="11"/>
  <c r="Y481" i="11"/>
  <c r="X481" i="11"/>
  <c r="W481" i="11"/>
  <c r="V481" i="11"/>
  <c r="U481" i="11"/>
  <c r="T481" i="11"/>
  <c r="S481" i="11"/>
  <c r="R481" i="11"/>
  <c r="Q481" i="11"/>
  <c r="P481" i="11"/>
  <c r="O481" i="11"/>
  <c r="N481" i="11"/>
  <c r="M481" i="11"/>
  <c r="L481" i="11"/>
  <c r="K481" i="11"/>
  <c r="J481" i="11"/>
  <c r="I481" i="11"/>
  <c r="H481" i="11"/>
  <c r="G481" i="11"/>
  <c r="F481" i="11"/>
  <c r="E481" i="11"/>
  <c r="AB480" i="11"/>
  <c r="AA480" i="11"/>
  <c r="Z480" i="11"/>
  <c r="Y480" i="11"/>
  <c r="X480" i="11"/>
  <c r="W480" i="11"/>
  <c r="V480" i="11"/>
  <c r="U480" i="11"/>
  <c r="T480" i="11"/>
  <c r="S480" i="11"/>
  <c r="R480" i="11"/>
  <c r="Q480" i="11"/>
  <c r="P480" i="11"/>
  <c r="O480" i="11"/>
  <c r="N480" i="11"/>
  <c r="M480" i="11"/>
  <c r="L480" i="11"/>
  <c r="K480" i="11"/>
  <c r="J480" i="11"/>
  <c r="I480" i="11"/>
  <c r="H480" i="11"/>
  <c r="G480" i="11"/>
  <c r="F480" i="11"/>
  <c r="E480" i="11"/>
  <c r="AD479" i="11"/>
  <c r="AC479" i="11"/>
  <c r="V479" i="11"/>
  <c r="U479" i="11"/>
  <c r="Q479" i="11"/>
  <c r="AA478" i="11"/>
  <c r="Y478" i="11"/>
  <c r="W478" i="11"/>
  <c r="U478" i="11"/>
  <c r="S478" i="11"/>
  <c r="Q478" i="11"/>
  <c r="O478" i="11"/>
  <c r="M478" i="11"/>
  <c r="K478" i="11"/>
  <c r="I478" i="11"/>
  <c r="G478" i="11"/>
  <c r="E478" i="11"/>
  <c r="AB472" i="11"/>
  <c r="AA472" i="11"/>
  <c r="Z472" i="11"/>
  <c r="Y472" i="11"/>
  <c r="X472" i="11"/>
  <c r="W472" i="11"/>
  <c r="V472" i="11"/>
  <c r="U472" i="11"/>
  <c r="T472" i="11"/>
  <c r="S472" i="11"/>
  <c r="R472" i="11"/>
  <c r="Q472" i="11"/>
  <c r="P472" i="11"/>
  <c r="O472" i="11"/>
  <c r="N472" i="11"/>
  <c r="M472" i="11"/>
  <c r="L472" i="11"/>
  <c r="K472" i="11"/>
  <c r="J472" i="11"/>
  <c r="I472" i="11"/>
  <c r="H472" i="11"/>
  <c r="G472" i="11"/>
  <c r="F472" i="11"/>
  <c r="E472" i="11"/>
  <c r="AB469" i="11"/>
  <c r="AA469" i="11"/>
  <c r="Z469" i="11"/>
  <c r="Y469" i="11"/>
  <c r="X469" i="11"/>
  <c r="W469" i="11"/>
  <c r="V469" i="11"/>
  <c r="U469" i="11"/>
  <c r="T469" i="11"/>
  <c r="S469" i="11"/>
  <c r="R469" i="11"/>
  <c r="Q469" i="11"/>
  <c r="P469" i="11"/>
  <c r="O469" i="11"/>
  <c r="N469" i="11"/>
  <c r="M469" i="11"/>
  <c r="L469" i="11"/>
  <c r="K469" i="11"/>
  <c r="J469" i="11"/>
  <c r="I469" i="11"/>
  <c r="H469" i="11"/>
  <c r="G469" i="11"/>
  <c r="F469" i="11"/>
  <c r="E469" i="11"/>
  <c r="AB468" i="11"/>
  <c r="AA468" i="11"/>
  <c r="Z468" i="11"/>
  <c r="Y468" i="11"/>
  <c r="X468" i="11"/>
  <c r="W468" i="11"/>
  <c r="V468" i="11"/>
  <c r="U468" i="11"/>
  <c r="T468" i="11"/>
  <c r="S468" i="11"/>
  <c r="R468" i="11"/>
  <c r="Q468" i="11"/>
  <c r="P468" i="11"/>
  <c r="O468" i="11"/>
  <c r="N468" i="11"/>
  <c r="M468" i="11"/>
  <c r="L468" i="11"/>
  <c r="K468" i="11"/>
  <c r="J468" i="11"/>
  <c r="I468" i="11"/>
  <c r="H468" i="11"/>
  <c r="G468" i="11"/>
  <c r="F468" i="11"/>
  <c r="E468" i="11"/>
  <c r="AB466" i="11"/>
  <c r="AA466" i="11"/>
  <c r="Z466" i="11"/>
  <c r="Y466" i="11"/>
  <c r="X466" i="11"/>
  <c r="W466" i="11"/>
  <c r="V466" i="11"/>
  <c r="U466" i="11"/>
  <c r="T466" i="11"/>
  <c r="S466" i="11"/>
  <c r="R466" i="11"/>
  <c r="Q466" i="11"/>
  <c r="P466" i="11"/>
  <c r="O466" i="11"/>
  <c r="N466" i="11"/>
  <c r="M466" i="11"/>
  <c r="L466" i="11"/>
  <c r="K466" i="11"/>
  <c r="J466" i="11"/>
  <c r="I466" i="11"/>
  <c r="H466" i="11"/>
  <c r="G466" i="11"/>
  <c r="F466" i="11"/>
  <c r="E466" i="11"/>
  <c r="AB465" i="11"/>
  <c r="AA465" i="11"/>
  <c r="Z465" i="11"/>
  <c r="Y465" i="11"/>
  <c r="X465" i="11"/>
  <c r="W465" i="11"/>
  <c r="V465" i="11"/>
  <c r="U465" i="11"/>
  <c r="T465" i="11"/>
  <c r="S465" i="11"/>
  <c r="R465" i="11"/>
  <c r="Q465" i="11"/>
  <c r="P465" i="11"/>
  <c r="O465" i="11"/>
  <c r="N465" i="11"/>
  <c r="M465" i="11"/>
  <c r="L465" i="11"/>
  <c r="K465" i="11"/>
  <c r="J465" i="11"/>
  <c r="I465" i="11"/>
  <c r="H465" i="11"/>
  <c r="G465" i="11"/>
  <c r="F465" i="11"/>
  <c r="E465" i="11"/>
  <c r="AB464" i="11"/>
  <c r="AA464" i="11"/>
  <c r="Z464" i="11"/>
  <c r="Y464" i="11"/>
  <c r="X464" i="11"/>
  <c r="W464" i="11"/>
  <c r="V464" i="11"/>
  <c r="U464" i="11"/>
  <c r="T464" i="11"/>
  <c r="S464" i="11"/>
  <c r="R464" i="11"/>
  <c r="Q464" i="11"/>
  <c r="P464" i="11"/>
  <c r="O464" i="11"/>
  <c r="N464" i="11"/>
  <c r="M464" i="11"/>
  <c r="L464" i="11"/>
  <c r="K464" i="11"/>
  <c r="J464" i="11"/>
  <c r="I464" i="11"/>
  <c r="H464" i="11"/>
  <c r="G464" i="11"/>
  <c r="F464" i="11"/>
  <c r="E464" i="11"/>
  <c r="AD462" i="11"/>
  <c r="AC462" i="11"/>
  <c r="R462" i="11"/>
  <c r="AA461" i="11"/>
  <c r="Y461" i="11"/>
  <c r="W461" i="11"/>
  <c r="U461" i="11"/>
  <c r="S461" i="11"/>
  <c r="Q461" i="11"/>
  <c r="O461" i="11"/>
  <c r="M461" i="11"/>
  <c r="K461" i="11"/>
  <c r="I461" i="11"/>
  <c r="G461" i="11"/>
  <c r="E461" i="11"/>
  <c r="AB455" i="11"/>
  <c r="AA455" i="11"/>
  <c r="Z455" i="11"/>
  <c r="Y455" i="11"/>
  <c r="X455" i="11"/>
  <c r="W455" i="11"/>
  <c r="V455" i="11"/>
  <c r="U455" i="11"/>
  <c r="T455" i="11"/>
  <c r="S455" i="11"/>
  <c r="R455" i="11"/>
  <c r="Q455" i="11"/>
  <c r="P455" i="11"/>
  <c r="O455" i="11"/>
  <c r="N455" i="11"/>
  <c r="M455" i="11"/>
  <c r="L455" i="11"/>
  <c r="K455" i="11"/>
  <c r="J455" i="11"/>
  <c r="I455" i="11"/>
  <c r="H455" i="11"/>
  <c r="G455" i="11"/>
  <c r="F455" i="11"/>
  <c r="E455" i="11"/>
  <c r="AB454" i="11"/>
  <c r="AA454" i="11"/>
  <c r="Z454" i="11"/>
  <c r="Y454" i="11"/>
  <c r="X454" i="11"/>
  <c r="W454" i="11"/>
  <c r="V454" i="11"/>
  <c r="U454" i="11"/>
  <c r="T454" i="11"/>
  <c r="S454" i="11"/>
  <c r="R454" i="11"/>
  <c r="Q454" i="11"/>
  <c r="P454" i="11"/>
  <c r="O454" i="11"/>
  <c r="N454" i="11"/>
  <c r="M454" i="11"/>
  <c r="L454" i="11"/>
  <c r="K454" i="11"/>
  <c r="J454" i="11"/>
  <c r="I454" i="11"/>
  <c r="H454" i="11"/>
  <c r="G454" i="11"/>
  <c r="F454" i="11"/>
  <c r="E454" i="11"/>
  <c r="AB453" i="11"/>
  <c r="AA453" i="11"/>
  <c r="Z453" i="11"/>
  <c r="Y453" i="11"/>
  <c r="X453" i="11"/>
  <c r="W453" i="11"/>
  <c r="V453" i="11"/>
  <c r="U453" i="11"/>
  <c r="T453" i="11"/>
  <c r="S453" i="11"/>
  <c r="R453" i="11"/>
  <c r="Q453" i="11"/>
  <c r="P453" i="11"/>
  <c r="O453" i="11"/>
  <c r="N453" i="11"/>
  <c r="M453" i="11"/>
  <c r="L453" i="11"/>
  <c r="K453" i="11"/>
  <c r="J453" i="11"/>
  <c r="I453" i="11"/>
  <c r="H453" i="11"/>
  <c r="G453" i="11"/>
  <c r="F453" i="11"/>
  <c r="E453" i="11"/>
  <c r="AD451" i="11"/>
  <c r="AC451" i="11"/>
  <c r="V451" i="11"/>
  <c r="Q451" i="11"/>
  <c r="AA450" i="11"/>
  <c r="Y450" i="11"/>
  <c r="W450" i="11"/>
  <c r="U450" i="11"/>
  <c r="S450" i="11"/>
  <c r="Q450" i="11"/>
  <c r="O450" i="11"/>
  <c r="M450" i="11"/>
  <c r="K450" i="11"/>
  <c r="I450" i="11"/>
  <c r="G450" i="11"/>
  <c r="E450" i="11"/>
  <c r="AD444" i="11"/>
  <c r="AC444" i="11"/>
  <c r="AB442" i="11"/>
  <c r="AA442" i="11"/>
  <c r="Z442" i="11"/>
  <c r="Y442" i="11"/>
  <c r="X442" i="11"/>
  <c r="W442" i="11"/>
  <c r="V442" i="11"/>
  <c r="U442" i="11"/>
  <c r="T442" i="11"/>
  <c r="S442" i="11"/>
  <c r="R442" i="11"/>
  <c r="Q442" i="11"/>
  <c r="P442" i="11"/>
  <c r="O442" i="11"/>
  <c r="N442" i="11"/>
  <c r="M442" i="11"/>
  <c r="L442" i="11"/>
  <c r="K442" i="11"/>
  <c r="J442" i="11"/>
  <c r="I442" i="11"/>
  <c r="H442" i="11"/>
  <c r="G442" i="11"/>
  <c r="F442" i="11"/>
  <c r="E442" i="11"/>
  <c r="AD441" i="11"/>
  <c r="AC441" i="11"/>
  <c r="AE441" i="11" s="1"/>
  <c r="AD440" i="11"/>
  <c r="AC440" i="11"/>
  <c r="AE440" i="11" s="1"/>
  <c r="AB439" i="11"/>
  <c r="AB445" i="11" s="1"/>
  <c r="AA439" i="11"/>
  <c r="Z439" i="11"/>
  <c r="Z445" i="11" s="1"/>
  <c r="Y439" i="11"/>
  <c r="Y445" i="11" s="1"/>
  <c r="X439" i="11"/>
  <c r="X445" i="11" s="1"/>
  <c r="W439" i="11"/>
  <c r="V439" i="11"/>
  <c r="V445" i="11" s="1"/>
  <c r="U439" i="11"/>
  <c r="U445" i="11" s="1"/>
  <c r="T439" i="11"/>
  <c r="T445" i="11" s="1"/>
  <c r="S439" i="11"/>
  <c r="R439" i="11"/>
  <c r="R445" i="11" s="1"/>
  <c r="Q439" i="11"/>
  <c r="Q445" i="11" s="1"/>
  <c r="P439" i="11"/>
  <c r="P445" i="11" s="1"/>
  <c r="O439" i="11"/>
  <c r="N439" i="11"/>
  <c r="N445" i="11" s="1"/>
  <c r="M439" i="11"/>
  <c r="M445" i="11" s="1"/>
  <c r="L439" i="11"/>
  <c r="L445" i="11" s="1"/>
  <c r="K439" i="11"/>
  <c r="J439" i="11"/>
  <c r="J445" i="11" s="1"/>
  <c r="I439" i="11"/>
  <c r="I445" i="11" s="1"/>
  <c r="H439" i="11"/>
  <c r="H445" i="11" s="1"/>
  <c r="G439" i="11"/>
  <c r="F439" i="11"/>
  <c r="F445" i="11" s="1"/>
  <c r="E439" i="11"/>
  <c r="E445" i="11" s="1"/>
  <c r="AD438" i="11"/>
  <c r="AC438" i="11"/>
  <c r="AD437" i="11"/>
  <c r="AC437" i="11"/>
  <c r="AD436" i="11"/>
  <c r="AC436" i="11"/>
  <c r="AE436" i="11" s="1"/>
  <c r="AD434" i="11"/>
  <c r="AC434" i="11"/>
  <c r="V434" i="11"/>
  <c r="U434" i="11"/>
  <c r="Q434" i="11"/>
  <c r="AA433" i="11"/>
  <c r="Y433" i="11"/>
  <c r="W433" i="11"/>
  <c r="U433" i="11"/>
  <c r="S433" i="11"/>
  <c r="Q433" i="11"/>
  <c r="O433" i="11"/>
  <c r="M433" i="11"/>
  <c r="K433" i="11"/>
  <c r="I433" i="11"/>
  <c r="G433" i="11"/>
  <c r="E433" i="11"/>
  <c r="AE427" i="11"/>
  <c r="AD426" i="11"/>
  <c r="AC426" i="11"/>
  <c r="AD425" i="11"/>
  <c r="AC425" i="11"/>
  <c r="AD423" i="11"/>
  <c r="AC423" i="11"/>
  <c r="V423" i="11"/>
  <c r="U423" i="11"/>
  <c r="S423" i="11"/>
  <c r="Q423" i="11"/>
  <c r="AA422" i="11"/>
  <c r="Y422" i="11"/>
  <c r="W422" i="11"/>
  <c r="U422" i="11"/>
  <c r="S422" i="11"/>
  <c r="Q422" i="11"/>
  <c r="O422" i="11"/>
  <c r="M422" i="11"/>
  <c r="K422" i="11"/>
  <c r="I422" i="11"/>
  <c r="G422" i="11"/>
  <c r="E422" i="11"/>
  <c r="AB417" i="11"/>
  <c r="AB428" i="11" s="1"/>
  <c r="AB435" i="11" s="1"/>
  <c r="AA417" i="11"/>
  <c r="Z417" i="11"/>
  <c r="Z428" i="11" s="1"/>
  <c r="Z435" i="11" s="1"/>
  <c r="Y417" i="11"/>
  <c r="X417" i="11"/>
  <c r="X428" i="11" s="1"/>
  <c r="X435" i="11" s="1"/>
  <c r="W417" i="11"/>
  <c r="V417" i="11"/>
  <c r="V428" i="11" s="1"/>
  <c r="V435" i="11" s="1"/>
  <c r="U417" i="11"/>
  <c r="T417" i="11"/>
  <c r="T428" i="11" s="1"/>
  <c r="T435" i="11" s="1"/>
  <c r="S417" i="11"/>
  <c r="S428" i="11" s="1"/>
  <c r="S435" i="11" s="1"/>
  <c r="R417" i="11"/>
  <c r="R428" i="11" s="1"/>
  <c r="R435" i="11" s="1"/>
  <c r="Q417" i="11"/>
  <c r="Q428" i="11" s="1"/>
  <c r="Q435" i="11" s="1"/>
  <c r="P417" i="11"/>
  <c r="P428" i="11" s="1"/>
  <c r="P435" i="11" s="1"/>
  <c r="O417" i="11"/>
  <c r="O428" i="11" s="1"/>
  <c r="O435" i="11" s="1"/>
  <c r="N417" i="11"/>
  <c r="N428" i="11" s="1"/>
  <c r="N435" i="11" s="1"/>
  <c r="M417" i="11"/>
  <c r="M428" i="11" s="1"/>
  <c r="M435" i="11" s="1"/>
  <c r="L417" i="11"/>
  <c r="L428" i="11" s="1"/>
  <c r="L435" i="11" s="1"/>
  <c r="K417" i="11"/>
  <c r="K428" i="11" s="1"/>
  <c r="K435" i="11" s="1"/>
  <c r="J417" i="11"/>
  <c r="J428" i="11" s="1"/>
  <c r="J435" i="11" s="1"/>
  <c r="I417" i="11"/>
  <c r="I428" i="11" s="1"/>
  <c r="I435" i="11" s="1"/>
  <c r="H417" i="11"/>
  <c r="H428" i="11" s="1"/>
  <c r="H435" i="11" s="1"/>
  <c r="G417" i="11"/>
  <c r="G428" i="11" s="1"/>
  <c r="G435" i="11" s="1"/>
  <c r="F417" i="11"/>
  <c r="E417" i="11"/>
  <c r="AD416" i="11"/>
  <c r="AC416" i="11"/>
  <c r="AD415" i="11"/>
  <c r="AC415" i="11"/>
  <c r="AD414" i="11"/>
  <c r="AC414" i="11"/>
  <c r="AD413" i="11"/>
  <c r="AC413" i="11"/>
  <c r="AE413" i="11" s="1"/>
  <c r="AD412" i="11"/>
  <c r="AC412" i="11"/>
  <c r="AD411" i="11"/>
  <c r="AC411" i="11"/>
  <c r="AE411" i="11" s="1"/>
  <c r="AD410" i="11"/>
  <c r="AC410" i="11"/>
  <c r="U410" i="11"/>
  <c r="S410" i="11"/>
  <c r="Q410" i="11"/>
  <c r="AA409" i="11"/>
  <c r="Y409" i="11"/>
  <c r="W409" i="11"/>
  <c r="U409" i="11"/>
  <c r="S409" i="11"/>
  <c r="Q409" i="11"/>
  <c r="O409" i="11"/>
  <c r="M409" i="11"/>
  <c r="K409" i="11"/>
  <c r="I409" i="11"/>
  <c r="G409" i="11"/>
  <c r="E409" i="11"/>
  <c r="AD403" i="11"/>
  <c r="AC403" i="11"/>
  <c r="AE403" i="11" s="1"/>
  <c r="AB401" i="11"/>
  <c r="AA401" i="11"/>
  <c r="Z401" i="11"/>
  <c r="Y401" i="11"/>
  <c r="X401" i="11"/>
  <c r="W401" i="11"/>
  <c r="V401" i="11"/>
  <c r="U401" i="11"/>
  <c r="T401" i="11"/>
  <c r="S401" i="11"/>
  <c r="R401" i="11"/>
  <c r="Q401" i="11"/>
  <c r="P401" i="11"/>
  <c r="O401" i="11"/>
  <c r="N401" i="11"/>
  <c r="M401" i="11"/>
  <c r="L401" i="11"/>
  <c r="K401" i="11"/>
  <c r="J401" i="11"/>
  <c r="I401" i="11"/>
  <c r="H401" i="11"/>
  <c r="G401" i="11"/>
  <c r="F401" i="11"/>
  <c r="E401" i="11"/>
  <c r="AD400" i="11"/>
  <c r="AC400" i="11"/>
  <c r="AE400" i="11" s="1"/>
  <c r="AD399" i="11"/>
  <c r="AC399" i="11"/>
  <c r="AB398" i="11"/>
  <c r="AA398" i="11"/>
  <c r="Z398" i="11"/>
  <c r="Y398" i="11"/>
  <c r="X398" i="11"/>
  <c r="W398" i="11"/>
  <c r="W404" i="11" s="1"/>
  <c r="V398" i="11"/>
  <c r="U398" i="11"/>
  <c r="T398" i="11"/>
  <c r="S398" i="11"/>
  <c r="R398" i="11"/>
  <c r="Q398" i="11"/>
  <c r="P398" i="11"/>
  <c r="O398" i="11"/>
  <c r="O404" i="11" s="1"/>
  <c r="N398" i="11"/>
  <c r="M398" i="11"/>
  <c r="L398" i="11"/>
  <c r="K398" i="11"/>
  <c r="J398" i="11"/>
  <c r="I398" i="11"/>
  <c r="H398" i="11"/>
  <c r="G398" i="11"/>
  <c r="F398" i="11"/>
  <c r="E398" i="11"/>
  <c r="AD397" i="11"/>
  <c r="AC397" i="11"/>
  <c r="AE397" i="11" s="1"/>
  <c r="AD396" i="11"/>
  <c r="AC396" i="11"/>
  <c r="AE396" i="11" s="1"/>
  <c r="AD395" i="11"/>
  <c r="AC395" i="11"/>
  <c r="AE395" i="11" s="1"/>
  <c r="AD393" i="11"/>
  <c r="AC393" i="11"/>
  <c r="U393" i="11"/>
  <c r="S393" i="11"/>
  <c r="R393" i="11"/>
  <c r="Q393" i="11"/>
  <c r="AA392" i="11"/>
  <c r="Y392" i="11"/>
  <c r="W392" i="11"/>
  <c r="U392" i="11"/>
  <c r="S392" i="11"/>
  <c r="Q392" i="11"/>
  <c r="O392" i="11"/>
  <c r="M392" i="11"/>
  <c r="K392" i="11"/>
  <c r="I392" i="11"/>
  <c r="G392" i="11"/>
  <c r="E392" i="11"/>
  <c r="AD385" i="11"/>
  <c r="AC385" i="11"/>
  <c r="AE385" i="11" s="1"/>
  <c r="AD384" i="11"/>
  <c r="AC384" i="11"/>
  <c r="AE384" i="11" s="1"/>
  <c r="AD382" i="11"/>
  <c r="AC382" i="11"/>
  <c r="U382" i="11"/>
  <c r="T382" i="11"/>
  <c r="S382" i="11"/>
  <c r="Q382" i="11"/>
  <c r="AA381" i="11"/>
  <c r="Y381" i="11"/>
  <c r="W381" i="11"/>
  <c r="U381" i="11"/>
  <c r="S381" i="11"/>
  <c r="Q381" i="11"/>
  <c r="O381" i="11"/>
  <c r="M381" i="11"/>
  <c r="K381" i="11"/>
  <c r="I381" i="11"/>
  <c r="G381" i="11"/>
  <c r="E381" i="11"/>
  <c r="AD375" i="11"/>
  <c r="AC375" i="11"/>
  <c r="AE375" i="11" s="1"/>
  <c r="AD374" i="11"/>
  <c r="AC374" i="11"/>
  <c r="AE374" i="11" s="1"/>
  <c r="AD373" i="11"/>
  <c r="AC373" i="11"/>
  <c r="AE373" i="11" s="1"/>
  <c r="AD372" i="11"/>
  <c r="AC372" i="11"/>
  <c r="AE372" i="11" s="1"/>
  <c r="AD371" i="11"/>
  <c r="AC371" i="11"/>
  <c r="AE371" i="11" s="1"/>
  <c r="AD370" i="11"/>
  <c r="AC370" i="11"/>
  <c r="AE370" i="11" s="1"/>
  <c r="AD369" i="11"/>
  <c r="AC369" i="11"/>
  <c r="AE369" i="11" s="1"/>
  <c r="AD368" i="11"/>
  <c r="AC368" i="11"/>
  <c r="AE368" i="11" s="1"/>
  <c r="AD367" i="11"/>
  <c r="AC367" i="11"/>
  <c r="AE367" i="11" s="1"/>
  <c r="AD366" i="11"/>
  <c r="AC366" i="11"/>
  <c r="AE366" i="11" s="1"/>
  <c r="AD365" i="11"/>
  <c r="AC365" i="11"/>
  <c r="AE365" i="11" s="1"/>
  <c r="AD364" i="11"/>
  <c r="AC364" i="11"/>
  <c r="AE364" i="11" s="1"/>
  <c r="AD363" i="11"/>
  <c r="AC363" i="11"/>
  <c r="AE363" i="11" s="1"/>
  <c r="AD362" i="11"/>
  <c r="AC362" i="11"/>
  <c r="AE362" i="11" s="1"/>
  <c r="AD361" i="11"/>
  <c r="AC361" i="11"/>
  <c r="AE361" i="11" s="1"/>
  <c r="AD360" i="11"/>
  <c r="AC360" i="11"/>
  <c r="AE360" i="11" s="1"/>
  <c r="AD359" i="11"/>
  <c r="AC359" i="11"/>
  <c r="AE359" i="11" s="1"/>
  <c r="AB358" i="11"/>
  <c r="AA358" i="11"/>
  <c r="Z358" i="11"/>
  <c r="Y358" i="11"/>
  <c r="X358" i="11"/>
  <c r="W358" i="11"/>
  <c r="V358" i="11"/>
  <c r="U358" i="11"/>
  <c r="T358" i="11"/>
  <c r="S358" i="11"/>
  <c r="R358" i="11"/>
  <c r="Q358" i="11"/>
  <c r="P358" i="11"/>
  <c r="O358" i="11"/>
  <c r="N358" i="11"/>
  <c r="M358" i="11"/>
  <c r="L358" i="11"/>
  <c r="K358" i="11"/>
  <c r="J358" i="11"/>
  <c r="I358" i="11"/>
  <c r="H358" i="11"/>
  <c r="G358" i="11"/>
  <c r="F358" i="11"/>
  <c r="E358" i="11"/>
  <c r="AD357" i="11"/>
  <c r="AC357" i="11"/>
  <c r="AE357" i="11" s="1"/>
  <c r="AD356" i="11"/>
  <c r="AC356" i="11"/>
  <c r="AE356" i="11" s="1"/>
  <c r="AD355" i="11"/>
  <c r="AC355" i="11"/>
  <c r="AE355" i="11" s="1"/>
  <c r="AD354" i="11"/>
  <c r="AC354" i="11"/>
  <c r="AD353" i="11"/>
  <c r="AC353" i="11"/>
  <c r="AE353" i="11" s="1"/>
  <c r="AD352" i="11"/>
  <c r="AC352" i="11"/>
  <c r="AE352" i="11" s="1"/>
  <c r="AD351" i="11"/>
  <c r="AC351" i="11"/>
  <c r="AE351" i="11" s="1"/>
  <c r="AD350" i="11"/>
  <c r="AC350" i="11"/>
  <c r="AE350" i="11" s="1"/>
  <c r="AD349" i="11"/>
  <c r="AC349" i="11"/>
  <c r="AE349" i="11" s="1"/>
  <c r="AD348" i="11"/>
  <c r="AC348" i="11"/>
  <c r="AE348" i="11" s="1"/>
  <c r="AD347" i="11"/>
  <c r="AC347" i="11"/>
  <c r="AE347" i="11" s="1"/>
  <c r="AD346" i="11"/>
  <c r="AC346" i="11"/>
  <c r="AE346" i="11" s="1"/>
  <c r="AD345" i="11"/>
  <c r="AC345" i="11"/>
  <c r="AE345" i="11" s="1"/>
  <c r="AB344" i="11"/>
  <c r="AA344" i="11"/>
  <c r="Z344" i="11"/>
  <c r="Y344" i="11"/>
  <c r="X344" i="11"/>
  <c r="W344" i="11"/>
  <c r="V344" i="11"/>
  <c r="U344" i="11"/>
  <c r="T344" i="11"/>
  <c r="S344" i="11"/>
  <c r="R344" i="11"/>
  <c r="Q344" i="11"/>
  <c r="P344" i="11"/>
  <c r="O344" i="11"/>
  <c r="N344" i="11"/>
  <c r="M344" i="11"/>
  <c r="L344" i="11"/>
  <c r="K344" i="11"/>
  <c r="J344" i="11"/>
  <c r="I344" i="11"/>
  <c r="H344" i="11"/>
  <c r="G344" i="11"/>
  <c r="F344" i="11"/>
  <c r="E344" i="11"/>
  <c r="AD343" i="11"/>
  <c r="AC343" i="11"/>
  <c r="AE343" i="11" s="1"/>
  <c r="AD342" i="11"/>
  <c r="AC342" i="11"/>
  <c r="AE342" i="11" s="1"/>
  <c r="AD341" i="11"/>
  <c r="AC341" i="11"/>
  <c r="AE341" i="11" s="1"/>
  <c r="AD340" i="11"/>
  <c r="AC340" i="11"/>
  <c r="AE340" i="11" s="1"/>
  <c r="AD339" i="11"/>
  <c r="AC339" i="11"/>
  <c r="AE339" i="11" s="1"/>
  <c r="AD338" i="11"/>
  <c r="AC338" i="11"/>
  <c r="AD337" i="11"/>
  <c r="AC337" i="11"/>
  <c r="AE337" i="11" s="1"/>
  <c r="AD336" i="11"/>
  <c r="AC336" i="11"/>
  <c r="AD335" i="11"/>
  <c r="AC335" i="11"/>
  <c r="AE335" i="11" s="1"/>
  <c r="AD334" i="11"/>
  <c r="AC334" i="11"/>
  <c r="AE334" i="11" s="1"/>
  <c r="AD333" i="11"/>
  <c r="AC333" i="11"/>
  <c r="AE333" i="11" s="1"/>
  <c r="AD332" i="11"/>
  <c r="AC332" i="11"/>
  <c r="AE332" i="11" s="1"/>
  <c r="AD331" i="11"/>
  <c r="AC331" i="11"/>
  <c r="AE331" i="11" s="1"/>
  <c r="AD330" i="11"/>
  <c r="AC330" i="11"/>
  <c r="AE330" i="11" s="1"/>
  <c r="AD329" i="11"/>
  <c r="AC329" i="11"/>
  <c r="AE329" i="11" s="1"/>
  <c r="AD328" i="11"/>
  <c r="AC328" i="11"/>
  <c r="AE328" i="11" s="1"/>
  <c r="AD327" i="11"/>
  <c r="AC327" i="11"/>
  <c r="AE327" i="11" s="1"/>
  <c r="AD326" i="11"/>
  <c r="AC326" i="11"/>
  <c r="AE326" i="11" s="1"/>
  <c r="AD325" i="11"/>
  <c r="AC325" i="11"/>
  <c r="AE325" i="11" s="1"/>
  <c r="AD324" i="11"/>
  <c r="AC324" i="11"/>
  <c r="AE324" i="11" s="1"/>
  <c r="AD323" i="11"/>
  <c r="AC323" i="11"/>
  <c r="AE323" i="11" s="1"/>
  <c r="AD322" i="11"/>
  <c r="AC322" i="11"/>
  <c r="AE322" i="11" s="1"/>
  <c r="AD321" i="11"/>
  <c r="AC321" i="11"/>
  <c r="AE321" i="11" s="1"/>
  <c r="AD320" i="11"/>
  <c r="AC320" i="11"/>
  <c r="AE320" i="11" s="1"/>
  <c r="AD319" i="11"/>
  <c r="AC319" i="11"/>
  <c r="AE319" i="11" s="1"/>
  <c r="AB318" i="11"/>
  <c r="AA318" i="11"/>
  <c r="Z318" i="11"/>
  <c r="Y318" i="11"/>
  <c r="X318" i="11"/>
  <c r="W318" i="11"/>
  <c r="V318" i="11"/>
  <c r="U318" i="11"/>
  <c r="T318" i="11"/>
  <c r="S318" i="11"/>
  <c r="R318" i="11"/>
  <c r="Q318" i="11"/>
  <c r="P318" i="11"/>
  <c r="O318" i="11"/>
  <c r="N318" i="11"/>
  <c r="M318" i="11"/>
  <c r="L318" i="11"/>
  <c r="K318" i="11"/>
  <c r="J318" i="11"/>
  <c r="I318" i="11"/>
  <c r="H318" i="11"/>
  <c r="G318" i="11"/>
  <c r="F318" i="11"/>
  <c r="E318" i="11"/>
  <c r="AD317" i="11"/>
  <c r="AC317" i="11"/>
  <c r="AE317" i="11" s="1"/>
  <c r="AD316" i="11"/>
  <c r="AC316" i="11"/>
  <c r="AE316" i="11" s="1"/>
  <c r="AD315" i="11"/>
  <c r="AC315" i="11"/>
  <c r="AE315" i="11" s="1"/>
  <c r="AD314" i="11"/>
  <c r="AC314" i="11"/>
  <c r="AE314" i="11" s="1"/>
  <c r="AD313" i="11"/>
  <c r="AC313" i="11"/>
  <c r="AE313" i="11" s="1"/>
  <c r="AD312" i="11"/>
  <c r="AC312" i="11"/>
  <c r="AE312" i="11" s="1"/>
  <c r="AB311" i="11"/>
  <c r="AA311" i="11"/>
  <c r="Z311" i="11"/>
  <c r="Y311" i="11"/>
  <c r="X311" i="11"/>
  <c r="W311" i="11"/>
  <c r="V311" i="11"/>
  <c r="U311" i="11"/>
  <c r="T311" i="11"/>
  <c r="S311" i="11"/>
  <c r="R311" i="11"/>
  <c r="Q311" i="11"/>
  <c r="P311" i="11"/>
  <c r="O311" i="11"/>
  <c r="N311" i="11"/>
  <c r="M311" i="11"/>
  <c r="L311" i="11"/>
  <c r="K311" i="11"/>
  <c r="J311" i="11"/>
  <c r="I311" i="11"/>
  <c r="H311" i="11"/>
  <c r="G311" i="11"/>
  <c r="F311" i="11"/>
  <c r="E311" i="11"/>
  <c r="AD310" i="11"/>
  <c r="AC310" i="11"/>
  <c r="AE310" i="11" s="1"/>
  <c r="AD309" i="11"/>
  <c r="AC309" i="11"/>
  <c r="AE309" i="11" s="1"/>
  <c r="AD308" i="11"/>
  <c r="AC308" i="11"/>
  <c r="AE308" i="11" s="1"/>
  <c r="AD307" i="11"/>
  <c r="AC307" i="11"/>
  <c r="AE307" i="11" s="1"/>
  <c r="AD306" i="11"/>
  <c r="AC306" i="11"/>
  <c r="AE306" i="11" s="1"/>
  <c r="AD305" i="11"/>
  <c r="AC305" i="11"/>
  <c r="AE305" i="11" s="1"/>
  <c r="AB304" i="11"/>
  <c r="AA304" i="11"/>
  <c r="Z304" i="11"/>
  <c r="Y304" i="11"/>
  <c r="X304" i="11"/>
  <c r="W304" i="11"/>
  <c r="V304" i="11"/>
  <c r="U304" i="11"/>
  <c r="T304" i="11"/>
  <c r="S304" i="11"/>
  <c r="R304" i="11"/>
  <c r="Q304" i="11"/>
  <c r="P304" i="11"/>
  <c r="O304" i="11"/>
  <c r="N304" i="11"/>
  <c r="M304" i="11"/>
  <c r="L304" i="11"/>
  <c r="K304" i="11"/>
  <c r="J304" i="11"/>
  <c r="I304" i="11"/>
  <c r="H304" i="11"/>
  <c r="G304" i="11"/>
  <c r="F304" i="11"/>
  <c r="E304" i="11"/>
  <c r="AD303" i="11"/>
  <c r="AC303" i="11"/>
  <c r="AE303" i="11" s="1"/>
  <c r="AD302" i="11"/>
  <c r="AC302" i="11"/>
  <c r="AE302" i="11" s="1"/>
  <c r="AD301" i="11"/>
  <c r="AC301" i="11"/>
  <c r="AE301" i="11" s="1"/>
  <c r="AD300" i="11"/>
  <c r="AC300" i="11"/>
  <c r="AE300" i="11" s="1"/>
  <c r="AD299" i="11"/>
  <c r="AC299" i="11"/>
  <c r="AE299" i="11" s="1"/>
  <c r="AD298" i="11"/>
  <c r="AC298" i="11"/>
  <c r="AE298" i="11" s="1"/>
  <c r="AD297" i="11"/>
  <c r="AC297" i="11"/>
  <c r="AE297" i="11" s="1"/>
  <c r="AD296" i="11"/>
  <c r="AC296" i="11"/>
  <c r="AB295" i="11"/>
  <c r="AA295" i="11"/>
  <c r="Z295" i="11"/>
  <c r="Y295" i="11"/>
  <c r="X295" i="11"/>
  <c r="W295" i="11"/>
  <c r="V295" i="11"/>
  <c r="U295" i="11"/>
  <c r="T295" i="11"/>
  <c r="S295" i="11"/>
  <c r="R295" i="11"/>
  <c r="Q295" i="11"/>
  <c r="P295" i="11"/>
  <c r="O295" i="11"/>
  <c r="N295" i="11"/>
  <c r="M295" i="11"/>
  <c r="L295" i="11"/>
  <c r="K295" i="11"/>
  <c r="J295" i="11"/>
  <c r="I295" i="11"/>
  <c r="H295" i="11"/>
  <c r="G295" i="11"/>
  <c r="F295" i="11"/>
  <c r="E295" i="11"/>
  <c r="AD294" i="11"/>
  <c r="AC294" i="11"/>
  <c r="AE294" i="11" s="1"/>
  <c r="AD293" i="11"/>
  <c r="AC293" i="11"/>
  <c r="AE293" i="11" s="1"/>
  <c r="AD292" i="11"/>
  <c r="AC292" i="11"/>
  <c r="AE292" i="11" s="1"/>
  <c r="AD291" i="11"/>
  <c r="AC291" i="11"/>
  <c r="AE291" i="11" s="1"/>
  <c r="AD290" i="11"/>
  <c r="AC290" i="11"/>
  <c r="AE290" i="11" s="1"/>
  <c r="AD289" i="11"/>
  <c r="AC289" i="11"/>
  <c r="AE289" i="11" s="1"/>
  <c r="AD288" i="11"/>
  <c r="AC288" i="11"/>
  <c r="AE288" i="11" s="1"/>
  <c r="AD287" i="11"/>
  <c r="AC287" i="11"/>
  <c r="AE287" i="11" s="1"/>
  <c r="AD286" i="11"/>
  <c r="AC286" i="11"/>
  <c r="AE286" i="11" s="1"/>
  <c r="AD285" i="11"/>
  <c r="AC285" i="11"/>
  <c r="AE285" i="11" s="1"/>
  <c r="AD284" i="11"/>
  <c r="AC284" i="11"/>
  <c r="AE284" i="11" s="1"/>
  <c r="AD283" i="11"/>
  <c r="AC283" i="11"/>
  <c r="AE283" i="11" s="1"/>
  <c r="AD282" i="11"/>
  <c r="AC282" i="11"/>
  <c r="AE282" i="11" s="1"/>
  <c r="AD281" i="11"/>
  <c r="AC281" i="11"/>
  <c r="AE281" i="11" s="1"/>
  <c r="AD280" i="11"/>
  <c r="AC280" i="11"/>
  <c r="AE280" i="11" s="1"/>
  <c r="AD279" i="11"/>
  <c r="AC279" i="11"/>
  <c r="AE279" i="11" s="1"/>
  <c r="AD278" i="11"/>
  <c r="AC278" i="11"/>
  <c r="AE278" i="11" s="1"/>
  <c r="AD277" i="11"/>
  <c r="AC277" i="11"/>
  <c r="AE277" i="11" s="1"/>
  <c r="AB276" i="11"/>
  <c r="AA276" i="11"/>
  <c r="Z276" i="11"/>
  <c r="Y276" i="11"/>
  <c r="X276" i="11"/>
  <c r="W276" i="11"/>
  <c r="V276" i="11"/>
  <c r="U276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H276" i="11"/>
  <c r="G276" i="11"/>
  <c r="F276" i="11"/>
  <c r="E276" i="11"/>
  <c r="AD275" i="11"/>
  <c r="AC275" i="11"/>
  <c r="AE275" i="11" s="1"/>
  <c r="AD274" i="11"/>
  <c r="AC274" i="11"/>
  <c r="AE274" i="11" s="1"/>
  <c r="AD273" i="11"/>
  <c r="AC273" i="11"/>
  <c r="AE273" i="11" s="1"/>
  <c r="AD272" i="11"/>
  <c r="AC272" i="11"/>
  <c r="AE272" i="11" s="1"/>
  <c r="AD271" i="11"/>
  <c r="AC271" i="11"/>
  <c r="AE271" i="11" s="1"/>
  <c r="AD270" i="11"/>
  <c r="AC270" i="11"/>
  <c r="AE270" i="11" s="1"/>
  <c r="AD269" i="11"/>
  <c r="AC269" i="11"/>
  <c r="AE269" i="11" s="1"/>
  <c r="AD268" i="11"/>
  <c r="AC268" i="11"/>
  <c r="AE268" i="11" s="1"/>
  <c r="AD267" i="11"/>
  <c r="AC267" i="11"/>
  <c r="AE267" i="11" s="1"/>
  <c r="AD266" i="11"/>
  <c r="AC266" i="11"/>
  <c r="AD265" i="11"/>
  <c r="AC265" i="11"/>
  <c r="AE265" i="11" s="1"/>
  <c r="AD264" i="11"/>
  <c r="AC264" i="11"/>
  <c r="AE264" i="11" s="1"/>
  <c r="AD263" i="11"/>
  <c r="AC263" i="11"/>
  <c r="AE263" i="11" s="1"/>
  <c r="AD262" i="11"/>
  <c r="AC262" i="11"/>
  <c r="AE262" i="11" s="1"/>
  <c r="AD261" i="11"/>
  <c r="AC261" i="11"/>
  <c r="AD260" i="11"/>
  <c r="AC260" i="11"/>
  <c r="AD259" i="11"/>
  <c r="AC259" i="11"/>
  <c r="AE259" i="11" s="1"/>
  <c r="AD258" i="11"/>
  <c r="AC258" i="11"/>
  <c r="AE258" i="11" s="1"/>
  <c r="AD257" i="11"/>
  <c r="AC257" i="11"/>
  <c r="AE257" i="11" s="1"/>
  <c r="AD256" i="11"/>
  <c r="AC256" i="11"/>
  <c r="AE256" i="11" s="1"/>
  <c r="AD255" i="11"/>
  <c r="AC255" i="11"/>
  <c r="AE255" i="11" s="1"/>
  <c r="AD254" i="11"/>
  <c r="AC254" i="11"/>
  <c r="AD253" i="11"/>
  <c r="AC253" i="11"/>
  <c r="AE253" i="11" s="1"/>
  <c r="AD252" i="11"/>
  <c r="AC252" i="11"/>
  <c r="AE252" i="11" s="1"/>
  <c r="AD251" i="11"/>
  <c r="AC251" i="11"/>
  <c r="AE251" i="11" s="1"/>
  <c r="AB250" i="11"/>
  <c r="AA250" i="11"/>
  <c r="Z250" i="11"/>
  <c r="Y250" i="11"/>
  <c r="X250" i="11"/>
  <c r="W250" i="11"/>
  <c r="V250" i="11"/>
  <c r="U250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H250" i="11"/>
  <c r="G250" i="11"/>
  <c r="F250" i="11"/>
  <c r="E250" i="11"/>
  <c r="AD249" i="11"/>
  <c r="AC249" i="11"/>
  <c r="AE249" i="11" s="1"/>
  <c r="AD248" i="11"/>
  <c r="AC248" i="11"/>
  <c r="AE248" i="11" s="1"/>
  <c r="AD247" i="11"/>
  <c r="AC247" i="11"/>
  <c r="AE247" i="11" s="1"/>
  <c r="AD246" i="11"/>
  <c r="AC246" i="11"/>
  <c r="AE246" i="11" s="1"/>
  <c r="AD245" i="11"/>
  <c r="AC245" i="11"/>
  <c r="AE245" i="11" s="1"/>
  <c r="AD244" i="11"/>
  <c r="AC244" i="11"/>
  <c r="AE244" i="11" s="1"/>
  <c r="AD243" i="11"/>
  <c r="AC243" i="11"/>
  <c r="AE243" i="11" s="1"/>
  <c r="AD242" i="11"/>
  <c r="AC242" i="11"/>
  <c r="AE242" i="11" s="1"/>
  <c r="AD241" i="11"/>
  <c r="AC241" i="11"/>
  <c r="AE241" i="11" s="1"/>
  <c r="AD240" i="11"/>
  <c r="AC240" i="11"/>
  <c r="AE240" i="11" s="1"/>
  <c r="AD239" i="11"/>
  <c r="AC239" i="11"/>
  <c r="AE239" i="11" s="1"/>
  <c r="AD238" i="11"/>
  <c r="AC238" i="11"/>
  <c r="AE238" i="11" s="1"/>
  <c r="AD237" i="11"/>
  <c r="AC237" i="11"/>
  <c r="AE237" i="11" s="1"/>
  <c r="AD236" i="11"/>
  <c r="AC236" i="11"/>
  <c r="AE236" i="11" s="1"/>
  <c r="AD235" i="11"/>
  <c r="AC235" i="11"/>
  <c r="AE235" i="11" s="1"/>
  <c r="AD234" i="11"/>
  <c r="AC234" i="11"/>
  <c r="AE234" i="11" s="1"/>
  <c r="AD233" i="11"/>
  <c r="AC233" i="11"/>
  <c r="AE233" i="11" s="1"/>
  <c r="AD232" i="11"/>
  <c r="AC232" i="11"/>
  <c r="AE232" i="11" s="1"/>
  <c r="AD231" i="11"/>
  <c r="AC231" i="11"/>
  <c r="AE231" i="11" s="1"/>
  <c r="AD230" i="11"/>
  <c r="AC230" i="11"/>
  <c r="AE230" i="11" s="1"/>
  <c r="AD229" i="11"/>
  <c r="AC229" i="11"/>
  <c r="AE229" i="11" s="1"/>
  <c r="AD228" i="11"/>
  <c r="AC228" i="11"/>
  <c r="AE228" i="11" s="1"/>
  <c r="AD227" i="11"/>
  <c r="AC227" i="11"/>
  <c r="AE227" i="11" s="1"/>
  <c r="AD226" i="11"/>
  <c r="AC226" i="11"/>
  <c r="AE226" i="11" s="1"/>
  <c r="AD225" i="11"/>
  <c r="AC225" i="11"/>
  <c r="AE225" i="11" s="1"/>
  <c r="AD224" i="11"/>
  <c r="AC224" i="11"/>
  <c r="AE224" i="11" s="1"/>
  <c r="AD223" i="11"/>
  <c r="AC223" i="11"/>
  <c r="AE223" i="11" s="1"/>
  <c r="AD222" i="11"/>
  <c r="AC222" i="11"/>
  <c r="AE222" i="11" s="1"/>
  <c r="AD221" i="11"/>
  <c r="AC221" i="11"/>
  <c r="AE221" i="11" s="1"/>
  <c r="AD220" i="11"/>
  <c r="AC220" i="11"/>
  <c r="AE220" i="11" s="1"/>
  <c r="AD219" i="11"/>
  <c r="AC219" i="11"/>
  <c r="AE219" i="11" s="1"/>
  <c r="AD218" i="11"/>
  <c r="AC218" i="11"/>
  <c r="AE218" i="11" s="1"/>
  <c r="AD217" i="11"/>
  <c r="AC217" i="11"/>
  <c r="AE217" i="11" s="1"/>
  <c r="AD216" i="11"/>
  <c r="AC216" i="11"/>
  <c r="AE216" i="11" s="1"/>
  <c r="AD215" i="11"/>
  <c r="AC215" i="11"/>
  <c r="AE215" i="11" s="1"/>
  <c r="AB214" i="11"/>
  <c r="AA214" i="11"/>
  <c r="Z214" i="11"/>
  <c r="Y214" i="11"/>
  <c r="X214" i="11"/>
  <c r="W214" i="11"/>
  <c r="V214" i="11"/>
  <c r="U214" i="11"/>
  <c r="T214" i="11"/>
  <c r="S214" i="11"/>
  <c r="R214" i="11"/>
  <c r="Q214" i="11"/>
  <c r="P214" i="11"/>
  <c r="O214" i="11"/>
  <c r="N214" i="11"/>
  <c r="M214" i="11"/>
  <c r="L214" i="11"/>
  <c r="K214" i="11"/>
  <c r="J214" i="11"/>
  <c r="I214" i="11"/>
  <c r="H214" i="11"/>
  <c r="G214" i="11"/>
  <c r="F214" i="11"/>
  <c r="E214" i="11"/>
  <c r="AD200" i="11"/>
  <c r="AC200" i="11"/>
  <c r="AE200" i="11" s="1"/>
  <c r="AB199" i="11"/>
  <c r="AA199" i="11"/>
  <c r="Z199" i="11"/>
  <c r="Y199" i="11"/>
  <c r="X199" i="11"/>
  <c r="W199" i="11"/>
  <c r="V199" i="11"/>
  <c r="U199" i="11"/>
  <c r="T199" i="11"/>
  <c r="S199" i="11"/>
  <c r="R199" i="11"/>
  <c r="Q199" i="11"/>
  <c r="P199" i="11"/>
  <c r="O199" i="11"/>
  <c r="N199" i="11"/>
  <c r="M199" i="11"/>
  <c r="L199" i="11"/>
  <c r="K199" i="11"/>
  <c r="J199" i="11"/>
  <c r="I199" i="11"/>
  <c r="H199" i="11"/>
  <c r="G199" i="11"/>
  <c r="F199" i="11"/>
  <c r="E199" i="11"/>
  <c r="AD198" i="11"/>
  <c r="AC198" i="11"/>
  <c r="AE198" i="11" s="1"/>
  <c r="AD197" i="11"/>
  <c r="AC197" i="11"/>
  <c r="AE197" i="11" s="1"/>
  <c r="AD196" i="11"/>
  <c r="AC196" i="11"/>
  <c r="AE196" i="11" s="1"/>
  <c r="AD195" i="11"/>
  <c r="AC195" i="11"/>
  <c r="AE195" i="11" s="1"/>
  <c r="AD194" i="11"/>
  <c r="AC194" i="11"/>
  <c r="AE194" i="11" s="1"/>
  <c r="AD193" i="11"/>
  <c r="AC193" i="11"/>
  <c r="AE193" i="11" s="1"/>
  <c r="AD192" i="11"/>
  <c r="AC192" i="11"/>
  <c r="AE192" i="11" s="1"/>
  <c r="AD191" i="11"/>
  <c r="AC191" i="11"/>
  <c r="AE191" i="11" s="1"/>
  <c r="AD190" i="11"/>
  <c r="AC190" i="11"/>
  <c r="AE190" i="11" s="1"/>
  <c r="AD189" i="11"/>
  <c r="AC189" i="11"/>
  <c r="AE189" i="11" s="1"/>
  <c r="AB188" i="11"/>
  <c r="AA188" i="11"/>
  <c r="Z188" i="11"/>
  <c r="Y188" i="11"/>
  <c r="X188" i="11"/>
  <c r="W188" i="11"/>
  <c r="V188" i="11"/>
  <c r="U188" i="11"/>
  <c r="T188" i="11"/>
  <c r="S188" i="11"/>
  <c r="R188" i="11"/>
  <c r="Q188" i="11"/>
  <c r="P188" i="11"/>
  <c r="O188" i="11"/>
  <c r="N188" i="11"/>
  <c r="M188" i="11"/>
  <c r="L188" i="11"/>
  <c r="K188" i="11"/>
  <c r="J188" i="11"/>
  <c r="I188" i="11"/>
  <c r="H188" i="11"/>
  <c r="G188" i="11"/>
  <c r="F188" i="11"/>
  <c r="E188" i="11"/>
  <c r="AD187" i="11"/>
  <c r="AC187" i="11"/>
  <c r="AE187" i="11" s="1"/>
  <c r="AD186" i="11"/>
  <c r="AC186" i="11"/>
  <c r="AE186" i="11" s="1"/>
  <c r="AD185" i="11"/>
  <c r="AC185" i="11"/>
  <c r="AE185" i="11" s="1"/>
  <c r="AD184" i="11"/>
  <c r="AC184" i="11"/>
  <c r="AE184" i="11" s="1"/>
  <c r="AD183" i="11"/>
  <c r="AC183" i="11"/>
  <c r="AE183" i="11" s="1"/>
  <c r="AD182" i="11"/>
  <c r="AC182" i="11"/>
  <c r="AE182" i="11" s="1"/>
  <c r="AD181" i="11"/>
  <c r="AC181" i="11"/>
  <c r="AE181" i="11" s="1"/>
  <c r="AD180" i="11"/>
  <c r="AC180" i="11"/>
  <c r="AE180" i="11" s="1"/>
  <c r="AD179" i="11"/>
  <c r="AC179" i="11"/>
  <c r="AE179" i="11" s="1"/>
  <c r="AD178" i="11"/>
  <c r="AC178" i="11"/>
  <c r="AE178" i="11" s="1"/>
  <c r="AD177" i="11"/>
  <c r="AC177" i="11"/>
  <c r="AE177" i="11" s="1"/>
  <c r="AD176" i="11"/>
  <c r="AC176" i="11"/>
  <c r="AE176" i="11" s="1"/>
  <c r="AD175" i="11"/>
  <c r="AC175" i="11"/>
  <c r="AE175" i="11" s="1"/>
  <c r="AD174" i="11"/>
  <c r="AC174" i="11"/>
  <c r="AE174" i="11" s="1"/>
  <c r="AD173" i="11"/>
  <c r="AC173" i="11"/>
  <c r="AE173" i="11" s="1"/>
  <c r="AD172" i="11"/>
  <c r="AC172" i="11"/>
  <c r="AE172" i="11" s="1"/>
  <c r="AD171" i="11"/>
  <c r="AC171" i="11"/>
  <c r="AE171" i="11" s="1"/>
  <c r="AD170" i="11"/>
  <c r="AC170" i="11"/>
  <c r="AE170" i="11" s="1"/>
  <c r="AB169" i="11"/>
  <c r="AA169" i="11"/>
  <c r="Z169" i="11"/>
  <c r="Y169" i="11"/>
  <c r="X169" i="11"/>
  <c r="W169" i="11"/>
  <c r="V169" i="11"/>
  <c r="U169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H169" i="11"/>
  <c r="G169" i="11"/>
  <c r="F169" i="11"/>
  <c r="E169" i="11"/>
  <c r="AD168" i="11"/>
  <c r="AC168" i="11"/>
  <c r="AE168" i="11" s="1"/>
  <c r="AD166" i="11"/>
  <c r="AC166" i="11"/>
  <c r="AE166" i="11" s="1"/>
  <c r="AD165" i="11"/>
  <c r="AC165" i="11"/>
  <c r="AE165" i="11" s="1"/>
  <c r="AD164" i="11"/>
  <c r="AC164" i="11"/>
  <c r="AE164" i="11" s="1"/>
  <c r="AD163" i="11"/>
  <c r="AC163" i="11"/>
  <c r="AE163" i="11" s="1"/>
  <c r="AD162" i="11"/>
  <c r="AC162" i="11"/>
  <c r="AE162" i="11" s="1"/>
  <c r="AD161" i="11"/>
  <c r="AC161" i="11"/>
  <c r="AE161" i="11" s="1"/>
  <c r="AD160" i="11"/>
  <c r="AC160" i="11"/>
  <c r="AE160" i="11" s="1"/>
  <c r="AD159" i="11"/>
  <c r="AC159" i="11"/>
  <c r="AE159" i="11" s="1"/>
  <c r="AD158" i="11"/>
  <c r="AC158" i="11"/>
  <c r="AE158" i="11" s="1"/>
  <c r="AD157" i="11"/>
  <c r="AC157" i="11"/>
  <c r="AE157" i="11" s="1"/>
  <c r="AD156" i="11"/>
  <c r="AC156" i="11"/>
  <c r="AE156" i="11" s="1"/>
  <c r="AB155" i="11"/>
  <c r="AA155" i="11"/>
  <c r="Z155" i="11"/>
  <c r="Y155" i="11"/>
  <c r="X155" i="11"/>
  <c r="W155" i="11"/>
  <c r="V155" i="11"/>
  <c r="U155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H155" i="11"/>
  <c r="G155" i="11"/>
  <c r="F155" i="11"/>
  <c r="E155" i="11"/>
  <c r="AD154" i="11"/>
  <c r="AC154" i="11"/>
  <c r="AE154" i="11" s="1"/>
  <c r="AD153" i="11"/>
  <c r="AC153" i="11"/>
  <c r="AE153" i="11" s="1"/>
  <c r="AD152" i="11"/>
  <c r="AC152" i="11"/>
  <c r="AE152" i="11" s="1"/>
  <c r="AD151" i="11"/>
  <c r="AC151" i="11"/>
  <c r="AE151" i="11" s="1"/>
  <c r="AD150" i="11"/>
  <c r="AC150" i="11"/>
  <c r="AE150" i="11" s="1"/>
  <c r="AD149" i="11"/>
  <c r="AC149" i="11"/>
  <c r="AE149" i="11" s="1"/>
  <c r="AD148" i="11"/>
  <c r="AC148" i="11"/>
  <c r="AE148" i="11" s="1"/>
  <c r="AD147" i="11"/>
  <c r="AC147" i="11"/>
  <c r="AE147" i="11" s="1"/>
  <c r="AD146" i="11"/>
  <c r="AC146" i="11"/>
  <c r="AE146" i="11" s="1"/>
  <c r="AD145" i="11"/>
  <c r="AC145" i="11"/>
  <c r="AE145" i="11" s="1"/>
  <c r="AD144" i="11"/>
  <c r="AC144" i="11"/>
  <c r="AE144" i="11" s="1"/>
  <c r="AD143" i="11"/>
  <c r="AC143" i="11"/>
  <c r="AE143" i="11" s="1"/>
  <c r="AB142" i="11"/>
  <c r="AA142" i="11"/>
  <c r="Z142" i="11"/>
  <c r="Y142" i="11"/>
  <c r="X142" i="11"/>
  <c r="W142" i="11"/>
  <c r="V142" i="11"/>
  <c r="U142" i="11"/>
  <c r="T142" i="11"/>
  <c r="S142" i="11"/>
  <c r="R142" i="11"/>
  <c r="Q142" i="11"/>
  <c r="P142" i="11"/>
  <c r="O142" i="11"/>
  <c r="N142" i="11"/>
  <c r="M142" i="11"/>
  <c r="L142" i="11"/>
  <c r="K142" i="11"/>
  <c r="J142" i="11"/>
  <c r="I142" i="11"/>
  <c r="H142" i="11"/>
  <c r="G142" i="11"/>
  <c r="F142" i="11"/>
  <c r="E142" i="11"/>
  <c r="AD141" i="11"/>
  <c r="AC141" i="11"/>
  <c r="AE141" i="11" s="1"/>
  <c r="AD140" i="11"/>
  <c r="AC140" i="11"/>
  <c r="AE140" i="11" s="1"/>
  <c r="AD139" i="11"/>
  <c r="AC139" i="11"/>
  <c r="AE139" i="11" s="1"/>
  <c r="AD138" i="11"/>
  <c r="AC138" i="11"/>
  <c r="AE138" i="11" s="1"/>
  <c r="AD137" i="11"/>
  <c r="AC137" i="11"/>
  <c r="AE137" i="11" s="1"/>
  <c r="AD136" i="11"/>
  <c r="AC136" i="11"/>
  <c r="AE136" i="11" s="1"/>
  <c r="AD135" i="11"/>
  <c r="AC135" i="11"/>
  <c r="AE135" i="11" s="1"/>
  <c r="AB134" i="11"/>
  <c r="AA134" i="11"/>
  <c r="Z134" i="11"/>
  <c r="Y134" i="11"/>
  <c r="X134" i="11"/>
  <c r="W134" i="11"/>
  <c r="V134" i="11"/>
  <c r="U134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H134" i="11"/>
  <c r="G134" i="11"/>
  <c r="F134" i="11"/>
  <c r="E134" i="11"/>
  <c r="AD133" i="11"/>
  <c r="AC133" i="11"/>
  <c r="AE133" i="11" s="1"/>
  <c r="AD132" i="11"/>
  <c r="AC132" i="11"/>
  <c r="AE132" i="11" s="1"/>
  <c r="AD131" i="11"/>
  <c r="AC131" i="11"/>
  <c r="AE131" i="11" s="1"/>
  <c r="AD130" i="11"/>
  <c r="AC130" i="11"/>
  <c r="AE130" i="11" s="1"/>
  <c r="AD129" i="11"/>
  <c r="AC129" i="11"/>
  <c r="AE129" i="11" s="1"/>
  <c r="AD128" i="11"/>
  <c r="AC128" i="11"/>
  <c r="AE128" i="11" s="1"/>
  <c r="AD127" i="11"/>
  <c r="AC127" i="11"/>
  <c r="AE127" i="11" s="1"/>
  <c r="AD126" i="11"/>
  <c r="AC126" i="11"/>
  <c r="AE126" i="11" s="1"/>
  <c r="AD125" i="11"/>
  <c r="AC125" i="11"/>
  <c r="AE125" i="11" s="1"/>
  <c r="AD124" i="11"/>
  <c r="AC124" i="11"/>
  <c r="AE124" i="11" s="1"/>
  <c r="AD123" i="11"/>
  <c r="AC123" i="11"/>
  <c r="AE123" i="11" s="1"/>
  <c r="AB122" i="11"/>
  <c r="AA122" i="11"/>
  <c r="Z122" i="11"/>
  <c r="Y122" i="11"/>
  <c r="X122" i="11"/>
  <c r="W122" i="11"/>
  <c r="V122" i="11"/>
  <c r="U122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AD121" i="11"/>
  <c r="AC121" i="11"/>
  <c r="AE121" i="11" s="1"/>
  <c r="AD120" i="11"/>
  <c r="AC120" i="11"/>
  <c r="AE120" i="11" s="1"/>
  <c r="AD119" i="11"/>
  <c r="AC119" i="11"/>
  <c r="AE119" i="11" s="1"/>
  <c r="AD118" i="11"/>
  <c r="AC118" i="11"/>
  <c r="AE118" i="11" s="1"/>
  <c r="AD117" i="11"/>
  <c r="AC117" i="11"/>
  <c r="AD116" i="11"/>
  <c r="AC116" i="11"/>
  <c r="AE116" i="11" s="1"/>
  <c r="AD115" i="11"/>
  <c r="AC115" i="11"/>
  <c r="AE115" i="11" s="1"/>
  <c r="AD114" i="11"/>
  <c r="AC114" i="11"/>
  <c r="AD113" i="11"/>
  <c r="AC113" i="11"/>
  <c r="AE113" i="11" s="1"/>
  <c r="AD112" i="11"/>
  <c r="AC112" i="11"/>
  <c r="AE112" i="11" s="1"/>
  <c r="AD111" i="11"/>
  <c r="AC111" i="11"/>
  <c r="AE111" i="11" s="1"/>
  <c r="AD110" i="11"/>
  <c r="AC110" i="11"/>
  <c r="AE110" i="11" s="1"/>
  <c r="AD109" i="11"/>
  <c r="AC109" i="11"/>
  <c r="AE109" i="11" s="1"/>
  <c r="AD108" i="11"/>
  <c r="AC108" i="11"/>
  <c r="AE108" i="11" s="1"/>
  <c r="AD107" i="11"/>
  <c r="AC107" i="11"/>
  <c r="AE107" i="11" s="1"/>
  <c r="AD106" i="11"/>
  <c r="AC106" i="11"/>
  <c r="AE106" i="11" s="1"/>
  <c r="AD105" i="11"/>
  <c r="AC105" i="11"/>
  <c r="AE105" i="11" s="1"/>
  <c r="AD104" i="11"/>
  <c r="AC104" i="11"/>
  <c r="AE104" i="11" s="1"/>
  <c r="AB103" i="11"/>
  <c r="AA103" i="11"/>
  <c r="Z103" i="11"/>
  <c r="Y103" i="11"/>
  <c r="X103" i="11"/>
  <c r="W103" i="11"/>
  <c r="V103" i="11"/>
  <c r="U103" i="11"/>
  <c r="T103" i="11"/>
  <c r="S103" i="11"/>
  <c r="R103" i="11"/>
  <c r="Q103" i="11"/>
  <c r="P103" i="11"/>
  <c r="O103" i="11"/>
  <c r="N103" i="11"/>
  <c r="M103" i="11"/>
  <c r="L103" i="11"/>
  <c r="K103" i="11"/>
  <c r="J103" i="11"/>
  <c r="I103" i="11"/>
  <c r="H103" i="11"/>
  <c r="G103" i="11"/>
  <c r="F103" i="11"/>
  <c r="E103" i="11"/>
  <c r="AD102" i="11"/>
  <c r="AC102" i="11"/>
  <c r="AE102" i="11" s="1"/>
  <c r="AD101" i="11"/>
  <c r="AC101" i="11"/>
  <c r="AE101" i="11" s="1"/>
  <c r="AD100" i="11"/>
  <c r="AC100" i="11"/>
  <c r="AE100" i="11" s="1"/>
  <c r="AD99" i="11"/>
  <c r="AC99" i="11"/>
  <c r="AD98" i="11"/>
  <c r="AC98" i="11"/>
  <c r="AD97" i="11"/>
  <c r="AC97" i="11"/>
  <c r="AD96" i="11"/>
  <c r="AC96" i="11"/>
  <c r="AE96" i="11" s="1"/>
  <c r="AD95" i="11"/>
  <c r="AC95" i="11"/>
  <c r="AD94" i="11"/>
  <c r="AC94" i="11"/>
  <c r="AD93" i="11"/>
  <c r="AC93" i="11"/>
  <c r="AE93" i="11" s="1"/>
  <c r="AD92" i="11"/>
  <c r="AC92" i="11"/>
  <c r="AE92" i="11" s="1"/>
  <c r="AD91" i="11"/>
  <c r="AC91" i="11"/>
  <c r="AE91" i="11" s="1"/>
  <c r="AD90" i="11"/>
  <c r="AC90" i="11"/>
  <c r="AD89" i="11"/>
  <c r="AC89" i="11"/>
  <c r="AE89" i="11" s="1"/>
  <c r="AD88" i="11"/>
  <c r="AC88" i="11"/>
  <c r="AE88" i="11" s="1"/>
  <c r="AD87" i="11"/>
  <c r="AC87" i="11"/>
  <c r="AE87" i="11" s="1"/>
  <c r="AD86" i="11"/>
  <c r="AC86" i="11"/>
  <c r="AE86" i="11" s="1"/>
  <c r="AD85" i="11"/>
  <c r="AC85" i="11"/>
  <c r="AE85" i="11" s="1"/>
  <c r="AD84" i="11"/>
  <c r="AC84" i="11"/>
  <c r="AE84" i="11" s="1"/>
  <c r="AB83" i="11"/>
  <c r="AA83" i="11"/>
  <c r="Z83" i="11"/>
  <c r="Y83" i="11"/>
  <c r="X83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AD82" i="11"/>
  <c r="AC82" i="11"/>
  <c r="AE82" i="11" s="1"/>
  <c r="AD81" i="11"/>
  <c r="AC81" i="11"/>
  <c r="AE81" i="11" s="1"/>
  <c r="AD80" i="11"/>
  <c r="AC80" i="11"/>
  <c r="AE80" i="11" s="1"/>
  <c r="AD79" i="11"/>
  <c r="AC79" i="11"/>
  <c r="AE79" i="11" s="1"/>
  <c r="AD78" i="11"/>
  <c r="AC78" i="11"/>
  <c r="AE78" i="11" s="1"/>
  <c r="AD77" i="11"/>
  <c r="AC77" i="11"/>
  <c r="AE77" i="11" s="1"/>
  <c r="AD76" i="11"/>
  <c r="AC76" i="11"/>
  <c r="AE76" i="11" s="1"/>
  <c r="AD75" i="11"/>
  <c r="AC75" i="11"/>
  <c r="AE75" i="11" s="1"/>
  <c r="AD74" i="11"/>
  <c r="AC74" i="11"/>
  <c r="AE74" i="11" s="1"/>
  <c r="AD73" i="11"/>
  <c r="AC73" i="11"/>
  <c r="AE73" i="11" s="1"/>
  <c r="AD72" i="11"/>
  <c r="AC72" i="11"/>
  <c r="AE72" i="11" s="1"/>
  <c r="AD71" i="11"/>
  <c r="AC71" i="11"/>
  <c r="AE71" i="11" s="1"/>
  <c r="AD70" i="11"/>
  <c r="AC70" i="11"/>
  <c r="AE70" i="11" s="1"/>
  <c r="AD69" i="11"/>
  <c r="AC69" i="11"/>
  <c r="AE69" i="11" s="1"/>
  <c r="AD68" i="11"/>
  <c r="AC68" i="11"/>
  <c r="AE68" i="11" s="1"/>
  <c r="AD67" i="11"/>
  <c r="AC67" i="11"/>
  <c r="AE67" i="11" s="1"/>
  <c r="AD66" i="11"/>
  <c r="AC66" i="11"/>
  <c r="AE66" i="11" s="1"/>
  <c r="AD65" i="11"/>
  <c r="AC65" i="11"/>
  <c r="AE65" i="11" s="1"/>
  <c r="AD64" i="11"/>
  <c r="AC64" i="11"/>
  <c r="AE64" i="11" s="1"/>
  <c r="AD63" i="11"/>
  <c r="AC63" i="11"/>
  <c r="AE63" i="11" s="1"/>
  <c r="AD62" i="11"/>
  <c r="AC62" i="11"/>
  <c r="AE62" i="11" s="1"/>
  <c r="AD61" i="11"/>
  <c r="AC61" i="11"/>
  <c r="AE61" i="11" s="1"/>
  <c r="AD60" i="11"/>
  <c r="AC60" i="11"/>
  <c r="AE60" i="11" s="1"/>
  <c r="AD59" i="11"/>
  <c r="AC59" i="11"/>
  <c r="AE59" i="11" s="1"/>
  <c r="AD58" i="11"/>
  <c r="AC58" i="11"/>
  <c r="AE58" i="11" s="1"/>
  <c r="AD57" i="11"/>
  <c r="AC57" i="11"/>
  <c r="AE57" i="11" s="1"/>
  <c r="AD56" i="11"/>
  <c r="AC56" i="11"/>
  <c r="AE56" i="11" s="1"/>
  <c r="AD55" i="11"/>
  <c r="AC55" i="11"/>
  <c r="AE55" i="11" s="1"/>
  <c r="AD54" i="11"/>
  <c r="AC54" i="11"/>
  <c r="AE54" i="11" s="1"/>
  <c r="AD53" i="11"/>
  <c r="AC53" i="11"/>
  <c r="AE53" i="11" s="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AD51" i="11"/>
  <c r="AC51" i="11"/>
  <c r="AE51" i="11" s="1"/>
  <c r="AD50" i="11"/>
  <c r="AC50" i="11"/>
  <c r="AE50" i="11" s="1"/>
  <c r="AD49" i="11"/>
  <c r="AC49" i="11"/>
  <c r="AE49" i="11" s="1"/>
  <c r="AD48" i="11"/>
  <c r="AC48" i="11"/>
  <c r="AE48" i="11" s="1"/>
  <c r="AD47" i="11"/>
  <c r="AC47" i="11"/>
  <c r="AE47" i="11" s="1"/>
  <c r="AD46" i="11"/>
  <c r="AC46" i="11"/>
  <c r="AE46" i="11" s="1"/>
  <c r="AD45" i="11"/>
  <c r="AC45" i="11"/>
  <c r="AE45" i="11" s="1"/>
  <c r="AD44" i="11"/>
  <c r="AC44" i="11"/>
  <c r="AE44" i="11" s="1"/>
  <c r="AD43" i="11"/>
  <c r="AC43" i="11"/>
  <c r="AE43" i="11" s="1"/>
  <c r="AD42" i="11"/>
  <c r="AC42" i="11"/>
  <c r="AE42" i="11" s="1"/>
  <c r="AD41" i="11"/>
  <c r="AC41" i="11"/>
  <c r="AE41" i="11" s="1"/>
  <c r="AD40" i="11"/>
  <c r="AC40" i="11"/>
  <c r="AE40" i="11" s="1"/>
  <c r="AD39" i="11"/>
  <c r="AC39" i="11"/>
  <c r="AE39" i="11" s="1"/>
  <c r="AD38" i="11"/>
  <c r="AC38" i="11"/>
  <c r="AE38" i="11" s="1"/>
  <c r="AD37" i="11"/>
  <c r="AC37" i="11"/>
  <c r="AE37" i="11" s="1"/>
  <c r="AD36" i="11"/>
  <c r="AC36" i="11"/>
  <c r="AE36" i="11" s="1"/>
  <c r="AD35" i="11"/>
  <c r="AC35" i="11"/>
  <c r="AE35" i="11" s="1"/>
  <c r="AD34" i="11"/>
  <c r="AC34" i="11"/>
  <c r="AE34" i="11" s="1"/>
  <c r="AD33" i="11"/>
  <c r="AC33" i="11"/>
  <c r="AE33" i="11" s="1"/>
  <c r="AD32" i="11"/>
  <c r="AC32" i="11"/>
  <c r="AE32" i="11" s="1"/>
  <c r="AD31" i="11"/>
  <c r="AC31" i="11"/>
  <c r="AE31" i="11" s="1"/>
  <c r="AD30" i="11"/>
  <c r="AC30" i="11"/>
  <c r="AE30" i="11" s="1"/>
  <c r="AD29" i="11"/>
  <c r="AC29" i="11"/>
  <c r="AE29" i="11" s="1"/>
  <c r="AD28" i="11"/>
  <c r="AC28" i="11"/>
  <c r="AE28" i="11" s="1"/>
  <c r="AD27" i="11"/>
  <c r="AC27" i="11"/>
  <c r="AE27" i="11" s="1"/>
  <c r="AD26" i="11"/>
  <c r="AC26" i="11"/>
  <c r="AE26" i="11" s="1"/>
  <c r="AD25" i="11"/>
  <c r="AC25" i="11"/>
  <c r="AE25" i="11" s="1"/>
  <c r="AD24" i="11"/>
  <c r="AC24" i="11"/>
  <c r="AE24" i="11" s="1"/>
  <c r="AB23" i="11"/>
  <c r="AA23" i="11"/>
  <c r="Z23" i="11"/>
  <c r="Y23" i="11"/>
  <c r="Y376" i="11" s="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AD22" i="11"/>
  <c r="AC22" i="11"/>
  <c r="AB22" i="11"/>
  <c r="AA22" i="11"/>
  <c r="Z22" i="11"/>
  <c r="Y22" i="11"/>
  <c r="O22" i="11"/>
  <c r="N22" i="11"/>
  <c r="M22" i="11"/>
  <c r="L22" i="11"/>
  <c r="K22" i="11"/>
  <c r="J22" i="11"/>
  <c r="I22" i="11"/>
  <c r="H22" i="11"/>
  <c r="G22" i="11"/>
  <c r="F22" i="11"/>
  <c r="E22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AF16" i="11"/>
  <c r="AE16" i="11"/>
  <c r="AF15" i="11"/>
  <c r="AE15" i="11"/>
  <c r="AF14" i="11"/>
  <c r="AE14" i="11"/>
  <c r="AF13" i="11"/>
  <c r="AE13" i="11"/>
  <c r="AF12" i="11"/>
  <c r="AE12" i="11"/>
  <c r="AF11" i="11"/>
  <c r="AE11" i="11"/>
  <c r="AF10" i="11"/>
  <c r="AE10" i="11"/>
  <c r="AF9" i="11"/>
  <c r="AE9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I402" i="29" l="1"/>
  <c r="X479" i="11"/>
  <c r="AE467" i="40"/>
  <c r="X382" i="11"/>
  <c r="L471" i="29"/>
  <c r="AD467" i="29"/>
  <c r="AD473" i="38"/>
  <c r="AD295" i="11"/>
  <c r="AE261" i="11"/>
  <c r="S434" i="11"/>
  <c r="S462" i="11"/>
  <c r="S479" i="11"/>
  <c r="Q524" i="11"/>
  <c r="S451" i="11"/>
  <c r="Q462" i="11"/>
  <c r="Q493" i="11"/>
  <c r="S539" i="11"/>
  <c r="AE404" i="30"/>
  <c r="AE376" i="30"/>
  <c r="AE188" i="28"/>
  <c r="AD473" i="43"/>
  <c r="AE376" i="36"/>
  <c r="AE525" i="11"/>
  <c r="AE428" i="37"/>
  <c r="AE404" i="35"/>
  <c r="AE445" i="35"/>
  <c r="AE404" i="33"/>
  <c r="N470" i="11"/>
  <c r="Z470" i="11"/>
  <c r="K470" i="11"/>
  <c r="W470" i="11"/>
  <c r="V410" i="11"/>
  <c r="R423" i="11"/>
  <c r="R434" i="11"/>
  <c r="W434" i="11"/>
  <c r="R451" i="11"/>
  <c r="V462" i="11"/>
  <c r="V493" i="11"/>
  <c r="V524" i="11"/>
  <c r="X376" i="11"/>
  <c r="AB376" i="11"/>
  <c r="R382" i="11"/>
  <c r="V382" i="11"/>
  <c r="V393" i="11"/>
  <c r="R410" i="11"/>
  <c r="V513" i="11"/>
  <c r="R539" i="11"/>
  <c r="W376" i="11"/>
  <c r="AA376" i="11"/>
  <c r="AC311" i="11"/>
  <c r="AC318" i="11"/>
  <c r="W382" i="11"/>
  <c r="W493" i="11"/>
  <c r="W393" i="11"/>
  <c r="W410" i="11"/>
  <c r="W423" i="11"/>
  <c r="W451" i="11"/>
  <c r="T410" i="11"/>
  <c r="X410" i="11"/>
  <c r="T524" i="11"/>
  <c r="T513" i="11"/>
  <c r="E470" i="11"/>
  <c r="I470" i="11"/>
  <c r="Q470" i="11"/>
  <c r="U470" i="11"/>
  <c r="X462" i="11"/>
  <c r="U402" i="28"/>
  <c r="S471" i="28"/>
  <c r="AE344" i="28"/>
  <c r="AE482" i="28"/>
  <c r="U471" i="28"/>
  <c r="Z402" i="28"/>
  <c r="G471" i="28"/>
  <c r="P402" i="28"/>
  <c r="AE318" i="28"/>
  <c r="X402" i="28"/>
  <c r="AA471" i="28"/>
  <c r="AC470" i="28"/>
  <c r="I471" i="29"/>
  <c r="H471" i="29"/>
  <c r="AE155" i="29"/>
  <c r="N402" i="29"/>
  <c r="M471" i="29"/>
  <c r="AC467" i="29"/>
  <c r="AE467" i="29" s="1"/>
  <c r="AD470" i="29"/>
  <c r="P376" i="11"/>
  <c r="E376" i="11"/>
  <c r="I376" i="11"/>
  <c r="M376" i="11"/>
  <c r="Q376" i="11"/>
  <c r="U376" i="11"/>
  <c r="S376" i="11"/>
  <c r="T434" i="11"/>
  <c r="T479" i="11"/>
  <c r="T493" i="11"/>
  <c r="T539" i="11"/>
  <c r="AC428" i="34"/>
  <c r="AE428" i="34" s="1"/>
  <c r="AE311" i="29"/>
  <c r="AE483" i="28"/>
  <c r="H376" i="11"/>
  <c r="Z376" i="11"/>
  <c r="V376" i="11"/>
  <c r="T376" i="11"/>
  <c r="T393" i="11"/>
  <c r="X393" i="11"/>
  <c r="H470" i="11"/>
  <c r="P470" i="11"/>
  <c r="T470" i="11"/>
  <c r="AB470" i="11"/>
  <c r="T423" i="11"/>
  <c r="X423" i="11"/>
  <c r="T451" i="11"/>
  <c r="X513" i="11"/>
  <c r="X539" i="11"/>
  <c r="W471" i="28"/>
  <c r="O471" i="28"/>
  <c r="AE470" i="43"/>
  <c r="L376" i="11"/>
  <c r="AD473" i="39"/>
  <c r="AE453" i="29"/>
  <c r="AE468" i="29"/>
  <c r="T402" i="29"/>
  <c r="AE250" i="29"/>
  <c r="AE455" i="28"/>
  <c r="AE469" i="28"/>
  <c r="V402" i="28"/>
  <c r="AE169" i="28"/>
  <c r="AG17" i="28"/>
  <c r="AE376" i="39"/>
  <c r="AE376" i="35"/>
  <c r="G376" i="11"/>
  <c r="K376" i="11"/>
  <c r="O376" i="11"/>
  <c r="J376" i="11"/>
  <c r="N376" i="11"/>
  <c r="R376" i="11"/>
  <c r="F376" i="11"/>
  <c r="AE97" i="11"/>
  <c r="X524" i="11"/>
  <c r="Q513" i="11"/>
  <c r="U513" i="11"/>
  <c r="U539" i="11"/>
  <c r="AE94" i="11"/>
  <c r="AE98" i="11"/>
  <c r="AE95" i="11"/>
  <c r="AE114" i="11"/>
  <c r="AE142" i="29"/>
  <c r="AG17" i="29"/>
  <c r="AE188" i="29"/>
  <c r="AE214" i="29"/>
  <c r="AE90" i="11"/>
  <c r="AE117" i="11"/>
  <c r="AE376" i="37"/>
  <c r="AE169" i="29"/>
  <c r="AE468" i="28"/>
  <c r="AE295" i="28"/>
  <c r="AE484" i="28"/>
  <c r="I402" i="28"/>
  <c r="Q471" i="28"/>
  <c r="AA402" i="28"/>
  <c r="G402" i="28"/>
  <c r="AE481" i="28"/>
  <c r="AE155" i="28"/>
  <c r="G470" i="11"/>
  <c r="S470" i="11"/>
  <c r="AE412" i="11"/>
  <c r="X493" i="11"/>
  <c r="Q471" i="29"/>
  <c r="AD134" i="11"/>
  <c r="AD199" i="11"/>
  <c r="AD250" i="11"/>
  <c r="AD344" i="11"/>
  <c r="AE437" i="11"/>
  <c r="U462" i="11"/>
  <c r="W479" i="11"/>
  <c r="AE515" i="11"/>
  <c r="W524" i="11"/>
  <c r="M471" i="28"/>
  <c r="K402" i="29"/>
  <c r="AE484" i="29"/>
  <c r="AC103" i="11"/>
  <c r="AC214" i="11"/>
  <c r="AC358" i="11"/>
  <c r="AE358" i="11" s="1"/>
  <c r="AD358" i="11"/>
  <c r="J470" i="11"/>
  <c r="V470" i="11"/>
  <c r="U451" i="11"/>
  <c r="W462" i="11"/>
  <c r="AE541" i="11"/>
  <c r="AE464" i="28"/>
  <c r="AD470" i="28"/>
  <c r="AE482" i="29"/>
  <c r="AE481" i="29"/>
  <c r="L470" i="11"/>
  <c r="X470" i="11"/>
  <c r="AC467" i="28"/>
  <c r="AE467" i="28" s="1"/>
  <c r="AE99" i="11"/>
  <c r="AE254" i="11"/>
  <c r="AE260" i="11"/>
  <c r="AE266" i="11"/>
  <c r="AC276" i="11"/>
  <c r="AC295" i="11"/>
  <c r="AE295" i="11" s="1"/>
  <c r="AE296" i="11"/>
  <c r="AE354" i="11"/>
  <c r="AE399" i="11"/>
  <c r="M470" i="11"/>
  <c r="Y470" i="11"/>
  <c r="X451" i="11"/>
  <c r="R493" i="11"/>
  <c r="Y402" i="28"/>
  <c r="AE465" i="29"/>
  <c r="AE83" i="28"/>
  <c r="AE336" i="11"/>
  <c r="G467" i="11"/>
  <c r="O470" i="11"/>
  <c r="AA470" i="11"/>
  <c r="R479" i="11"/>
  <c r="Q402" i="28"/>
  <c r="AE383" i="36"/>
  <c r="AC470" i="29"/>
  <c r="AE276" i="29"/>
  <c r="AE444" i="11"/>
  <c r="W513" i="11"/>
  <c r="AC531" i="11"/>
  <c r="AE445" i="42"/>
  <c r="AE529" i="28"/>
  <c r="AE529" i="29"/>
  <c r="AD318" i="11"/>
  <c r="AE318" i="11" s="1"/>
  <c r="F470" i="11"/>
  <c r="R470" i="11"/>
  <c r="AD417" i="11"/>
  <c r="AD443" i="29"/>
  <c r="AE472" i="29"/>
  <c r="F443" i="29"/>
  <c r="AE424" i="29"/>
  <c r="AE401" i="29"/>
  <c r="AD404" i="29"/>
  <c r="W402" i="29"/>
  <c r="G402" i="29"/>
  <c r="R402" i="29"/>
  <c r="U402" i="29"/>
  <c r="L402" i="29"/>
  <c r="O402" i="29"/>
  <c r="Z402" i="29"/>
  <c r="J402" i="29"/>
  <c r="M402" i="29"/>
  <c r="AB402" i="29"/>
  <c r="AE304" i="29"/>
  <c r="AE295" i="29"/>
  <c r="AE83" i="29"/>
  <c r="AE442" i="28"/>
  <c r="I471" i="28"/>
  <c r="AE472" i="28"/>
  <c r="K471" i="28"/>
  <c r="H402" i="28"/>
  <c r="AE250" i="28"/>
  <c r="AE214" i="28"/>
  <c r="AC376" i="28"/>
  <c r="AD376" i="28"/>
  <c r="AE376" i="43"/>
  <c r="AC446" i="43"/>
  <c r="AE376" i="42"/>
  <c r="AE383" i="42"/>
  <c r="AE428" i="42"/>
  <c r="AE376" i="41"/>
  <c r="AE383" i="41"/>
  <c r="AE17" i="11"/>
  <c r="AE540" i="11"/>
  <c r="AE542" i="11"/>
  <c r="G544" i="11"/>
  <c r="K544" i="11"/>
  <c r="S544" i="11"/>
  <c r="W402" i="28"/>
  <c r="AE428" i="33"/>
  <c r="U428" i="11"/>
  <c r="U435" i="11" s="1"/>
  <c r="U443" i="11" s="1"/>
  <c r="Y428" i="11"/>
  <c r="Y435" i="11" s="1"/>
  <c r="AE545" i="11"/>
  <c r="AD582" i="11"/>
  <c r="AD473" i="30"/>
  <c r="AE473" i="30" s="1"/>
  <c r="AD103" i="11"/>
  <c r="AD142" i="11"/>
  <c r="AD304" i="11"/>
  <c r="AE438" i="11"/>
  <c r="AC134" i="11"/>
  <c r="AE134" i="11" s="1"/>
  <c r="AC169" i="11"/>
  <c r="AE169" i="11" s="1"/>
  <c r="AC199" i="11"/>
  <c r="AE199" i="11" s="1"/>
  <c r="AC344" i="11"/>
  <c r="AE344" i="11" s="1"/>
  <c r="AE414" i="11"/>
  <c r="AE416" i="11"/>
  <c r="W428" i="11"/>
  <c r="W435" i="11" s="1"/>
  <c r="W443" i="11" s="1"/>
  <c r="AA428" i="11"/>
  <c r="AA435" i="11" s="1"/>
  <c r="AA443" i="11" s="1"/>
  <c r="AE425" i="11"/>
  <c r="U582" i="11"/>
  <c r="M473" i="29"/>
  <c r="AC473" i="41"/>
  <c r="AE473" i="41" s="1"/>
  <c r="AD473" i="29"/>
  <c r="AE404" i="40"/>
  <c r="AE383" i="40"/>
  <c r="AD446" i="40"/>
  <c r="AE445" i="40"/>
  <c r="AE428" i="39"/>
  <c r="AE383" i="38"/>
  <c r="AE383" i="35"/>
  <c r="AE376" i="34"/>
  <c r="AG12" i="11"/>
  <c r="F435" i="31"/>
  <c r="AD428" i="31"/>
  <c r="AE428" i="31" s="1"/>
  <c r="AE376" i="31"/>
  <c r="AC304" i="11"/>
  <c r="AE304" i="11" s="1"/>
  <c r="AC83" i="11"/>
  <c r="AC442" i="11"/>
  <c r="AD442" i="11"/>
  <c r="AC481" i="11"/>
  <c r="AD481" i="11"/>
  <c r="AF17" i="11"/>
  <c r="AG9" i="11"/>
  <c r="Y402" i="29"/>
  <c r="E456" i="43"/>
  <c r="AC456" i="43" s="1"/>
  <c r="AC452" i="43"/>
  <c r="AE404" i="43"/>
  <c r="AE473" i="43"/>
  <c r="AD387" i="43"/>
  <c r="F394" i="43"/>
  <c r="AD435" i="43"/>
  <c r="AD443" i="43" s="1"/>
  <c r="F443" i="43"/>
  <c r="F456" i="43"/>
  <c r="AD456" i="43" s="1"/>
  <c r="AD452" i="43"/>
  <c r="E394" i="43"/>
  <c r="AC387" i="43"/>
  <c r="E456" i="42"/>
  <c r="AC456" i="42" s="1"/>
  <c r="AC452" i="42"/>
  <c r="AE404" i="42"/>
  <c r="AD435" i="42"/>
  <c r="F443" i="42"/>
  <c r="AC435" i="42"/>
  <c r="E443" i="42"/>
  <c r="AD387" i="42"/>
  <c r="F394" i="42"/>
  <c r="AC473" i="42"/>
  <c r="F456" i="42"/>
  <c r="AD456" i="42" s="1"/>
  <c r="AD452" i="42"/>
  <c r="E394" i="42"/>
  <c r="AC387" i="42"/>
  <c r="E394" i="41"/>
  <c r="AC387" i="41"/>
  <c r="AE404" i="41"/>
  <c r="E456" i="41"/>
  <c r="AC456" i="41" s="1"/>
  <c r="AC452" i="41"/>
  <c r="F394" i="41"/>
  <c r="AD387" i="41"/>
  <c r="F456" i="41"/>
  <c r="AD456" i="41" s="1"/>
  <c r="AD452" i="41"/>
  <c r="AE445" i="41"/>
  <c r="AD435" i="41"/>
  <c r="F443" i="41"/>
  <c r="E435" i="41"/>
  <c r="AC428" i="41"/>
  <c r="AE428" i="41" s="1"/>
  <c r="G463" i="40"/>
  <c r="G471" i="40" s="1"/>
  <c r="G402" i="40"/>
  <c r="F394" i="40"/>
  <c r="AD387" i="40"/>
  <c r="K463" i="40"/>
  <c r="K471" i="40" s="1"/>
  <c r="K402" i="40"/>
  <c r="O463" i="40"/>
  <c r="O471" i="40" s="1"/>
  <c r="O402" i="40"/>
  <c r="E394" i="40"/>
  <c r="AC387" i="40"/>
  <c r="F456" i="40"/>
  <c r="AD456" i="40" s="1"/>
  <c r="AD452" i="40"/>
  <c r="AC435" i="40"/>
  <c r="E443" i="40"/>
  <c r="AD473" i="40"/>
  <c r="AE473" i="40" s="1"/>
  <c r="W463" i="40"/>
  <c r="W471" i="40" s="1"/>
  <c r="W402" i="40"/>
  <c r="E456" i="40"/>
  <c r="AC456" i="40" s="1"/>
  <c r="AC452" i="40"/>
  <c r="AA463" i="40"/>
  <c r="AA471" i="40" s="1"/>
  <c r="AA402" i="40"/>
  <c r="S463" i="40"/>
  <c r="S471" i="40" s="1"/>
  <c r="S402" i="40"/>
  <c r="E456" i="39"/>
  <c r="AC456" i="39" s="1"/>
  <c r="AC452" i="39"/>
  <c r="AE473" i="39"/>
  <c r="J463" i="39"/>
  <c r="J471" i="39" s="1"/>
  <c r="J402" i="39"/>
  <c r="N463" i="39"/>
  <c r="N471" i="39" s="1"/>
  <c r="N402" i="39"/>
  <c r="AC435" i="39"/>
  <c r="E443" i="39"/>
  <c r="R463" i="39"/>
  <c r="R471" i="39" s="1"/>
  <c r="R402" i="39"/>
  <c r="AD435" i="39"/>
  <c r="F443" i="39"/>
  <c r="F452" i="39"/>
  <c r="F387" i="39"/>
  <c r="AD383" i="39"/>
  <c r="AE383" i="39" s="1"/>
  <c r="Z463" i="39"/>
  <c r="Z471" i="39" s="1"/>
  <c r="Z402" i="39"/>
  <c r="E394" i="39"/>
  <c r="AC387" i="39"/>
  <c r="AE404" i="39"/>
  <c r="V463" i="39"/>
  <c r="V471" i="39" s="1"/>
  <c r="V402" i="39"/>
  <c r="F456" i="38"/>
  <c r="AD456" i="38" s="1"/>
  <c r="AD452" i="38"/>
  <c r="E394" i="38"/>
  <c r="AC387" i="38"/>
  <c r="AE404" i="38"/>
  <c r="E456" i="38"/>
  <c r="AC456" i="38" s="1"/>
  <c r="AC452" i="38"/>
  <c r="AD435" i="38"/>
  <c r="AD446" i="38" s="1"/>
  <c r="AE446" i="38" s="1"/>
  <c r="F443" i="38"/>
  <c r="AD387" i="38"/>
  <c r="F394" i="38"/>
  <c r="AE473" i="38"/>
  <c r="Z463" i="37"/>
  <c r="Z471" i="37" s="1"/>
  <c r="Z402" i="37"/>
  <c r="Q463" i="37"/>
  <c r="Q471" i="37" s="1"/>
  <c r="Q402" i="37"/>
  <c r="I463" i="37"/>
  <c r="I471" i="37" s="1"/>
  <c r="I402" i="37"/>
  <c r="AE404" i="37"/>
  <c r="AE473" i="37"/>
  <c r="J463" i="37"/>
  <c r="J471" i="37" s="1"/>
  <c r="J402" i="37"/>
  <c r="N463" i="37"/>
  <c r="N471" i="37" s="1"/>
  <c r="N402" i="37"/>
  <c r="R463" i="37"/>
  <c r="R471" i="37" s="1"/>
  <c r="R402" i="37"/>
  <c r="E452" i="37"/>
  <c r="E387" i="37"/>
  <c r="AC383" i="37"/>
  <c r="F452" i="37"/>
  <c r="F387" i="37"/>
  <c r="AD383" i="37"/>
  <c r="AD435" i="37"/>
  <c r="AE435" i="37" s="1"/>
  <c r="F443" i="37"/>
  <c r="Y463" i="37"/>
  <c r="Y471" i="37" s="1"/>
  <c r="Y402" i="37"/>
  <c r="M463" i="37"/>
  <c r="M471" i="37" s="1"/>
  <c r="M402" i="37"/>
  <c r="U463" i="37"/>
  <c r="U471" i="37" s="1"/>
  <c r="U402" i="37"/>
  <c r="V463" i="37"/>
  <c r="V471" i="37" s="1"/>
  <c r="V402" i="37"/>
  <c r="H463" i="36"/>
  <c r="H471" i="36" s="1"/>
  <c r="H402" i="36"/>
  <c r="AB463" i="36"/>
  <c r="AB471" i="36" s="1"/>
  <c r="AB402" i="36"/>
  <c r="P463" i="36"/>
  <c r="P471" i="36" s="1"/>
  <c r="P402" i="36"/>
  <c r="AD435" i="36"/>
  <c r="AE435" i="36" s="1"/>
  <c r="F443" i="36"/>
  <c r="F394" i="36"/>
  <c r="AD387" i="36"/>
  <c r="AC387" i="36"/>
  <c r="E394" i="36"/>
  <c r="F456" i="36"/>
  <c r="AD456" i="36" s="1"/>
  <c r="AD452" i="36"/>
  <c r="X463" i="36"/>
  <c r="X471" i="36" s="1"/>
  <c r="X402" i="36"/>
  <c r="L463" i="36"/>
  <c r="L471" i="36" s="1"/>
  <c r="L402" i="36"/>
  <c r="AE404" i="36"/>
  <c r="T463" i="36"/>
  <c r="T471" i="36" s="1"/>
  <c r="T402" i="36"/>
  <c r="E456" i="36"/>
  <c r="AC456" i="36" s="1"/>
  <c r="AC452" i="36"/>
  <c r="AC473" i="36"/>
  <c r="AC446" i="36"/>
  <c r="AE445" i="36"/>
  <c r="E394" i="35"/>
  <c r="AC387" i="35"/>
  <c r="AC435" i="35"/>
  <c r="E443" i="35"/>
  <c r="E456" i="35"/>
  <c r="AC456" i="35" s="1"/>
  <c r="AC452" i="35"/>
  <c r="AD473" i="35"/>
  <c r="AE473" i="35" s="1"/>
  <c r="F394" i="35"/>
  <c r="AD387" i="35"/>
  <c r="F456" i="35"/>
  <c r="AD456" i="35" s="1"/>
  <c r="AD452" i="35"/>
  <c r="AA463" i="34"/>
  <c r="AA471" i="34" s="1"/>
  <c r="AA402" i="34"/>
  <c r="F452" i="34"/>
  <c r="F387" i="34"/>
  <c r="AD383" i="34"/>
  <c r="E452" i="34"/>
  <c r="E387" i="34"/>
  <c r="AC383" i="34"/>
  <c r="W463" i="34"/>
  <c r="W471" i="34" s="1"/>
  <c r="W402" i="34"/>
  <c r="V463" i="34"/>
  <c r="V471" i="34" s="1"/>
  <c r="V402" i="34"/>
  <c r="J463" i="34"/>
  <c r="J471" i="34" s="1"/>
  <c r="J402" i="34"/>
  <c r="S463" i="34"/>
  <c r="S471" i="34" s="1"/>
  <c r="S402" i="34"/>
  <c r="AC435" i="34"/>
  <c r="E443" i="34"/>
  <c r="R463" i="34"/>
  <c r="R471" i="34" s="1"/>
  <c r="R402" i="34"/>
  <c r="N463" i="34"/>
  <c r="N471" i="34" s="1"/>
  <c r="N402" i="34"/>
  <c r="AE404" i="34"/>
  <c r="AD435" i="34"/>
  <c r="AD443" i="34" s="1"/>
  <c r="F443" i="34"/>
  <c r="Z463" i="34"/>
  <c r="Z471" i="34" s="1"/>
  <c r="Z402" i="34"/>
  <c r="AE473" i="34"/>
  <c r="AC387" i="33"/>
  <c r="E394" i="33"/>
  <c r="AD473" i="33"/>
  <c r="AE473" i="33" s="1"/>
  <c r="S463" i="33"/>
  <c r="S471" i="33" s="1"/>
  <c r="S402" i="33"/>
  <c r="G463" i="33"/>
  <c r="G471" i="33" s="1"/>
  <c r="G402" i="33"/>
  <c r="E456" i="33"/>
  <c r="AC456" i="33" s="1"/>
  <c r="AC452" i="33"/>
  <c r="K463" i="33"/>
  <c r="K471" i="33" s="1"/>
  <c r="K402" i="33"/>
  <c r="O463" i="33"/>
  <c r="O471" i="33" s="1"/>
  <c r="O402" i="33"/>
  <c r="F394" i="33"/>
  <c r="AD387" i="33"/>
  <c r="W463" i="33"/>
  <c r="W471" i="33" s="1"/>
  <c r="W402" i="33"/>
  <c r="F456" i="33"/>
  <c r="AD456" i="33" s="1"/>
  <c r="AD452" i="33"/>
  <c r="AC435" i="33"/>
  <c r="E443" i="33"/>
  <c r="AA463" i="33"/>
  <c r="AA471" i="33" s="1"/>
  <c r="AA402" i="33"/>
  <c r="AD435" i="33"/>
  <c r="AD443" i="33" s="1"/>
  <c r="F443" i="33"/>
  <c r="P463" i="31"/>
  <c r="P471" i="31" s="1"/>
  <c r="P402" i="31"/>
  <c r="E452" i="31"/>
  <c r="E387" i="31"/>
  <c r="AC383" i="31"/>
  <c r="AE383" i="31" s="1"/>
  <c r="AE445" i="31"/>
  <c r="H463" i="31"/>
  <c r="H471" i="31" s="1"/>
  <c r="H402" i="31"/>
  <c r="AC435" i="31"/>
  <c r="E443" i="31"/>
  <c r="AE404" i="31"/>
  <c r="AB463" i="31"/>
  <c r="AB471" i="31" s="1"/>
  <c r="AB402" i="31"/>
  <c r="AC473" i="31"/>
  <c r="F394" i="31"/>
  <c r="AD387" i="31"/>
  <c r="T463" i="31"/>
  <c r="T471" i="31" s="1"/>
  <c r="T402" i="31"/>
  <c r="X463" i="31"/>
  <c r="X471" i="31" s="1"/>
  <c r="X402" i="31"/>
  <c r="L463" i="31"/>
  <c r="L471" i="31" s="1"/>
  <c r="L402" i="31"/>
  <c r="F456" i="31"/>
  <c r="AD456" i="31" s="1"/>
  <c r="AD452" i="31"/>
  <c r="Q463" i="30"/>
  <c r="Q471" i="30" s="1"/>
  <c r="Q402" i="30"/>
  <c r="I463" i="30"/>
  <c r="I471" i="30" s="1"/>
  <c r="I402" i="30"/>
  <c r="E452" i="30"/>
  <c r="E387" i="30"/>
  <c r="AC383" i="30"/>
  <c r="AC435" i="30"/>
  <c r="E443" i="30"/>
  <c r="Y463" i="30"/>
  <c r="Y471" i="30" s="1"/>
  <c r="Y402" i="30"/>
  <c r="AD435" i="30"/>
  <c r="AD443" i="30" s="1"/>
  <c r="F443" i="30"/>
  <c r="M463" i="30"/>
  <c r="M471" i="30" s="1"/>
  <c r="M402" i="30"/>
  <c r="F452" i="30"/>
  <c r="F387" i="30"/>
  <c r="AD383" i="30"/>
  <c r="U463" i="30"/>
  <c r="U471" i="30" s="1"/>
  <c r="U402" i="30"/>
  <c r="AC445" i="29"/>
  <c r="Y473" i="29"/>
  <c r="I473" i="29"/>
  <c r="P402" i="29"/>
  <c r="AD376" i="29"/>
  <c r="U473" i="29"/>
  <c r="E473" i="29"/>
  <c r="AC404" i="29"/>
  <c r="AE398" i="29"/>
  <c r="AA402" i="29"/>
  <c r="AE439" i="29"/>
  <c r="Q473" i="29"/>
  <c r="AC428" i="29"/>
  <c r="AE428" i="29" s="1"/>
  <c r="E435" i="29"/>
  <c r="X402" i="29"/>
  <c r="H402" i="29"/>
  <c r="AC376" i="29"/>
  <c r="AC445" i="28"/>
  <c r="N473" i="28"/>
  <c r="M402" i="28"/>
  <c r="O402" i="28"/>
  <c r="K402" i="28"/>
  <c r="S402" i="28"/>
  <c r="T402" i="28"/>
  <c r="N402" i="28"/>
  <c r="J402" i="28"/>
  <c r="R402" i="28"/>
  <c r="AE398" i="28"/>
  <c r="W473" i="28"/>
  <c r="G473" i="28"/>
  <c r="F473" i="28"/>
  <c r="AD404" i="28"/>
  <c r="AE401" i="28"/>
  <c r="F452" i="28"/>
  <c r="F387" i="28"/>
  <c r="AD383" i="28"/>
  <c r="AE439" i="28"/>
  <c r="AD445" i="28"/>
  <c r="S473" i="28"/>
  <c r="R473" i="28"/>
  <c r="E473" i="28"/>
  <c r="AC404" i="28"/>
  <c r="E452" i="28"/>
  <c r="E387" i="28"/>
  <c r="AC383" i="28"/>
  <c r="O473" i="28"/>
  <c r="E435" i="28"/>
  <c r="AC428" i="28"/>
  <c r="AA473" i="28"/>
  <c r="K473" i="28"/>
  <c r="J473" i="28"/>
  <c r="F428" i="28"/>
  <c r="AD424" i="28"/>
  <c r="AE424" i="28" s="1"/>
  <c r="AG10" i="11"/>
  <c r="AG14" i="11"/>
  <c r="AG16" i="11"/>
  <c r="AE499" i="11"/>
  <c r="AE502" i="11"/>
  <c r="AE504" i="11"/>
  <c r="AE506" i="11"/>
  <c r="AE415" i="11"/>
  <c r="AG11" i="11"/>
  <c r="AG13" i="11"/>
  <c r="AG15" i="11"/>
  <c r="AG17" i="11"/>
  <c r="AE496" i="11"/>
  <c r="AE498" i="11"/>
  <c r="AE500" i="11"/>
  <c r="AE507" i="11"/>
  <c r="AE426" i="11"/>
  <c r="F428" i="11"/>
  <c r="AD428" i="11" s="1"/>
  <c r="AC155" i="11"/>
  <c r="AE155" i="11" s="1"/>
  <c r="AE503" i="11"/>
  <c r="AE505" i="11"/>
  <c r="AE386" i="11"/>
  <c r="AD487" i="11"/>
  <c r="AC487" i="11"/>
  <c r="AE487" i="11" s="1"/>
  <c r="AC546" i="11"/>
  <c r="AC543" i="11"/>
  <c r="AD543" i="11"/>
  <c r="AC529" i="11"/>
  <c r="AD530" i="11"/>
  <c r="AD529" i="11"/>
  <c r="AC517" i="11"/>
  <c r="AD517" i="11"/>
  <c r="AD445" i="11"/>
  <c r="AC454" i="11"/>
  <c r="AC455" i="11"/>
  <c r="AD453" i="11"/>
  <c r="AD454" i="11"/>
  <c r="AD455" i="11"/>
  <c r="AE338" i="11"/>
  <c r="AD311" i="11"/>
  <c r="AE311" i="11" s="1"/>
  <c r="AD276" i="11"/>
  <c r="AC483" i="11"/>
  <c r="AC484" i="11"/>
  <c r="AC485" i="11"/>
  <c r="AC486" i="11"/>
  <c r="AE486" i="11" s="1"/>
  <c r="AC250" i="11"/>
  <c r="AE250" i="11" s="1"/>
  <c r="AD483" i="11"/>
  <c r="AD484" i="11"/>
  <c r="AD485" i="11"/>
  <c r="AD486" i="11"/>
  <c r="AD214" i="11"/>
  <c r="AC188" i="11"/>
  <c r="AE188" i="11" s="1"/>
  <c r="AD188" i="11"/>
  <c r="AD169" i="11"/>
  <c r="AD155" i="11"/>
  <c r="AC142" i="11"/>
  <c r="AE142" i="11" s="1"/>
  <c r="AC122" i="11"/>
  <c r="AE122" i="11" s="1"/>
  <c r="AD122" i="11"/>
  <c r="AC482" i="11"/>
  <c r="AD83" i="11"/>
  <c r="AE83" i="11" s="1"/>
  <c r="AD482" i="11"/>
  <c r="AD52" i="11"/>
  <c r="AC52" i="11"/>
  <c r="AE52" i="11" s="1"/>
  <c r="AC480" i="11"/>
  <c r="AE480" i="11" s="1"/>
  <c r="AD480" i="11"/>
  <c r="AC453" i="11"/>
  <c r="AC464" i="11"/>
  <c r="AC465" i="11"/>
  <c r="AC466" i="11"/>
  <c r="AC468" i="11"/>
  <c r="AC469" i="11"/>
  <c r="AC472" i="11"/>
  <c r="AD464" i="11"/>
  <c r="AD465" i="11"/>
  <c r="AD466" i="11"/>
  <c r="AD468" i="11"/>
  <c r="AD469" i="11"/>
  <c r="AD472" i="11"/>
  <c r="G513" i="11"/>
  <c r="G479" i="11"/>
  <c r="G493" i="11"/>
  <c r="G462" i="11"/>
  <c r="G539" i="11"/>
  <c r="G524" i="11"/>
  <c r="G451" i="11"/>
  <c r="G434" i="11"/>
  <c r="G423" i="11"/>
  <c r="G382" i="11"/>
  <c r="G410" i="11"/>
  <c r="G393" i="11"/>
  <c r="K513" i="11"/>
  <c r="K479" i="11"/>
  <c r="K493" i="11"/>
  <c r="K462" i="11"/>
  <c r="K539" i="11"/>
  <c r="K524" i="11"/>
  <c r="K451" i="11"/>
  <c r="K434" i="11"/>
  <c r="K423" i="11"/>
  <c r="K382" i="11"/>
  <c r="K410" i="11"/>
  <c r="K393" i="11"/>
  <c r="O513" i="11"/>
  <c r="O479" i="11"/>
  <c r="O493" i="11"/>
  <c r="O462" i="11"/>
  <c r="O539" i="11"/>
  <c r="O524" i="11"/>
  <c r="O451" i="11"/>
  <c r="O434" i="11"/>
  <c r="O423" i="11"/>
  <c r="O382" i="11"/>
  <c r="O410" i="11"/>
  <c r="O393" i="11"/>
  <c r="AA513" i="11"/>
  <c r="AA479" i="11"/>
  <c r="AA493" i="11"/>
  <c r="AA462" i="11"/>
  <c r="AA539" i="11"/>
  <c r="AA524" i="11"/>
  <c r="AA451" i="11"/>
  <c r="AA434" i="11"/>
  <c r="AA423" i="11"/>
  <c r="AA382" i="11"/>
  <c r="AA410" i="11"/>
  <c r="AA393" i="11"/>
  <c r="I452" i="11"/>
  <c r="I456" i="11" s="1"/>
  <c r="I387" i="11"/>
  <c r="I394" i="11" s="1"/>
  <c r="I463" i="11" s="1"/>
  <c r="M452" i="11"/>
  <c r="M456" i="11" s="1"/>
  <c r="M387" i="11"/>
  <c r="M394" i="11" s="1"/>
  <c r="M463" i="11" s="1"/>
  <c r="Q452" i="11"/>
  <c r="Q456" i="11" s="1"/>
  <c r="Q387" i="11"/>
  <c r="Q394" i="11" s="1"/>
  <c r="Q463" i="11" s="1"/>
  <c r="U452" i="11"/>
  <c r="U456" i="11" s="1"/>
  <c r="U387" i="11"/>
  <c r="U394" i="11" s="1"/>
  <c r="Y452" i="11"/>
  <c r="Y456" i="11" s="1"/>
  <c r="Y387" i="11"/>
  <c r="Y394" i="11" s="1"/>
  <c r="AC23" i="11"/>
  <c r="AE23" i="11" s="1"/>
  <c r="H493" i="11"/>
  <c r="H462" i="11"/>
  <c r="H539" i="11"/>
  <c r="H524" i="11"/>
  <c r="H513" i="11"/>
  <c r="H479" i="11"/>
  <c r="H451" i="11"/>
  <c r="H434" i="11"/>
  <c r="H410" i="11"/>
  <c r="H423" i="11"/>
  <c r="H393" i="11"/>
  <c r="H382" i="11"/>
  <c r="L493" i="11"/>
  <c r="L462" i="11"/>
  <c r="L539" i="11"/>
  <c r="L524" i="11"/>
  <c r="L513" i="11"/>
  <c r="L479" i="11"/>
  <c r="L451" i="11"/>
  <c r="L434" i="11"/>
  <c r="L410" i="11"/>
  <c r="L423" i="11"/>
  <c r="L393" i="11"/>
  <c r="L382" i="11"/>
  <c r="P493" i="11"/>
  <c r="P462" i="11"/>
  <c r="P539" i="11"/>
  <c r="P524" i="11"/>
  <c r="P513" i="11"/>
  <c r="P479" i="11"/>
  <c r="P451" i="11"/>
  <c r="P434" i="11"/>
  <c r="P410" i="11"/>
  <c r="P423" i="11"/>
  <c r="P393" i="11"/>
  <c r="P382" i="11"/>
  <c r="AB493" i="11"/>
  <c r="AB462" i="11"/>
  <c r="AB539" i="11"/>
  <c r="AB524" i="11"/>
  <c r="AB513" i="11"/>
  <c r="AB479" i="11"/>
  <c r="AB451" i="11"/>
  <c r="AB434" i="11"/>
  <c r="AB410" i="11"/>
  <c r="AB423" i="11"/>
  <c r="AB393" i="11"/>
  <c r="AB382" i="11"/>
  <c r="J452" i="11"/>
  <c r="J456" i="11" s="1"/>
  <c r="J387" i="11"/>
  <c r="J394" i="11" s="1"/>
  <c r="J463" i="11" s="1"/>
  <c r="N452" i="11"/>
  <c r="N456" i="11" s="1"/>
  <c r="N387" i="11"/>
  <c r="N394" i="11" s="1"/>
  <c r="N463" i="11" s="1"/>
  <c r="R452" i="11"/>
  <c r="R456" i="11" s="1"/>
  <c r="R387" i="11"/>
  <c r="R394" i="11" s="1"/>
  <c r="R463" i="11" s="1"/>
  <c r="V452" i="11"/>
  <c r="V456" i="11" s="1"/>
  <c r="V387" i="11"/>
  <c r="V394" i="11" s="1"/>
  <c r="V463" i="11" s="1"/>
  <c r="Z452" i="11"/>
  <c r="Z456" i="11" s="1"/>
  <c r="Z387" i="11"/>
  <c r="Z394" i="11" s="1"/>
  <c r="Z463" i="11" s="1"/>
  <c r="AD23" i="11"/>
  <c r="E539" i="11"/>
  <c r="E524" i="11"/>
  <c r="E513" i="11"/>
  <c r="E479" i="11"/>
  <c r="E493" i="11"/>
  <c r="E462" i="11"/>
  <c r="E434" i="11"/>
  <c r="E423" i="11"/>
  <c r="E451" i="11"/>
  <c r="E410" i="11"/>
  <c r="E393" i="11"/>
  <c r="E382" i="11"/>
  <c r="I539" i="11"/>
  <c r="I524" i="11"/>
  <c r="I513" i="11"/>
  <c r="I479" i="11"/>
  <c r="I493" i="11"/>
  <c r="I462" i="11"/>
  <c r="I434" i="11"/>
  <c r="I423" i="11"/>
  <c r="I451" i="11"/>
  <c r="I393" i="11"/>
  <c r="I410" i="11"/>
  <c r="I382" i="11"/>
  <c r="M539" i="11"/>
  <c r="M524" i="11"/>
  <c r="M513" i="11"/>
  <c r="M479" i="11"/>
  <c r="M493" i="11"/>
  <c r="M462" i="11"/>
  <c r="M434" i="11"/>
  <c r="M423" i="11"/>
  <c r="M451" i="11"/>
  <c r="M410" i="11"/>
  <c r="M393" i="11"/>
  <c r="M382" i="11"/>
  <c r="Y539" i="11"/>
  <c r="Y524" i="11"/>
  <c r="Y513" i="11"/>
  <c r="Y479" i="11"/>
  <c r="Y493" i="11"/>
  <c r="Y462" i="11"/>
  <c r="Y434" i="11"/>
  <c r="Y423" i="11"/>
  <c r="Y451" i="11"/>
  <c r="Y393" i="11"/>
  <c r="Y410" i="11"/>
  <c r="Y382" i="11"/>
  <c r="F435" i="11"/>
  <c r="AD435" i="11" s="1"/>
  <c r="F513" i="11"/>
  <c r="F479" i="11"/>
  <c r="F493" i="11"/>
  <c r="F462" i="11"/>
  <c r="F539" i="11"/>
  <c r="F524" i="11"/>
  <c r="F451" i="11"/>
  <c r="F434" i="11"/>
  <c r="F410" i="11"/>
  <c r="F393" i="11"/>
  <c r="F423" i="11"/>
  <c r="F382" i="11"/>
  <c r="J513" i="11"/>
  <c r="J479" i="11"/>
  <c r="J493" i="11"/>
  <c r="J462" i="11"/>
  <c r="J539" i="11"/>
  <c r="J524" i="11"/>
  <c r="J451" i="11"/>
  <c r="J434" i="11"/>
  <c r="J410" i="11"/>
  <c r="J393" i="11"/>
  <c r="J382" i="11"/>
  <c r="J423" i="11"/>
  <c r="N513" i="11"/>
  <c r="N479" i="11"/>
  <c r="N493" i="11"/>
  <c r="N462" i="11"/>
  <c r="N539" i="11"/>
  <c r="N524" i="11"/>
  <c r="N451" i="11"/>
  <c r="N434" i="11"/>
  <c r="N410" i="11"/>
  <c r="N393" i="11"/>
  <c r="N423" i="11"/>
  <c r="N382" i="11"/>
  <c r="Z513" i="11"/>
  <c r="Z479" i="11"/>
  <c r="Z493" i="11"/>
  <c r="Z462" i="11"/>
  <c r="Z539" i="11"/>
  <c r="Z524" i="11"/>
  <c r="Z451" i="11"/>
  <c r="Z434" i="11"/>
  <c r="Z410" i="11"/>
  <c r="Z393" i="11"/>
  <c r="Z382" i="11"/>
  <c r="Z423" i="11"/>
  <c r="H452" i="11"/>
  <c r="H456" i="11" s="1"/>
  <c r="H387" i="11"/>
  <c r="H394" i="11" s="1"/>
  <c r="H463" i="11" s="1"/>
  <c r="L452" i="11"/>
  <c r="L456" i="11" s="1"/>
  <c r="L387" i="11"/>
  <c r="L394" i="11" s="1"/>
  <c r="L463" i="11" s="1"/>
  <c r="P452" i="11"/>
  <c r="P456" i="11" s="1"/>
  <c r="P387" i="11"/>
  <c r="P394" i="11" s="1"/>
  <c r="P463" i="11" s="1"/>
  <c r="T452" i="11"/>
  <c r="T456" i="11" s="1"/>
  <c r="T387" i="11"/>
  <c r="T394" i="11" s="1"/>
  <c r="T463" i="11" s="1"/>
  <c r="X452" i="11"/>
  <c r="X456" i="11" s="1"/>
  <c r="X387" i="11"/>
  <c r="X394" i="11" s="1"/>
  <c r="X463" i="11" s="1"/>
  <c r="AB452" i="11"/>
  <c r="AB456" i="11" s="1"/>
  <c r="AB387" i="11"/>
  <c r="AB394" i="11" s="1"/>
  <c r="AB463" i="11" s="1"/>
  <c r="E467" i="11"/>
  <c r="I467" i="11"/>
  <c r="M467" i="11"/>
  <c r="Q467" i="11"/>
  <c r="Q402" i="11"/>
  <c r="U467" i="11"/>
  <c r="Y467" i="11"/>
  <c r="Y402" i="11"/>
  <c r="AC398" i="11"/>
  <c r="E404" i="11"/>
  <c r="M404" i="11"/>
  <c r="M473" i="11" s="1"/>
  <c r="U404" i="11"/>
  <c r="U473" i="11" s="1"/>
  <c r="E428" i="11"/>
  <c r="AC424" i="11"/>
  <c r="AC417" i="11"/>
  <c r="AE417" i="11" s="1"/>
  <c r="AD424" i="11"/>
  <c r="J443" i="11"/>
  <c r="N443" i="11"/>
  <c r="R443" i="11"/>
  <c r="V443" i="11"/>
  <c r="Z443" i="11"/>
  <c r="F467" i="11"/>
  <c r="F404" i="11"/>
  <c r="J467" i="11"/>
  <c r="J404" i="11"/>
  <c r="J473" i="11" s="1"/>
  <c r="N467" i="11"/>
  <c r="N404" i="11"/>
  <c r="N473" i="11" s="1"/>
  <c r="R467" i="11"/>
  <c r="R404" i="11"/>
  <c r="R473" i="11" s="1"/>
  <c r="V467" i="11"/>
  <c r="V404" i="11"/>
  <c r="V473" i="11" s="1"/>
  <c r="Z467" i="11"/>
  <c r="Z404" i="11"/>
  <c r="Z473" i="11" s="1"/>
  <c r="AD398" i="11"/>
  <c r="AC401" i="11"/>
  <c r="G404" i="11"/>
  <c r="G443" i="11"/>
  <c r="K443" i="11"/>
  <c r="O443" i="11"/>
  <c r="S443" i="11"/>
  <c r="K467" i="11"/>
  <c r="O467" i="11"/>
  <c r="S467" i="11"/>
  <c r="W467" i="11"/>
  <c r="AA467" i="11"/>
  <c r="AD401" i="11"/>
  <c r="I404" i="11"/>
  <c r="I473" i="11" s="1"/>
  <c r="Q404" i="11"/>
  <c r="Q473" i="11" s="1"/>
  <c r="Y404" i="11"/>
  <c r="Y473" i="11" s="1"/>
  <c r="H443" i="11"/>
  <c r="L443" i="11"/>
  <c r="P443" i="11"/>
  <c r="T443" i="11"/>
  <c r="X443" i="11"/>
  <c r="AB443" i="11"/>
  <c r="H467" i="11"/>
  <c r="H404" i="11"/>
  <c r="H473" i="11" s="1"/>
  <c r="L467" i="11"/>
  <c r="L404" i="11"/>
  <c r="L473" i="11" s="1"/>
  <c r="P467" i="11"/>
  <c r="P404" i="11"/>
  <c r="P473" i="11" s="1"/>
  <c r="T467" i="11"/>
  <c r="T404" i="11"/>
  <c r="T473" i="11" s="1"/>
  <c r="X467" i="11"/>
  <c r="X404" i="11"/>
  <c r="X473" i="11" s="1"/>
  <c r="AB467" i="11"/>
  <c r="AB404" i="11"/>
  <c r="AB473" i="11" s="1"/>
  <c r="R402" i="11"/>
  <c r="K404" i="11"/>
  <c r="S404" i="11"/>
  <c r="AA404" i="11"/>
  <c r="G445" i="11"/>
  <c r="K445" i="11"/>
  <c r="O445" i="11"/>
  <c r="O473" i="11" s="1"/>
  <c r="S445" i="11"/>
  <c r="W445" i="11"/>
  <c r="W473" i="11" s="1"/>
  <c r="AA445" i="11"/>
  <c r="AC439" i="11"/>
  <c r="I443" i="11"/>
  <c r="M443" i="11"/>
  <c r="Q443" i="11"/>
  <c r="Y443" i="11"/>
  <c r="AD439" i="11"/>
  <c r="AC530" i="11"/>
  <c r="AE527" i="11"/>
  <c r="AE532" i="11"/>
  <c r="N402" i="11" l="1"/>
  <c r="N471" i="11"/>
  <c r="AE383" i="30"/>
  <c r="AD470" i="11"/>
  <c r="AE470" i="28"/>
  <c r="AE470" i="29"/>
  <c r="J402" i="11"/>
  <c r="H471" i="11"/>
  <c r="AE276" i="11"/>
  <c r="Z402" i="11"/>
  <c r="AE452" i="36"/>
  <c r="U463" i="11"/>
  <c r="U471" i="11" s="1"/>
  <c r="AC470" i="11"/>
  <c r="AE481" i="11"/>
  <c r="AE103" i="11"/>
  <c r="AE376" i="28"/>
  <c r="M471" i="11"/>
  <c r="AD376" i="11"/>
  <c r="AE456" i="36"/>
  <c r="AE383" i="34"/>
  <c r="AE376" i="29"/>
  <c r="Y463" i="11"/>
  <c r="Y471" i="11" s="1"/>
  <c r="M402" i="11"/>
  <c r="AE214" i="11"/>
  <c r="AE435" i="43"/>
  <c r="AE452" i="43"/>
  <c r="AE456" i="43"/>
  <c r="AE387" i="43"/>
  <c r="AE387" i="42"/>
  <c r="AE452" i="42"/>
  <c r="AE456" i="42"/>
  <c r="AE452" i="41"/>
  <c r="AE456" i="41"/>
  <c r="AE387" i="41"/>
  <c r="AA473" i="11"/>
  <c r="X471" i="11"/>
  <c r="AE456" i="38"/>
  <c r="AC473" i="29"/>
  <c r="AE473" i="29" s="1"/>
  <c r="AD446" i="30"/>
  <c r="AE387" i="36"/>
  <c r="AD446" i="43"/>
  <c r="AE446" i="43" s="1"/>
  <c r="AE387" i="40"/>
  <c r="AE452" i="40"/>
  <c r="AE456" i="40"/>
  <c r="AE452" i="38"/>
  <c r="AD443" i="38"/>
  <c r="AE435" i="38"/>
  <c r="AE387" i="38"/>
  <c r="AE383" i="37"/>
  <c r="AE452" i="35"/>
  <c r="AE456" i="35"/>
  <c r="AE387" i="35"/>
  <c r="AD446" i="34"/>
  <c r="AC544" i="11"/>
  <c r="AE529" i="11"/>
  <c r="AE442" i="11"/>
  <c r="AE485" i="11"/>
  <c r="AE452" i="33"/>
  <c r="AE456" i="33"/>
  <c r="AE387" i="33"/>
  <c r="AD435" i="31"/>
  <c r="F443" i="31"/>
  <c r="AD446" i="11"/>
  <c r="Z471" i="11"/>
  <c r="AD443" i="11"/>
  <c r="I471" i="11"/>
  <c r="F443" i="11"/>
  <c r="R471" i="11"/>
  <c r="J471" i="11"/>
  <c r="Q471" i="11"/>
  <c r="AE543" i="11"/>
  <c r="AE482" i="11"/>
  <c r="AB471" i="11"/>
  <c r="AB402" i="11"/>
  <c r="E463" i="43"/>
  <c r="AC394" i="43"/>
  <c r="E402" i="43"/>
  <c r="F463" i="43"/>
  <c r="AD394" i="43"/>
  <c r="F402" i="43"/>
  <c r="AE473" i="42"/>
  <c r="AE435" i="42"/>
  <c r="AC446" i="42"/>
  <c r="AC443" i="42"/>
  <c r="E463" i="42"/>
  <c r="AC394" i="42"/>
  <c r="E402" i="42"/>
  <c r="F463" i="42"/>
  <c r="AD394" i="42"/>
  <c r="F402" i="42"/>
  <c r="AD446" i="42"/>
  <c r="AD443" i="42"/>
  <c r="AC435" i="41"/>
  <c r="E443" i="41"/>
  <c r="AD446" i="41"/>
  <c r="AD443" i="41"/>
  <c r="F463" i="41"/>
  <c r="AD394" i="41"/>
  <c r="F402" i="41"/>
  <c r="E463" i="41"/>
  <c r="AC394" i="41"/>
  <c r="E402" i="41"/>
  <c r="F463" i="40"/>
  <c r="AD394" i="40"/>
  <c r="F402" i="40"/>
  <c r="AE435" i="40"/>
  <c r="AC446" i="40"/>
  <c r="AE446" i="40" s="1"/>
  <c r="AC443" i="40"/>
  <c r="E463" i="40"/>
  <c r="AC394" i="40"/>
  <c r="E402" i="40"/>
  <c r="AD446" i="39"/>
  <c r="AD443" i="39"/>
  <c r="AE435" i="39"/>
  <c r="AC446" i="39"/>
  <c r="AC443" i="39"/>
  <c r="E463" i="39"/>
  <c r="AC394" i="39"/>
  <c r="E402" i="39"/>
  <c r="AD387" i="39"/>
  <c r="AE387" i="39" s="1"/>
  <c r="F394" i="39"/>
  <c r="F456" i="39"/>
  <c r="AD456" i="39" s="1"/>
  <c r="AE456" i="39" s="1"/>
  <c r="AD452" i="39"/>
  <c r="AE452" i="39" s="1"/>
  <c r="F463" i="38"/>
  <c r="AD394" i="38"/>
  <c r="F402" i="38"/>
  <c r="E463" i="38"/>
  <c r="AC394" i="38"/>
  <c r="E402" i="38"/>
  <c r="E394" i="37"/>
  <c r="AC387" i="37"/>
  <c r="AD387" i="37"/>
  <c r="F394" i="37"/>
  <c r="E456" i="37"/>
  <c r="AC456" i="37" s="1"/>
  <c r="AC452" i="37"/>
  <c r="F456" i="37"/>
  <c r="AD456" i="37" s="1"/>
  <c r="AD452" i="37"/>
  <c r="AD443" i="37"/>
  <c r="AD446" i="37"/>
  <c r="AE446" i="37" s="1"/>
  <c r="E463" i="36"/>
  <c r="AC394" i="36"/>
  <c r="E402" i="36"/>
  <c r="AD446" i="36"/>
  <c r="AE446" i="36" s="1"/>
  <c r="AD443" i="36"/>
  <c r="AE473" i="36"/>
  <c r="F463" i="36"/>
  <c r="AD394" i="36"/>
  <c r="F402" i="36"/>
  <c r="AE435" i="35"/>
  <c r="AC446" i="35"/>
  <c r="AE446" i="35" s="1"/>
  <c r="AC443" i="35"/>
  <c r="F463" i="35"/>
  <c r="AD394" i="35"/>
  <c r="F402" i="35"/>
  <c r="E463" i="35"/>
  <c r="AC394" i="35"/>
  <c r="E402" i="35"/>
  <c r="AD387" i="34"/>
  <c r="F394" i="34"/>
  <c r="E394" i="34"/>
  <c r="AC387" i="34"/>
  <c r="F456" i="34"/>
  <c r="AD456" i="34" s="1"/>
  <c r="AD452" i="34"/>
  <c r="E456" i="34"/>
  <c r="AC456" i="34" s="1"/>
  <c r="AC452" i="34"/>
  <c r="AE435" i="34"/>
  <c r="AC446" i="34"/>
  <c r="AC443" i="34"/>
  <c r="F463" i="33"/>
  <c r="AD394" i="33"/>
  <c r="F402" i="33"/>
  <c r="AE435" i="33"/>
  <c r="AC446" i="33"/>
  <c r="AC443" i="33"/>
  <c r="AD446" i="33"/>
  <c r="E463" i="33"/>
  <c r="AC394" i="33"/>
  <c r="E402" i="33"/>
  <c r="AE473" i="31"/>
  <c r="E394" i="31"/>
  <c r="AC387" i="31"/>
  <c r="AE387" i="31" s="1"/>
  <c r="E456" i="31"/>
  <c r="AC456" i="31" s="1"/>
  <c r="AE456" i="31" s="1"/>
  <c r="AC452" i="31"/>
  <c r="AE452" i="31" s="1"/>
  <c r="AE435" i="31"/>
  <c r="AC443" i="31"/>
  <c r="AC446" i="31"/>
  <c r="F463" i="31"/>
  <c r="AD394" i="31"/>
  <c r="F402" i="31"/>
  <c r="E394" i="30"/>
  <c r="AC387" i="30"/>
  <c r="F394" i="30"/>
  <c r="AD387" i="30"/>
  <c r="E456" i="30"/>
  <c r="AC456" i="30" s="1"/>
  <c r="AC452" i="30"/>
  <c r="F456" i="30"/>
  <c r="AD456" i="30" s="1"/>
  <c r="AD452" i="30"/>
  <c r="AE435" i="30"/>
  <c r="AC446" i="30"/>
  <c r="AE446" i="30" s="1"/>
  <c r="AC443" i="30"/>
  <c r="E452" i="29"/>
  <c r="E387" i="29"/>
  <c r="AC383" i="29"/>
  <c r="AC435" i="29"/>
  <c r="E443" i="29"/>
  <c r="AE404" i="29"/>
  <c r="F452" i="29"/>
  <c r="F387" i="29"/>
  <c r="AD383" i="29"/>
  <c r="AE445" i="29"/>
  <c r="E394" i="28"/>
  <c r="AC387" i="28"/>
  <c r="AE404" i="28"/>
  <c r="AD428" i="28"/>
  <c r="AE428" i="28" s="1"/>
  <c r="F435" i="28"/>
  <c r="E456" i="28"/>
  <c r="AC456" i="28" s="1"/>
  <c r="AC452" i="28"/>
  <c r="AC473" i="28"/>
  <c r="AD387" i="28"/>
  <c r="F394" i="28"/>
  <c r="AD473" i="28"/>
  <c r="F456" i="28"/>
  <c r="AD456" i="28" s="1"/>
  <c r="AD452" i="28"/>
  <c r="AE445" i="28"/>
  <c r="AC435" i="28"/>
  <c r="E443" i="28"/>
  <c r="AE383" i="28"/>
  <c r="AE453" i="11"/>
  <c r="AE472" i="11"/>
  <c r="AE465" i="11"/>
  <c r="AE424" i="11"/>
  <c r="AE469" i="11"/>
  <c r="AE468" i="11"/>
  <c r="K473" i="11"/>
  <c r="AE454" i="11"/>
  <c r="P471" i="11"/>
  <c r="L471" i="11"/>
  <c r="L402" i="11"/>
  <c r="I402" i="11"/>
  <c r="AE484" i="11"/>
  <c r="AE483" i="11"/>
  <c r="AE517" i="11"/>
  <c r="V471" i="11"/>
  <c r="V402" i="11"/>
  <c r="U402" i="11"/>
  <c r="AC445" i="11"/>
  <c r="AE445" i="11" s="1"/>
  <c r="AE401" i="11"/>
  <c r="AE470" i="11"/>
  <c r="AE464" i="11"/>
  <c r="AE466" i="11"/>
  <c r="AE455" i="11"/>
  <c r="T471" i="11"/>
  <c r="T402" i="11"/>
  <c r="S473" i="11"/>
  <c r="E435" i="11"/>
  <c r="AC428" i="11"/>
  <c r="AE428" i="11" s="1"/>
  <c r="AE398" i="11"/>
  <c r="AC467" i="11"/>
  <c r="P402" i="11"/>
  <c r="W452" i="11"/>
  <c r="W456" i="11" s="1"/>
  <c r="W387" i="11"/>
  <c r="W394" i="11" s="1"/>
  <c r="G452" i="11"/>
  <c r="G456" i="11" s="1"/>
  <c r="G387" i="11"/>
  <c r="G394" i="11" s="1"/>
  <c r="G473" i="11"/>
  <c r="F473" i="11"/>
  <c r="AD473" i="11" s="1"/>
  <c r="AD404" i="11"/>
  <c r="S452" i="11"/>
  <c r="S456" i="11" s="1"/>
  <c r="S387" i="11"/>
  <c r="S394" i="11" s="1"/>
  <c r="F452" i="11"/>
  <c r="F387" i="11"/>
  <c r="AD383" i="11"/>
  <c r="AD467" i="11"/>
  <c r="X402" i="11"/>
  <c r="H402" i="11"/>
  <c r="O452" i="11"/>
  <c r="O456" i="11" s="1"/>
  <c r="O387" i="11"/>
  <c r="O394" i="11" s="1"/>
  <c r="AC376" i="11"/>
  <c r="AE439" i="11"/>
  <c r="E473" i="11"/>
  <c r="AC404" i="11"/>
  <c r="AA452" i="11"/>
  <c r="AA456" i="11" s="1"/>
  <c r="AA387" i="11"/>
  <c r="AA394" i="11" s="1"/>
  <c r="K452" i="11"/>
  <c r="K456" i="11" s="1"/>
  <c r="K387" i="11"/>
  <c r="K394" i="11" s="1"/>
  <c r="E452" i="11"/>
  <c r="E387" i="11"/>
  <c r="AC383" i="11"/>
  <c r="AE452" i="30" l="1"/>
  <c r="AE456" i="30"/>
  <c r="AE387" i="30"/>
  <c r="AE446" i="34"/>
  <c r="AE456" i="34"/>
  <c r="AE376" i="11"/>
  <c r="AE446" i="39"/>
  <c r="AE383" i="29"/>
  <c r="AE446" i="42"/>
  <c r="AE452" i="34"/>
  <c r="AE387" i="34"/>
  <c r="AE452" i="37"/>
  <c r="AE456" i="37"/>
  <c r="AE387" i="37"/>
  <c r="AE446" i="33"/>
  <c r="AD446" i="31"/>
  <c r="AE446" i="31" s="1"/>
  <c r="AD443" i="31"/>
  <c r="AD463" i="43"/>
  <c r="F471" i="43"/>
  <c r="AE394" i="43"/>
  <c r="AC402" i="43"/>
  <c r="AC405" i="43"/>
  <c r="AD405" i="43"/>
  <c r="AD402" i="43"/>
  <c r="AC463" i="43"/>
  <c r="E471" i="43"/>
  <c r="AE394" i="42"/>
  <c r="AC402" i="42"/>
  <c r="AC405" i="42"/>
  <c r="AD402" i="42"/>
  <c r="AD405" i="42"/>
  <c r="AC463" i="42"/>
  <c r="E471" i="42"/>
  <c r="AD463" i="42"/>
  <c r="F471" i="42"/>
  <c r="AC463" i="41"/>
  <c r="E471" i="41"/>
  <c r="AD402" i="41"/>
  <c r="AD405" i="41"/>
  <c r="AE394" i="41"/>
  <c r="AC402" i="41"/>
  <c r="AC405" i="41"/>
  <c r="AD463" i="41"/>
  <c r="F471" i="41"/>
  <c r="AE435" i="41"/>
  <c r="AC443" i="41"/>
  <c r="AC446" i="41"/>
  <c r="AE446" i="41" s="1"/>
  <c r="AE394" i="40"/>
  <c r="AC405" i="40"/>
  <c r="AC402" i="40"/>
  <c r="AC463" i="40"/>
  <c r="E471" i="40"/>
  <c r="AD402" i="40"/>
  <c r="AD405" i="40"/>
  <c r="AD463" i="40"/>
  <c r="F471" i="40"/>
  <c r="AC402" i="39"/>
  <c r="AC405" i="39"/>
  <c r="F463" i="39"/>
  <c r="AD394" i="39"/>
  <c r="AE394" i="39" s="1"/>
  <c r="F402" i="39"/>
  <c r="AC463" i="39"/>
  <c r="E471" i="39"/>
  <c r="AC463" i="38"/>
  <c r="E471" i="38"/>
  <c r="AD402" i="38"/>
  <c r="AD405" i="38"/>
  <c r="AE394" i="38"/>
  <c r="AC402" i="38"/>
  <c r="AC405" i="38"/>
  <c r="AD463" i="38"/>
  <c r="F471" i="38"/>
  <c r="AD394" i="37"/>
  <c r="F463" i="37"/>
  <c r="F402" i="37"/>
  <c r="E463" i="37"/>
  <c r="AC394" i="37"/>
  <c r="E402" i="37"/>
  <c r="AD402" i="36"/>
  <c r="AD405" i="36"/>
  <c r="AC463" i="36"/>
  <c r="E471" i="36"/>
  <c r="AD463" i="36"/>
  <c r="F471" i="36"/>
  <c r="AE394" i="36"/>
  <c r="AC402" i="36"/>
  <c r="AC405" i="36"/>
  <c r="AE394" i="35"/>
  <c r="AC405" i="35"/>
  <c r="AC402" i="35"/>
  <c r="AD463" i="35"/>
  <c r="F471" i="35"/>
  <c r="AC463" i="35"/>
  <c r="E471" i="35"/>
  <c r="AD402" i="35"/>
  <c r="AD405" i="35"/>
  <c r="E463" i="34"/>
  <c r="AC394" i="34"/>
  <c r="E402" i="34"/>
  <c r="F463" i="34"/>
  <c r="AD394" i="34"/>
  <c r="F402" i="34"/>
  <c r="AE394" i="33"/>
  <c r="AC405" i="33"/>
  <c r="AC402" i="33"/>
  <c r="AD402" i="33"/>
  <c r="AD405" i="33"/>
  <c r="AC463" i="33"/>
  <c r="E471" i="33"/>
  <c r="AD463" i="33"/>
  <c r="F471" i="33"/>
  <c r="AD402" i="31"/>
  <c r="AD405" i="31"/>
  <c r="E463" i="31"/>
  <c r="AC394" i="31"/>
  <c r="E402" i="31"/>
  <c r="AD463" i="31"/>
  <c r="F471" i="31"/>
  <c r="E463" i="30"/>
  <c r="AC394" i="30"/>
  <c r="E402" i="30"/>
  <c r="F463" i="30"/>
  <c r="AD394" i="30"/>
  <c r="F402" i="30"/>
  <c r="E456" i="29"/>
  <c r="AC456" i="29" s="1"/>
  <c r="AC452" i="29"/>
  <c r="E394" i="29"/>
  <c r="AC387" i="29"/>
  <c r="AE435" i="29"/>
  <c r="AC443" i="29"/>
  <c r="F394" i="29"/>
  <c r="AD387" i="29"/>
  <c r="F456" i="29"/>
  <c r="AD456" i="29" s="1"/>
  <c r="AD452" i="29"/>
  <c r="AC446" i="29"/>
  <c r="AE446" i="29" s="1"/>
  <c r="AD435" i="28"/>
  <c r="F443" i="28"/>
  <c r="AC446" i="28"/>
  <c r="AC443" i="28"/>
  <c r="AE473" i="28"/>
  <c r="AE452" i="28"/>
  <c r="AE387" i="28"/>
  <c r="F463" i="28"/>
  <c r="AD394" i="28"/>
  <c r="F402" i="28"/>
  <c r="AE456" i="28"/>
  <c r="E463" i="28"/>
  <c r="AC394" i="28"/>
  <c r="E402" i="28"/>
  <c r="AE383" i="11"/>
  <c r="AC473" i="11"/>
  <c r="AE473" i="11" s="1"/>
  <c r="E456" i="11"/>
  <c r="AC456" i="11" s="1"/>
  <c r="AC452" i="11"/>
  <c r="F394" i="11"/>
  <c r="AD387" i="11"/>
  <c r="AE467" i="11"/>
  <c r="K463" i="11"/>
  <c r="K471" i="11" s="1"/>
  <c r="K402" i="11"/>
  <c r="AE404" i="11"/>
  <c r="F456" i="11"/>
  <c r="AD456" i="11" s="1"/>
  <c r="AD452" i="11"/>
  <c r="W463" i="11"/>
  <c r="W471" i="11" s="1"/>
  <c r="W402" i="11"/>
  <c r="AC435" i="11"/>
  <c r="E443" i="11"/>
  <c r="O463" i="11"/>
  <c r="O471" i="11" s="1"/>
  <c r="O402" i="11"/>
  <c r="S463" i="11"/>
  <c r="S471" i="11" s="1"/>
  <c r="S402" i="11"/>
  <c r="AC387" i="11"/>
  <c r="E394" i="11"/>
  <c r="AA463" i="11"/>
  <c r="AA471" i="11" s="1"/>
  <c r="AA402" i="11"/>
  <c r="G463" i="11"/>
  <c r="G471" i="11" s="1"/>
  <c r="G402" i="11"/>
  <c r="AE405" i="36" l="1"/>
  <c r="AE452" i="29"/>
  <c r="AE456" i="29"/>
  <c r="AE387" i="29"/>
  <c r="AE405" i="43"/>
  <c r="AE405" i="42"/>
  <c r="AE405" i="41"/>
  <c r="AE405" i="40"/>
  <c r="AE405" i="38"/>
  <c r="AE405" i="35"/>
  <c r="AE405" i="33"/>
  <c r="AE463" i="43"/>
  <c r="AC471" i="43"/>
  <c r="AC474" i="43"/>
  <c r="AD471" i="43"/>
  <c r="AD474" i="43"/>
  <c r="AD474" i="42"/>
  <c r="AD471" i="42"/>
  <c r="AE463" i="42"/>
  <c r="AC471" i="42"/>
  <c r="AC474" i="42"/>
  <c r="AD471" i="41"/>
  <c r="AD474" i="41"/>
  <c r="AE463" i="41"/>
  <c r="AC471" i="41"/>
  <c r="AC474" i="41"/>
  <c r="AD471" i="40"/>
  <c r="AD474" i="40"/>
  <c r="AE463" i="40"/>
  <c r="AC471" i="40"/>
  <c r="AC474" i="40"/>
  <c r="AD463" i="39"/>
  <c r="AE463" i="39" s="1"/>
  <c r="F471" i="39"/>
  <c r="AC471" i="39"/>
  <c r="AC474" i="39"/>
  <c r="AD402" i="39"/>
  <c r="AD405" i="39"/>
  <c r="AE405" i="39" s="1"/>
  <c r="AE463" i="38"/>
  <c r="AC471" i="38"/>
  <c r="AC474" i="38"/>
  <c r="AD471" i="38"/>
  <c r="AD474" i="38"/>
  <c r="AE394" i="37"/>
  <c r="AC402" i="37"/>
  <c r="AC405" i="37"/>
  <c r="AD402" i="37"/>
  <c r="AD405" i="37"/>
  <c r="AC463" i="37"/>
  <c r="E471" i="37"/>
  <c r="AD463" i="37"/>
  <c r="F471" i="37"/>
  <c r="AD471" i="36"/>
  <c r="AD474" i="36"/>
  <c r="AE463" i="36"/>
  <c r="AC471" i="36"/>
  <c r="AC474" i="36"/>
  <c r="AD471" i="35"/>
  <c r="AD474" i="35"/>
  <c r="AE463" i="35"/>
  <c r="AC471" i="35"/>
  <c r="AC474" i="35"/>
  <c r="AD463" i="34"/>
  <c r="F471" i="34"/>
  <c r="AE394" i="34"/>
  <c r="AC402" i="34"/>
  <c r="AC405" i="34"/>
  <c r="AD402" i="34"/>
  <c r="AD405" i="34"/>
  <c r="AC463" i="34"/>
  <c r="E471" i="34"/>
  <c r="AD471" i="33"/>
  <c r="AD474" i="33"/>
  <c r="AE463" i="33"/>
  <c r="AC474" i="33"/>
  <c r="AC471" i="33"/>
  <c r="AE394" i="31"/>
  <c r="AC402" i="31"/>
  <c r="AC405" i="31"/>
  <c r="AE405" i="31" s="1"/>
  <c r="AC463" i="31"/>
  <c r="E471" i="31"/>
  <c r="AD471" i="31"/>
  <c r="AD474" i="31"/>
  <c r="AD402" i="30"/>
  <c r="AD405" i="30"/>
  <c r="AC463" i="30"/>
  <c r="E471" i="30"/>
  <c r="AD463" i="30"/>
  <c r="F471" i="30"/>
  <c r="AE394" i="30"/>
  <c r="AC402" i="30"/>
  <c r="AC405" i="30"/>
  <c r="F463" i="29"/>
  <c r="AD394" i="29"/>
  <c r="F402" i="29"/>
  <c r="E463" i="29"/>
  <c r="AC394" i="29"/>
  <c r="E402" i="29"/>
  <c r="AD443" i="28"/>
  <c r="AD446" i="28"/>
  <c r="AE446" i="28" s="1"/>
  <c r="AD402" i="28"/>
  <c r="AD405" i="28"/>
  <c r="AE394" i="28"/>
  <c r="AC402" i="28"/>
  <c r="AC405" i="28"/>
  <c r="AC463" i="28"/>
  <c r="E471" i="28"/>
  <c r="AD463" i="28"/>
  <c r="F471" i="28"/>
  <c r="AE435" i="28"/>
  <c r="AE387" i="11"/>
  <c r="AE456" i="11"/>
  <c r="AE452" i="11"/>
  <c r="AE435" i="11"/>
  <c r="AC446" i="11"/>
  <c r="AE446" i="11" s="1"/>
  <c r="AC443" i="11"/>
  <c r="E463" i="11"/>
  <c r="AC394" i="11"/>
  <c r="E402" i="11"/>
  <c r="F463" i="11"/>
  <c r="AD394" i="11"/>
  <c r="F402" i="11"/>
  <c r="AE405" i="30" l="1"/>
  <c r="AE474" i="36"/>
  <c r="AE474" i="35"/>
  <c r="AE474" i="43"/>
  <c r="AE474" i="42"/>
  <c r="AE474" i="41"/>
  <c r="AE474" i="33"/>
  <c r="AE474" i="40"/>
  <c r="AE474" i="38"/>
  <c r="AE405" i="37"/>
  <c r="AE405" i="34"/>
  <c r="AD471" i="39"/>
  <c r="AD474" i="39"/>
  <c r="AE474" i="39" s="1"/>
  <c r="AD474" i="37"/>
  <c r="AD471" i="37"/>
  <c r="AE463" i="37"/>
  <c r="AC471" i="37"/>
  <c r="AC474" i="37"/>
  <c r="AE463" i="34"/>
  <c r="AC471" i="34"/>
  <c r="AC474" i="34"/>
  <c r="AD471" i="34"/>
  <c r="AD474" i="34"/>
  <c r="AE463" i="31"/>
  <c r="AC471" i="31"/>
  <c r="AC474" i="31"/>
  <c r="AE474" i="31" s="1"/>
  <c r="AD471" i="30"/>
  <c r="AD474" i="30"/>
  <c r="AE463" i="30"/>
  <c r="AC471" i="30"/>
  <c r="AC474" i="30"/>
  <c r="AC463" i="29"/>
  <c r="E471" i="29"/>
  <c r="AD405" i="29"/>
  <c r="AD402" i="29"/>
  <c r="AE394" i="29"/>
  <c r="AC402" i="29"/>
  <c r="AC405" i="29"/>
  <c r="AD463" i="29"/>
  <c r="F471" i="29"/>
  <c r="AE405" i="28"/>
  <c r="AD471" i="28"/>
  <c r="AD474" i="28"/>
  <c r="AE463" i="28"/>
  <c r="AC471" i="28"/>
  <c r="AC474" i="28"/>
  <c r="AE394" i="11"/>
  <c r="AC402" i="11"/>
  <c r="AC405" i="11"/>
  <c r="AD402" i="11"/>
  <c r="AD405" i="11"/>
  <c r="AC463" i="11"/>
  <c r="E471" i="11"/>
  <c r="AD463" i="11"/>
  <c r="F471" i="11"/>
  <c r="AE474" i="30" l="1"/>
  <c r="AE405" i="29"/>
  <c r="AE474" i="37"/>
  <c r="AE474" i="34"/>
  <c r="AD474" i="29"/>
  <c r="AD471" i="29"/>
  <c r="AE463" i="29"/>
  <c r="AC471" i="29"/>
  <c r="AC474" i="29"/>
  <c r="AE474" i="28"/>
  <c r="AE405" i="11"/>
  <c r="AD474" i="11"/>
  <c r="AD471" i="11"/>
  <c r="AE463" i="11"/>
  <c r="AC471" i="11"/>
  <c r="AC474" i="11"/>
  <c r="AE474" i="29" l="1"/>
  <c r="AE474" i="11"/>
</calcChain>
</file>

<file path=xl/comments1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0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1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2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3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4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5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6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7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8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19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2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20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3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4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5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6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7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8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comments9.xml><?xml version="1.0" encoding="utf-8"?>
<comments xmlns="http://schemas.openxmlformats.org/spreadsheetml/2006/main">
  <authors>
    <author>Arbnor Lajqi</author>
  </authors>
  <commentList>
    <comment ref="B20" authorId="0" shapeId="0">
      <text>
        <r>
          <rPr>
            <b/>
            <sz val="10"/>
            <color indexed="81"/>
            <rFont val="Tahoma"/>
            <family val="2"/>
          </rPr>
          <t>A. Lajqi</t>
        </r>
      </text>
    </comment>
    <comment ref="A2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5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8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03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2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3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42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5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6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8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199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1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50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76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295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0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1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1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44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A358" authorId="0" shapeId="0">
      <text>
        <r>
          <rPr>
            <b/>
            <sz val="14"/>
            <color indexed="81"/>
            <rFont val="Tahoma"/>
            <family val="2"/>
          </rPr>
          <t>Të shënohen të gjitha veprat penale sipas kodit penal (P.sh. Edhe nëse është hapur 1 rast me 3 vepra penale, duhet të shenohen 3 veprat penale në tabelar sipas kodit penal).</t>
        </r>
      </text>
    </comment>
    <comment ref="B383" authorId="0" shapeId="0">
      <text>
        <r>
          <rPr>
            <b/>
            <sz val="14"/>
            <color indexed="81"/>
            <rFont val="Tahoma"/>
            <family val="2"/>
          </rPr>
          <t>Të shënohet manualisht se sa raste jan inicuar.
(Mos të numrohen veprat si në tabelarin 2, mirpo vetem si numri i rasteve të inicuara)</t>
        </r>
      </text>
    </comment>
    <comment ref="B384" authorId="0" shapeId="0">
      <text>
        <r>
          <rPr>
            <b/>
            <sz val="14"/>
            <color indexed="81"/>
            <rFont val="Tahoma"/>
            <family val="2"/>
          </rPr>
          <t>Të shënohet sa raste kan kaluar në stacionet apo njësitet brenda DRP-së
(Nuk futen rastet që kan kaluar jasht DRP-së apo tek njësitet decentralizuese</t>
        </r>
      </text>
    </comment>
    <comment ref="B385" authorId="0" shapeId="0">
      <text>
        <r>
          <rPr>
            <b/>
            <sz val="14"/>
            <color indexed="81"/>
            <rFont val="Tahoma"/>
            <family val="2"/>
          </rPr>
          <t>Të futen rastet që kan kaluar jasht DRP-së apo tek njësitet decentralizuese</t>
        </r>
      </text>
    </comment>
    <comment ref="B386" authorId="0" shapeId="0">
      <text>
        <r>
          <rPr>
            <b/>
            <sz val="14"/>
            <color indexed="81"/>
            <rFont val="Tahoma"/>
            <family val="2"/>
          </rPr>
          <t>Të futen rastet që keni pranuar nga stacionet apo njësitet 
përfshirë brenda dhe jasht DRP-së</t>
        </r>
      </text>
    </comment>
    <comment ref="B394" authorId="0" shapeId="0">
      <text>
        <r>
          <rPr>
            <b/>
            <sz val="14"/>
            <color indexed="81"/>
            <rFont val="Tahoma"/>
            <family val="2"/>
          </rPr>
          <t>Ky total I veprave duhet të përputhet me rastet e zbuluara dhe të pa zbuluara
(P.sh. Të zbuluara + të pazbuluara = gjithsejt vepra penale</t>
        </r>
      </text>
    </comment>
    <comment ref="B416" authorId="0" shapeId="0">
      <text>
        <r>
          <rPr>
            <b/>
            <sz val="14"/>
            <color indexed="81"/>
            <rFont val="Tahoma"/>
            <family val="2"/>
          </rPr>
          <t>Të shënohet numri I incidenteve të cilat nuk jan të cekura më lartë</t>
        </r>
      </text>
    </comment>
    <comment ref="B435" authorId="0" shapeId="0">
      <text>
        <r>
          <rPr>
            <b/>
            <sz val="14"/>
            <color indexed="81"/>
            <rFont val="Tahoma"/>
            <family val="2"/>
          </rPr>
          <t>Ky total I incidentev duhet të përputhet me rastet e zbuluara dhe të pa zbuluara
(P.sh. Të zbuluara + të pazbuluara = gjithsejt incidente të inicuara</t>
        </r>
      </text>
    </comment>
    <comment ref="B518" authorId="0" shapeId="0">
      <text>
        <r>
          <rPr>
            <b/>
            <sz val="14"/>
            <color indexed="81"/>
            <rFont val="Tahoma"/>
            <family val="2"/>
          </rPr>
          <t>Shënoni vetem ata persona të cilët jan të ndaluar nga ana juaj,
dhe jo sa kan qenë në qendren e ndalimit.</t>
        </r>
      </text>
    </comment>
    <comment ref="B525" authorId="0" shapeId="0">
      <text>
        <r>
          <rPr>
            <b/>
            <sz val="14"/>
            <color indexed="81"/>
            <rFont val="Tahoma"/>
            <family val="2"/>
          </rPr>
          <t>Nënkupton urdhëresat e mbetura nga periudha paraprake</t>
        </r>
      </text>
    </comment>
    <comment ref="B526" authorId="0" shapeId="0">
      <text>
        <r>
          <rPr>
            <b/>
            <sz val="14"/>
            <color indexed="81"/>
            <rFont val="Tahoma"/>
            <family val="2"/>
          </rPr>
          <t>Nënkupton urdhëresat të cilat I keni pranuar gjatë kësaj perudhe</t>
        </r>
      </text>
    </comment>
    <comment ref="B527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realizuar gjatë kësaj periudhe</t>
        </r>
      </text>
    </comment>
    <comment ref="B528" authorId="0" shapeId="0">
      <text>
        <r>
          <rPr>
            <b/>
            <sz val="14"/>
            <color indexed="81"/>
            <rFont val="Tahoma"/>
            <family val="2"/>
          </rPr>
          <t>Nënkupton urdhëresat të cilat janë parashkruar gjatë kësaj periudhe.</t>
        </r>
      </text>
    </comment>
    <comment ref="B529" authorId="0" shapeId="0">
      <text>
        <r>
          <rPr>
            <b/>
            <sz val="14"/>
            <color indexed="81"/>
            <rFont val="Tahoma"/>
            <family val="2"/>
          </rPr>
          <t>Nënkupton urdhëresat të cilat nuk jan realizuar</t>
        </r>
      </text>
    </comment>
  </commentList>
</comments>
</file>

<file path=xl/sharedStrings.xml><?xml version="1.0" encoding="utf-8"?>
<sst xmlns="http://schemas.openxmlformats.org/spreadsheetml/2006/main" count="13249" uniqueCount="741">
  <si>
    <t>Aneksi i PSO-së ,,Raportet Periodike”</t>
  </si>
  <si>
    <t xml:space="preserve">Raporti Periodik Krahasues       </t>
  </si>
  <si>
    <t>Tabela nr. 1</t>
  </si>
  <si>
    <t>NUMRI I PERSONELIT NË RAJON DHE STACIONE SIPAS GRADAVE</t>
  </si>
  <si>
    <t xml:space="preserve">Personeli sipas gradave </t>
  </si>
  <si>
    <t>Drejtoria Rajonale</t>
  </si>
  <si>
    <t>Hetimet Rajonale</t>
  </si>
  <si>
    <t>DRP-ja Gjithsej</t>
  </si>
  <si>
    <t>Krahasimi %</t>
  </si>
  <si>
    <t>Kolonel</t>
  </si>
  <si>
    <t xml:space="preserve">Nënkolonel </t>
  </si>
  <si>
    <t>Major</t>
  </si>
  <si>
    <t>Kapiten</t>
  </si>
  <si>
    <t>Toger</t>
  </si>
  <si>
    <t>Rreshter</t>
  </si>
  <si>
    <t>Polic</t>
  </si>
  <si>
    <t>Staf Civil</t>
  </si>
  <si>
    <t>Gjithsej</t>
  </si>
  <si>
    <t>Tabela nr. 2</t>
  </si>
  <si>
    <t>Nenet</t>
  </si>
  <si>
    <t>Stacionet Policore</t>
  </si>
  <si>
    <t>NJ.R.SH</t>
  </si>
  <si>
    <t>Periudha krahasuese</t>
  </si>
  <si>
    <t>1. KAPITULLI XIV  VEPRAT PENALE KUNDËR RENDIT KUSHTETUES DHE SIGURISË SË REPUBLIKËS SË KOSOVËS</t>
  </si>
  <si>
    <t>Sulmi kundër rendit juridik të Kosovës</t>
  </si>
  <si>
    <t>Kryengritja e armatosur</t>
  </si>
  <si>
    <t>Pranimi i kapitullimit dhe okupimit</t>
  </si>
  <si>
    <t>Tradhtia ndaj vendit</t>
  </si>
  <si>
    <t>Rrezikimi i tërësisë territoriale të Republikës së Kosovës</t>
  </si>
  <si>
    <t>Vrasja e përfaqësuesve të lartë të Republikës së Kosovës</t>
  </si>
  <si>
    <t>Rrëmbimi i përfaqësuesve të lartë të Republikës së Kosovës</t>
  </si>
  <si>
    <t>Dhuna ndaj përfaqësuesve të lartë të Republikës së Kosovës</t>
  </si>
  <si>
    <t>Rrezikimi i rendit kushtetues me shkatërrimin apo dëmtimin e instalimeve dhe pajisjeve publike</t>
  </si>
  <si>
    <t>Sabotimi</t>
  </si>
  <si>
    <t>Spiunazhi</t>
  </si>
  <si>
    <t>Zbulimi i informacioneve të klasifikuara dhe mos ruajtja e Informacioneve te klasifikuara</t>
  </si>
  <si>
    <t>Veprat e rënda kundër rendit kushtetues dhe sigurisë së Republikës së Kosovës</t>
  </si>
  <si>
    <t>Bashkimi për veprimtari kundër kushtetuese</t>
  </si>
  <si>
    <t>Përkufizimet për dispozitat e terrorizmit në nenet 114-139</t>
  </si>
  <si>
    <t>Kryerja e veprës terroriste</t>
  </si>
  <si>
    <t>Ndihma në kryerjen e  terrorizmit</t>
  </si>
  <si>
    <t>Lehtësimi dhe financimi në kryerjen e terrorizmit</t>
  </si>
  <si>
    <t>Rekrutimi për terrorizëm</t>
  </si>
  <si>
    <t>Trajnimi për terrorizëm</t>
  </si>
  <si>
    <t>Shtytja për kryerjen e veprave terroriste</t>
  </si>
  <si>
    <t>Fshehja ose moslajmërimi i terroristëve apo grupeve terroriste</t>
  </si>
  <si>
    <t>Organizim dhe pjesëmarrja në grup terrorist</t>
  </si>
  <si>
    <t>Udhëtimi për qëllime të terrorizmit</t>
  </si>
  <si>
    <t>Përgatitja e veprave terroriste ose veprave penale kundër rendit kushtetues dha sigurisë së Republikës së Kosovës</t>
  </si>
  <si>
    <t>Parëndësia e kryerjes së veprës terroriste dhe lidhja me veprat penale terroriste</t>
  </si>
  <si>
    <t>Kalimi i paautorizuar i vendkalimeve kufitare ose i vijës kufitare</t>
  </si>
  <si>
    <t>Nxitja e përçarjes dhe mos durimit</t>
  </si>
  <si>
    <t>2. KAPITULLI XV VEPRAT PENALE KUNDËR NJERËZIMIT DHE VLERAVE TË MBROJTURA ME TË DREJTËN NDËRKOMBËTARE</t>
  </si>
  <si>
    <t>Gjenocidi</t>
  </si>
  <si>
    <t>Krimet kundër njerëzimit</t>
  </si>
  <si>
    <t>Krimet e luftës në kundërshtim të rëndë me Konventat e Gjenevës</t>
  </si>
  <si>
    <t>Krimet e luftës si shkelje e rëndë e ligjeve dhe e zakoneve që zbatohen në konfliktin e armatosur ndërkombëtar</t>
  </si>
  <si>
    <t>Krimet e luftës në shkelje të rëndë të nenit 3 të përbashkët me Konventat e Gjenevës</t>
  </si>
  <si>
    <t>Krimet e luftës në shkelje të rëndë të ligjeve dhe zakoneve që zbatohen në konfliktet e armatosura që nuk janë të karakterit ndërkombëtar instalimeve që përmbajnë forca të rrezikshme</t>
  </si>
  <si>
    <t>Sulmet në konfliktet e armatosura që nuk kanë karakter ndërkombëtar kundër instalimeve që përmbajnë forca të rrezikshme</t>
  </si>
  <si>
    <t>Rekrutimi ose regjistrimi i fëmijëve në konfliktin e armatosur</t>
  </si>
  <si>
    <t>Përdorimi i mjeteve ose i metodave të ndaluara të luftimit</t>
  </si>
  <si>
    <t>Shtyrja e paarsyeshme e riatdhesimit të robërve të luftës ose e civilëve</t>
  </si>
  <si>
    <t>Përvetësimi i kundërligjshëm i sendeve nga të vrarët ose të plagosurit në fushëbetejë</t>
  </si>
  <si>
    <t>Rrezikimi i negociatorëve</t>
  </si>
  <si>
    <t>Organizimi i grupeve për kryerjen e gjenocidit, krimeve kundër njerëzimit dhe krimeve të luftës</t>
  </si>
  <si>
    <t>Përgjegjësia e komandantëve dhe përgjegjësve të tjerë</t>
  </si>
  <si>
    <t>Shtytja për luftë agresive ose konflikt të armatosur</t>
  </si>
  <si>
    <t>Keqpërdorimi i emblemave ndërkombëtare</t>
  </si>
  <si>
    <t>Rrëmbimi i fluturakes</t>
  </si>
  <si>
    <t>Rrezikimi i sigurisë së aviacionit civil</t>
  </si>
  <si>
    <t>Rrezikimi i sigurisë së lundrimit detar</t>
  </si>
  <si>
    <t>Rrezikimi i sigurisë së platformave fikse të vendosura në pragun kontinental</t>
  </si>
  <si>
    <t>Piratëria</t>
  </si>
  <si>
    <t>Skllavëria, kushtet e ngjashme me skllavërinë dhe e puna e detyruar</t>
  </si>
  <si>
    <t>Kontrabandimi me emigrantë</t>
  </si>
  <si>
    <t>Trafikimi me njerëz</t>
  </si>
  <si>
    <t>Fshehja e dokumenteve të identifikimit të viktimave të skllavërisë ose trafikimit me njerëz</t>
  </si>
  <si>
    <t>Rrezikimi i personave nën mbrojtje ndërkombëtare</t>
  </si>
  <si>
    <t>Rrezikimi i personelit të Organizatës së Kombeve të Bashkuara dhe i personelit në marrëdhënie me to</t>
  </si>
  <si>
    <t>Marrja e pengjeve</t>
  </si>
  <si>
    <t>Përvetësimi, pranimi, shfrytëzimi, prodhimi, posedimi, transferi, ndryshimi, asgjësimi, shpërndarja ose dëmtimi i paautorizuar i materialeve nukleare apo radioaktive</t>
  </si>
  <si>
    <t>Kanosja për përdorimin ose kryerjen e vjedhjes apo të grabitjes së materialit nuklear ose radioaktiv</t>
  </si>
  <si>
    <t>3. KAPITULLI XVI VEPRAT PENALE KUNDËR JETËS DHE TRUPIT</t>
  </si>
  <si>
    <t>Vrasja</t>
  </si>
  <si>
    <t>Tentim Vrasje</t>
  </si>
  <si>
    <t>Vrasja e rëndë</t>
  </si>
  <si>
    <t>Vrasja e kryer në gjendje të tronditjes së fortë mendore</t>
  </si>
  <si>
    <t>Vrasja nga pakujdesia</t>
  </si>
  <si>
    <t>Vrasja e foshnjave gjatë lindjes</t>
  </si>
  <si>
    <t>Shtytja në vetëvrasje dhe  ndihma në vetëvrasje</t>
  </si>
  <si>
    <t>Ndërprerja e palejuar e shtatzënësisë</t>
  </si>
  <si>
    <t>Sterilizimi i detyruar</t>
  </si>
  <si>
    <t>Gjymtimi i organeve gjenitale femërore</t>
  </si>
  <si>
    <t>Kanosja</t>
  </si>
  <si>
    <t>Ngacmimi</t>
  </si>
  <si>
    <t>Ngacmimi Seksual</t>
  </si>
  <si>
    <t>Sulmi</t>
  </si>
  <si>
    <t>Lëndimi i lehtë trupor</t>
  </si>
  <si>
    <t>Lëndimi i rëndë trupor</t>
  </si>
  <si>
    <t>Pjesëmarrja në rrahje</t>
  </si>
  <si>
    <t>Mosdhënia e ndihmës</t>
  </si>
  <si>
    <t>Braktisja e personave të paaftë</t>
  </si>
  <si>
    <t>4. KAPITULLI XVII VEPRAT PENALE KUNDËR LIRIVE DHE TË DREJTAVE TË NJERIUT</t>
  </si>
  <si>
    <t>Shkelja e statusit të barabartë të shtetasve dhe banorëve të Republikës së Kosovës</t>
  </si>
  <si>
    <t>Rrëmbimi</t>
  </si>
  <si>
    <t>Tentim Rrëmbimi</t>
  </si>
  <si>
    <t>Shtrëngimi</t>
  </si>
  <si>
    <t>Privimi i kundërligjshëm i lirisë</t>
  </si>
  <si>
    <t>Marrja e deklaratave me anë të shtrëngimit</t>
  </si>
  <si>
    <t>Keqtrajtimi gjatë ushtrimit të detyrës zyrtare ose autorizimeve publike</t>
  </si>
  <si>
    <t>Tortura</t>
  </si>
  <si>
    <t>Cenimi i paprekshmërisë së banesave dhe objekteve</t>
  </si>
  <si>
    <t>Kontrollimi i kundërligjshëm</t>
  </si>
  <si>
    <t>Cenimi i fshehtësisë së korrespondencës dhe i bazave te të dhënave kompjuterike</t>
  </si>
  <si>
    <t>Zbulimi i paautorizuar i informacionit konfidencial</t>
  </si>
  <si>
    <t>Përgjimi i paautorizuar</t>
  </si>
  <si>
    <t>Fotografimi dhe incizimet tjera të paautorizuara</t>
  </si>
  <si>
    <t>Shkelja e urdhrave për masat e fshehura ose teknike të vëzhgimit ose hetimit</t>
  </si>
  <si>
    <t>Parandalimi ose pengimi i tubimit publik</t>
  </si>
  <si>
    <t>Cenimi i së drejtës për ushtrimin e mjetit juridik</t>
  </si>
  <si>
    <t>Parandalimi i shtypjes ose i shpërndarjes së materialeve të shtypura dhe emetimit të programeve</t>
  </si>
  <si>
    <t>5. KAPITULLI XVIII  VEPRAT PENALE KUNDËR TË DREJTAVE TË VOTIMIT</t>
  </si>
  <si>
    <t>Cenimi i se drejtës për te kandiduar</t>
  </si>
  <si>
    <t>Kanosja e kandidatit</t>
  </si>
  <si>
    <t>Parandalimi i ushtrimit të së drejtës së votimit</t>
  </si>
  <si>
    <t>Cenimi i përcaktimit të lirë të votuesve</t>
  </si>
  <si>
    <t>Keqpërdorimi i detyrës zyrtare gjate zgjedhjeve</t>
  </si>
  <si>
    <t>Dhënia ose marrja e ryshfetit ne lidhje me votimin</t>
  </si>
  <si>
    <t>Keqpërdorimi i të drejtës së votimit</t>
  </si>
  <si>
    <t>Pengimi i procesit të votimit</t>
  </si>
  <si>
    <t>Cenimi i fshehtësisë votimit</t>
  </si>
  <si>
    <t>Falsifikimi i rezultateve të votimit</t>
  </si>
  <si>
    <t>Asgjësimi i dokumenteve të votimit</t>
  </si>
  <si>
    <t>6. KAPITULLI XIX  VEPRAT PENALE KUNDËR TË DREJTAVE NË MARRËDHËNIET E PUNËS</t>
  </si>
  <si>
    <t>Cenimi i të drejtave në marrëdhëniet e punës</t>
  </si>
  <si>
    <t>Cenimi i të drejtave të punësimit dhe papunësisë</t>
  </si>
  <si>
    <t>Cenimi i të drejtës në menaxhim</t>
  </si>
  <si>
    <t>Cenimi i të drejtës në grevë</t>
  </si>
  <si>
    <t>Keqpërdorimi i të drejtës në grevë</t>
  </si>
  <si>
    <t>Cenimi i të drejtave nga sigurimi social</t>
  </si>
  <si>
    <t>Keqpërdorimi i të drejtave nga sigurimi social</t>
  </si>
  <si>
    <t>7. KAPITULLI XX  VEPRAT PENALE KUNDËR INTEGRITETIT SEKSUAL</t>
  </si>
  <si>
    <t>Përkufizimet në lidhje me veprat penale kundër integritetit seksual</t>
  </si>
  <si>
    <t>Lajthimi në fakt lidhur me moshën e viktimës</t>
  </si>
  <si>
    <t>Dhunimi</t>
  </si>
  <si>
    <t>Tentim Dhunimi</t>
  </si>
  <si>
    <t>Shërbimet seksuale të viktimës së trafikimit</t>
  </si>
  <si>
    <t>Sulmi seksual</t>
  </si>
  <si>
    <t>Degradimi i integritetit seksual</t>
  </si>
  <si>
    <t>Ofrimi i materialit pornografik personave nën moshën gjashtëmbëdhjetë vjet</t>
  </si>
  <si>
    <t>Keqpërdorimi i fëmijëve në pornografi</t>
  </si>
  <si>
    <t>Nxitja e akteve seksuale me premtim të rrejshëm të martesës</t>
  </si>
  <si>
    <t>Mundësimi ose detyrimi në prostitucionit</t>
  </si>
  <si>
    <t>Ofrimi i lokaleve për prostitucion</t>
  </si>
  <si>
    <t>Marrëdhëniet seksuale brenda familjeve</t>
  </si>
  <si>
    <t>Bigamia</t>
  </si>
  <si>
    <t>Mundësimi i lidhjes së martesës së kundërligjshme</t>
  </si>
  <si>
    <t>Martesa e detyruar</t>
  </si>
  <si>
    <t>Bashkësia jashtëmartesore me personin nën moshën gjashtëmbëdhjetë vjet</t>
  </si>
  <si>
    <t>Ndryshimi i statusit familjar të fëmijës</t>
  </si>
  <si>
    <t>Marrja apo mbajtja e kundërligjshme e fëmijës</t>
  </si>
  <si>
    <t>Keqtrajtimi apo braktisja e fëmijës</t>
  </si>
  <si>
    <t>Shkelja e detyrimeve familjare</t>
  </si>
  <si>
    <t>Shmangia nga sigurimi i mjeteve të jetesës</t>
  </si>
  <si>
    <t>Pengimi dhe mosekzekutimi i masave për mbrojtjen e fëmijëve</t>
  </si>
  <si>
    <t>Mos raportimi i abuzimit të fëmijëve</t>
  </si>
  <si>
    <t>Dhuna në familje</t>
  </si>
  <si>
    <t>9. KAPITULLI XXII  VEPRAT PENALE KUNDËR SHËNDETIT PUBLIK</t>
  </si>
  <si>
    <t>Përhapja e sëmundjeve ngjitëse</t>
  </si>
  <si>
    <t>Mosveprimi sipas dispozitave shëndetësore gjatë  epidemisë</t>
  </si>
  <si>
    <t>Përhapja e sëmundjeve venerike</t>
  </si>
  <si>
    <t>Përhapja e virusit HIV</t>
  </si>
  <si>
    <t>Punësimi i personave të infektuar me sëmundje ngjitëse</t>
  </si>
  <si>
    <t>Trajtimi i pandërgjegjshëm mjekësor</t>
  </si>
  <si>
    <t>Mosdhënia e ndihmës mjekësore</t>
  </si>
  <si>
    <t>Ushtrimi i kundërligjshëm i veprimtarisë mjekësore ose farmaceutike</t>
  </si>
  <si>
    <t>Eksperimentet e kundërligjshme mjekësore dhe testimi i barërave</t>
  </si>
  <si>
    <t>Përgatitja dhe dhënia e pandërgjegjshme e barnave</t>
  </si>
  <si>
    <t>Transplantimi i kundërligjshëm dhe trafikimi i organeve dhe qelizave njerëzore</t>
  </si>
  <si>
    <t>Prodhimi dhe shpërndarja e produkteve të dëmshme mjekësore</t>
  </si>
  <si>
    <t>Prodhimi dhe vënia në qarkullim e artikujve të dëmshëm ushqimor</t>
  </si>
  <si>
    <t>Kontrolli i papërgjegjshëm i produkteve shtazore të destinuara për konsumim</t>
  </si>
  <si>
    <t>Dhënia ose përdorimi i certifikatës së rreme të mjekut apo te veterinarit</t>
  </si>
  <si>
    <t>Ndotja e ujit të pijshëm</t>
  </si>
  <si>
    <t>Ndotja e artikujve ushqimorë që përdoren nga njerëzit apo kafshët</t>
  </si>
  <si>
    <t>Shërbimi me pije alkoolike i personave nen moshën gjashtëmbëdhjetë vjet</t>
  </si>
  <si>
    <t>10. KAPITULLI XXIII  VEPRAT PENALE TË NARKOTIKËVE</t>
  </si>
  <si>
    <t>Blerja, posedimi, shpërndarja dhe shitja e paautorizuar e narkotikeve, substancave psikotrope dhe analoge</t>
  </si>
  <si>
    <t>Prodhimi dhe përpunimi i paautorizuar i narkotikëve, substancave psikotrope, analoge apo veglave, pajisjeve apo materialeve narkotike</t>
  </si>
  <si>
    <t>Posedimi i paautorizuar i narkotikeve, substancave psikotrope ose analoge</t>
  </si>
  <si>
    <t>Intoksikimi i personit tjetër me narkotikë ose substanca psikotrope</t>
  </si>
  <si>
    <t>Lehtësimi i sigurimit apo përdorimit të narkotikëve, substancave psikotrope apo analoge</t>
  </si>
  <si>
    <t>Kultivimi i bimës së hashashit, shkurres së kokainës ase bimëve të kanabisit</t>
  </si>
  <si>
    <t>Organizimi, drejtimi apo financimi i trafikimit të narkotikëve apo substancave psikotrope</t>
  </si>
  <si>
    <t>Konvertimi apo transferimi i pasurisë që rrjedh nga veprat penale nga ky kapitull</t>
  </si>
  <si>
    <t>Dënimi për raste të rënda të veprave penale nga ky Kapitull</t>
  </si>
  <si>
    <t>Kompensimi ndaj zbatuesve të ligjit</t>
  </si>
  <si>
    <t>11. KAPITULLI XXIV  KRIMI I ORGANIZUAR</t>
  </si>
  <si>
    <t>Pjesëmarrja ose organizimi i grupit kriminal të organizuar</t>
  </si>
  <si>
    <t>12. KAPITULLI XXV  VEPRAT PENALE KUNDËR EKONOMISË</t>
  </si>
  <si>
    <t>Cenimi i barazisë në ushtrimin e veprimtarisë ekonomike</t>
  </si>
  <si>
    <t>Veprimtaria e pandërgjegjshme ekonomike</t>
  </si>
  <si>
    <t>Shkaktimi i falimentimit</t>
  </si>
  <si>
    <t>Shkaktimi i falimentimit të rrejshëm</t>
  </si>
  <si>
    <t>Mashtrim në procedurën e falimentimit</t>
  </si>
  <si>
    <t>Mashtrimi ose dëmtimi i kreditorëve apo debitorëve</t>
  </si>
  <si>
    <t>Keqpërdorimi i autorizimeve në ekonomi</t>
  </si>
  <si>
    <t>Lidhja e kontratës së dëmshme</t>
  </si>
  <si>
    <t>Kumtimi i paautorizuar i sekretit tergtar</t>
  </si>
  <si>
    <t>Falsifikimi i letrave me vlerë dhe instrumenteve të pagesës</t>
  </si>
  <si>
    <t>Falsifikimi i shenjave me vlerë</t>
  </si>
  <si>
    <t>Cenimi i të drejtave të patentës</t>
  </si>
  <si>
    <t>Cenimi i të drejtave të autorit</t>
  </si>
  <si>
    <t>Shmangia e masave teknologjike</t>
  </si>
  <si>
    <t>Mashtrimi i konsumatorëve</t>
  </si>
  <si>
    <t>Mashtrimi i blerësve</t>
  </si>
  <si>
    <t>Organizimi i skemave piramidale dhe bixhozit të paligjshëm</t>
  </si>
  <si>
    <t>Keqpërdorimi i pozitës së monopolit</t>
  </si>
  <si>
    <t>Falsifikimi i parasë</t>
  </si>
  <si>
    <t>Prodhimi dhe përdorimi i shenjave të etiketimit, masave dhe peshave të rreme</t>
  </si>
  <si>
    <t>Prodhimi, furnizimi, shitja, posedimi ose dhënia në shfrytëzim e mjeteve për falsifikim</t>
  </si>
  <si>
    <t>Tregtia e ndaluar</t>
  </si>
  <si>
    <t>Prodhimi i ndaluar</t>
  </si>
  <si>
    <t>Lëshimi i çeqeve pa mbulesë ose të rremë dhe keqpërdorimi i kartelave të bankës apo të kreditit</t>
  </si>
  <si>
    <t>Shpërlarja e parave</t>
  </si>
  <si>
    <t>Marrëveshjet për kufizimin e konkurrencës përmes ftesave për tender</t>
  </si>
  <si>
    <t>Mashtrimi në shkëmbimin e letrave me vlerë</t>
  </si>
  <si>
    <t>Keqpërdorimi i informatave të brendshme</t>
  </si>
  <si>
    <t>Marrëveshja dhe mashtrimi me letrat me vlerë të Qeverisë</t>
  </si>
  <si>
    <t>Shmangia nga tatimi</t>
  </si>
  <si>
    <t>Dokumentet e rrejshme lidhur me tatimin</t>
  </si>
  <si>
    <t>Pranimi i rryshfetit në sektorin privat</t>
  </si>
  <si>
    <t>Dhënja e rryshfetit në sektorin privat</t>
  </si>
  <si>
    <t>Kontrabandimi i mallrave</t>
  </si>
  <si>
    <t>Shmangia nga pagesa e tarifave të detyrueshme doganore ose tarifave akcizore</t>
  </si>
  <si>
    <t>13. KAPITULLI XXVI  VEPRAT PENALE KUNDËR PASURISË</t>
  </si>
  <si>
    <t>Vjedhje</t>
  </si>
  <si>
    <t>Vjedhje në tentativë</t>
  </si>
  <si>
    <t>Vjedhja e shërbimeve</t>
  </si>
  <si>
    <t>Vjedhje e rëndë</t>
  </si>
  <si>
    <t>Vjedhja grabitqare</t>
  </si>
  <si>
    <t>Grabitja</t>
  </si>
  <si>
    <t>Shpërdorimi i pasurisë së huaj</t>
  </si>
  <si>
    <t>Marrja në posedim e pasurisë së luajtshme</t>
  </si>
  <si>
    <t>Uzurpimi i paligjshëm i pronës së paluajtshme</t>
  </si>
  <si>
    <t>Asgjësimi apo dëmtimi i pasurisë</t>
  </si>
  <si>
    <t>Zjarrvënia</t>
  </si>
  <si>
    <t>Mashtrimi</t>
  </si>
  <si>
    <t>Mashtrimi me subvencionet</t>
  </si>
  <si>
    <t>Mashtrimi lidhur me pranimin e fondeve nga Komuniteti Ndërkombëtar</t>
  </si>
  <si>
    <t>Keqpërdorimi i sigurimit</t>
  </si>
  <si>
    <t>Hyrja në sistemet kompjuterike</t>
  </si>
  <si>
    <t>Detyrimi</t>
  </si>
  <si>
    <t>Shantazhi</t>
  </si>
  <si>
    <t>Keqpërdorimi i besimit</t>
  </si>
  <si>
    <t>Fajdeja</t>
  </si>
  <si>
    <t>Dëmtimi i të drejtave pronësore të personit tjetër</t>
  </si>
  <si>
    <t>Blerja, pranimi ose fshehja e sendeve të përfituara me kryerjen e veprës penale</t>
  </si>
  <si>
    <t>Cenimi i paprekshmërisë së mjeteve motorike</t>
  </si>
  <si>
    <t>Fillimi i procedurës penale për veprat penale kundër pasurisë</t>
  </si>
  <si>
    <t>Vjedhja e identitetit dhe pajisja e qasjes</t>
  </si>
  <si>
    <t>Kurdisja e ndeshjes ose e sportit</t>
  </si>
  <si>
    <t>14.KAPITULLI XXVII  VEPRAT PENALE KUNDËR MJEDISIT, KAFSHËVE, BIMËVE DHE OBJEKTEVE KULTURORE</t>
  </si>
  <si>
    <t>Ndotja, degradimi ose shkatërrimi i mjedisit</t>
  </si>
  <si>
    <t>Mbajtja e paligjshme e substancave dhe e mbeturinave të rrezikshme</t>
  </si>
  <si>
    <t>Lejimi i kundërligjshëm i ndërtimit apo drejtimit të fabrikave dhe instalimeve që ndotin mjedisin</t>
  </si>
  <si>
    <t>Dëmtimi i objekteve dhe pajisjeve për mbrojtjen e mjedisit</t>
  </si>
  <si>
    <t>Prodhimi, shitja dhe vënia në qarkullim e materieve të dëmshme për mjekimin e shtazëve</t>
  </si>
  <si>
    <t>Dhënia e ndihmës veterinare në mënyrë të pandërgjegjshme</t>
  </si>
  <si>
    <t>Ushtrimi i kundërligjshëm i shërbimeve veterinere</t>
  </si>
  <si>
    <t>Moszbatimi i urdhrave për luftimin e sëmundjeve të shtazëve dhe të bimëve</t>
  </si>
  <si>
    <t>Keqtrajtimi i kafshëve dhe ndotja e ushqimit dhe e ujit të shtazëve</t>
  </si>
  <si>
    <t>Shkatërrimi i botës bimore me materie të dëmshme</t>
  </si>
  <si>
    <t>Shkatërimi i pyjeve</t>
  </si>
  <si>
    <t>Vjedhja e pyllit</t>
  </si>
  <si>
    <t>Gjuetia e kundërligjshme</t>
  </si>
  <si>
    <t xml:space="preserve">Shitja ose nxjerrja e trofeve të kafshëve të egra jashtë Republikës së Kosovës </t>
  </si>
  <si>
    <t>Shitja ose nxjerrja e të mirave natyrore, bimëve ose kafshëve posaçërisht të mbrojtura jashtë Republikës së Kosovës</t>
  </si>
  <si>
    <t>Peshkimi i kundërligjshëm</t>
  </si>
  <si>
    <t>Dëmtimi, shkatërrimi dhe nxjerrja e paautorizuar e monumenteve ose objekteve të mbrojtura jashtë Kosovës</t>
  </si>
  <si>
    <t>Punimet e paautorizuara dhe përvetësimi i monumenteve kulturore</t>
  </si>
  <si>
    <t>15. KAPITULLI XXVIII  VEPRAT PENALE KUNDËR SIGURISË SË PËRGJITHSHME TË NJERËZVE DHE PASURISË</t>
  </si>
  <si>
    <t>Shkaktimi i rrezikut të përgjithshëm</t>
  </si>
  <si>
    <t>Asgjësimi, dëmtimi ose heqja e instalimeve publike</t>
  </si>
  <si>
    <t>Asgjësimi, dëmtimi ose heqja e pajisjeve mbrojtëse dhe rrezikimi i sigurisë në vendin e punës</t>
  </si>
  <si>
    <t>Ndërtimi pa leje</t>
  </si>
  <si>
    <t>Punimet ndërtimore të kundërligjshme</t>
  </si>
  <si>
    <t>Dërgimi apo transportimi i kundërligjshëm i lëndëve eksplozive ose lëndëve ndezëse</t>
  </si>
  <si>
    <t>Mos evitimi i rrezikut</t>
  </si>
  <si>
    <t xml:space="preserve">Keqpërdorimi i sinjalit të fatkeqësisë apo të rrezikut </t>
  </si>
  <si>
    <t>16. KAPITULLI XXIX  VEPRAT PENALE TË ARMËVE</t>
  </si>
  <si>
    <t>Importi, eksporti, furnizimi, transportimi, prodhimi, këmbimi, ndërmjetësimi ose shitja e paautorizuar e armëve apo materieve plasëse</t>
  </si>
  <si>
    <t>Fshirja, heqja apo ndryshimi i kundërligjshëm i shenjave në armë të zjarrit apo në municion</t>
  </si>
  <si>
    <t>Mbajtja në pronësi, kontroll, ose posedim të paautorizuar të armëve</t>
  </si>
  <si>
    <t>Përdorimi i armës apo mjetit të rrezikshëm</t>
  </si>
  <si>
    <t>Lejet  pëlqimet dhe licencat e rreme të armëve dhe dhënia e Informatave të rreme</t>
  </si>
  <si>
    <t>Prodhimi dhe sigurimi i armëve dhe mjeteve për kryerjen e veprave penale</t>
  </si>
  <si>
    <t>17. KAPITULLI XXX  VEPRAT PENALE KUNDËR SIGURISË SË TRAFIKUT PUBLIK</t>
  </si>
  <si>
    <t>Rrezikimi i trafikut publik</t>
  </si>
  <si>
    <t>Ngasja në gjendje te paafte apo të dehur</t>
  </si>
  <si>
    <t>Rrezikimi i trafikut publik me veprim apo me mjete të rrezikshme</t>
  </si>
  <si>
    <t>Mbikëqyrja e pandërgjegjshme e trafikut publik</t>
  </si>
  <si>
    <t>Mosdhënia e ndihmës personit të lënduar në fatkeqësinë e trafikut publik</t>
  </si>
  <si>
    <t>Keqpërdorimi i sinjaleve ndërkombëtare të komunikacionit</t>
  </si>
  <si>
    <t>18. KAPITULLI XXXI  VEPRAT PENALE KUNDËR ADMINISTRIMIT TË DREJTËSISË DHE ADMINISTRATËS PUBLIKE</t>
  </si>
  <si>
    <t>Përkufizimet</t>
  </si>
  <si>
    <t>Moslajmërimi i përgatitjes së veprave penale</t>
  </si>
  <si>
    <t>Moslajmërimi i veprave penale apo i kryerësit të tyre</t>
  </si>
  <si>
    <t>Moslajmërimi i personit të akuzuar nga tribunali ndërkombëtar penal</t>
  </si>
  <si>
    <t>Dhënia e ndihmës kryerësve pas kryerjes së veprave penale</t>
  </si>
  <si>
    <t>Dhënia e ndihmës personit të akuzuar nga tribunali ndërkombëtar penal</t>
  </si>
  <si>
    <t>Lajmërimi apo kallëzimi i rremë</t>
  </si>
  <si>
    <t xml:space="preserve">Deklarimi i rremë nën betim </t>
  </si>
  <si>
    <t>Deklarimet e rreme</t>
  </si>
  <si>
    <t>Deklaratat e rreme të dëshmitarëve bashkëpunues</t>
  </si>
  <si>
    <t>Pengimi i të provuarit apo procedurës zyrtare</t>
  </si>
  <si>
    <t>Frikësimi gjatë procedurës penale</t>
  </si>
  <si>
    <t>Hakmarrja</t>
  </si>
  <si>
    <t>Manipulim me prova</t>
  </si>
  <si>
    <t>Falsifikimi i Dokumenteve</t>
  </si>
  <si>
    <t>Rastet e posaçme të falsifikimit të dokumenteve</t>
  </si>
  <si>
    <t>Shkelja e fshehtësisë së procedurës</t>
  </si>
  <si>
    <t>Mospërfillja e gjykatës</t>
  </si>
  <si>
    <t>Mosekzekutimi i vendimeve gjyqësore</t>
  </si>
  <si>
    <t>Legalizimi i përmbajtjes se rreme</t>
  </si>
  <si>
    <t>Rebelimi i personave të privuar nga liria</t>
  </si>
  <si>
    <t>Arratisja e personit të privuar nga liria</t>
  </si>
  <si>
    <t>Mundësimi i arratisjes së personit të privuar nga liria</t>
  </si>
  <si>
    <t>Lirimi i kundërligjshëm i personave të privuar nga liria</t>
  </si>
  <si>
    <t>Mundësimi i kundërligjshëm i ushtrimit të profesionit, veprimtarisë ose detyrës</t>
  </si>
  <si>
    <t>19. KAPITULLI XXXII  VEPRAT PENALE KUNDËR RENDIT PUBLIK</t>
  </si>
  <si>
    <t>Pengimi i personit zyrtar në kryerjen e detyrave zyrtare</t>
  </si>
  <si>
    <t>Sulmi ndaj personit zyrtar</t>
  </si>
  <si>
    <t>Thirrja për rezistencë</t>
  </si>
  <si>
    <t>Pjesëmarrja në turmë që kryen vepër penale dhe huliganizëm</t>
  </si>
  <si>
    <t>Mospjesëmarrja në mënjanimin e rrezikut të përgjithshëm</t>
  </si>
  <si>
    <t>Heqja apo dëmtimi i vulave zyrtare ose i shenjave</t>
  </si>
  <si>
    <t>Marrja apo asgjësimi i vulave zyrtare ose i shkresave zyrtare</t>
  </si>
  <si>
    <t>Asgjësimi apo fshehja e materialit arkivor</t>
  </si>
  <si>
    <t>Prezantimi i rremë si person zyrtarë</t>
  </si>
  <si>
    <t>Vetëgjyqësia</t>
  </si>
  <si>
    <t>Dhënia e kundërligjshme e ndihmës juridike</t>
  </si>
  <si>
    <t>Pengimi i ceremonive fetare</t>
  </si>
  <si>
    <t>Dëmtimi i varreve apo i kufomave</t>
  </si>
  <si>
    <t>20. Kapitulli  XXXIV  - Korrupsioni zyrtarë dhe Veprat Penale kundër detyrës zyrtare</t>
  </si>
  <si>
    <t>Keqpërdorimi i pozitës apo autoritetit zyrtar</t>
  </si>
  <si>
    <t>Keqpërdorimi dhe mashtrimi në prokurim publik</t>
  </si>
  <si>
    <t>Keqpërdorimi i informatës zyrtare</t>
  </si>
  <si>
    <t>Konflikti i interesit</t>
  </si>
  <si>
    <t>Përvetësimi në detyrës</t>
  </si>
  <si>
    <t>Mashtrimi në detyrë</t>
  </si>
  <si>
    <t>Përdorimi i paautorizuar i pasurisë</t>
  </si>
  <si>
    <t>Marrja e ryshfetit</t>
  </si>
  <si>
    <t>Dhënia e ryshfetit</t>
  </si>
  <si>
    <t>Dhënia e ryshfetit zyrtarit publik të huaj apo personave të huaj zyrtar</t>
  </si>
  <si>
    <t>Ushtrimi i ndikimit</t>
  </si>
  <si>
    <t>Nxjerrja e kundërligjshme e vendimeve gjyqësore</t>
  </si>
  <si>
    <t>Zbulimi i fshehtësive zyrtare</t>
  </si>
  <si>
    <t>Falsifikimi i dokumentit zyrtare</t>
  </si>
  <si>
    <t>Arkëtimi dhe pagesa e paligjshme</t>
  </si>
  <si>
    <t>Përvetësimi i kundërligjshëm i pasurisë me rastin e bastisjes apo ekzekutimit të vendimit gjyqësor</t>
  </si>
  <si>
    <t>Mos raportimi ose raportimi i rremë i pasurisë, i të ardhurave, i dhuratave, i dobisë tjetër materiale ose i detyrimeve financiare</t>
  </si>
  <si>
    <t>Gjithësej VEPRA PENALE sipas Kodit Penal të Inicuara</t>
  </si>
  <si>
    <t>Koment:</t>
  </si>
  <si>
    <t xml:space="preserve">Tabela nr. 3    </t>
  </si>
  <si>
    <t xml:space="preserve"> Transferimi / Pranimi i Veprave Penale brenda dhe jashte DRP-së</t>
  </si>
  <si>
    <t>Stacionet Policore/Njësitet</t>
  </si>
  <si>
    <t>Transferuar brenda DRP-se</t>
  </si>
  <si>
    <t>Transferuar jashte DRP-se</t>
  </si>
  <si>
    <t xml:space="preserve">Pranuara </t>
  </si>
  <si>
    <t>Totli i mbetur për hetime</t>
  </si>
  <si>
    <t xml:space="preserve">Tabela nr. 4  </t>
  </si>
  <si>
    <t xml:space="preserve">  Zbulueshmeria e Veprave Penale te kesaj periudhe dhe periudhave te mëhershme</t>
  </si>
  <si>
    <t>Gjithsej vepra penale</t>
  </si>
  <si>
    <t>Vepra me kryers te njohur</t>
  </si>
  <si>
    <t xml:space="preserve">Vepra Penale të Zbuluara  </t>
  </si>
  <si>
    <t xml:space="preserve">V.P. të mbyllura për shkaqe të ndryshme </t>
  </si>
  <si>
    <t>Te zbuluara</t>
  </si>
  <si>
    <t>V.P. nën hetime</t>
  </si>
  <si>
    <t>V.P. të dërguara NN</t>
  </si>
  <si>
    <t>Te pazbuluara</t>
  </si>
  <si>
    <t xml:space="preserve">Krahasimi-TË ZBULUARA- përqindje % </t>
  </si>
  <si>
    <t>Te zbuluar te periudhes se më hershme</t>
  </si>
  <si>
    <t xml:space="preserve">Gjithsej te zbuluara, të kesaj periudhe dhe të me hershmet  </t>
  </si>
  <si>
    <t>Total përqindja e ZBULUESHMËRISË</t>
  </si>
  <si>
    <t xml:space="preserve">Tabela nr. 5    </t>
  </si>
  <si>
    <t xml:space="preserve"> Incidente të inicuara (JO VEPRA PENALE)</t>
  </si>
  <si>
    <t>Granata/ Mina</t>
  </si>
  <si>
    <t>Prishja e Rendit dhe qetësisë publike</t>
  </si>
  <si>
    <t>Vetvrasje</t>
  </si>
  <si>
    <t>Tentim Vetvrasje</t>
  </si>
  <si>
    <t>Aksidentet me Dëme Materijale</t>
  </si>
  <si>
    <t>Të Tjera</t>
  </si>
  <si>
    <t>Gjithsej incidente te inicuara:</t>
  </si>
  <si>
    <t xml:space="preserve">Koment:        </t>
  </si>
  <si>
    <t xml:space="preserve">Tabela nr. 6   </t>
  </si>
  <si>
    <t xml:space="preserve"> Transferimi / Pranimi i Incidenteve brenda dhe jashtë DRP-se</t>
  </si>
  <si>
    <t xml:space="preserve"> Gjithsej incidentet të inicuara</t>
  </si>
  <si>
    <t>Totli i mbetur per hetime</t>
  </si>
  <si>
    <t xml:space="preserve">Tabela nr. 7  </t>
  </si>
  <si>
    <t>Statusi i Incidenteve  (Zbulueshmeria e INCIDENTEVE të kësaj periudhe dhe periudhave të mëhershme)</t>
  </si>
  <si>
    <t>Gjithsej incidentet te inicuara</t>
  </si>
  <si>
    <t>Incidente me kryers te njohur</t>
  </si>
  <si>
    <t xml:space="preserve">Incidente të Zbuluara    </t>
  </si>
  <si>
    <t xml:space="preserve">Incidente të mbyllura për shkaqe të ndryshme </t>
  </si>
  <si>
    <t>Incidente nën hetime</t>
  </si>
  <si>
    <t>Incidente të dërguara NN</t>
  </si>
  <si>
    <t xml:space="preserve">Tabela nr. 8   </t>
  </si>
  <si>
    <t xml:space="preserve"> Gjithsej Raste</t>
  </si>
  <si>
    <t xml:space="preserve"> Raste te inicuara</t>
  </si>
  <si>
    <t>Totali i mbetur për hetime</t>
  </si>
  <si>
    <t>Tabela nr. 9</t>
  </si>
  <si>
    <t xml:space="preserve"> Statusi i rasteve / Zbulueshmeria e Veprave Penale dhe INCIDENTEVE / , (tabela 4+7) </t>
  </si>
  <si>
    <t>Gjithsej raste</t>
  </si>
  <si>
    <t>Raste me kryes te njohur</t>
  </si>
  <si>
    <t xml:space="preserve">Raste  të Zbuluara  </t>
  </si>
  <si>
    <t xml:space="preserve">Raste të mbyllura për shkaqe të ndryshme </t>
  </si>
  <si>
    <t>Raste nën hetime</t>
  </si>
  <si>
    <t>Raste të derguara kunder NN</t>
  </si>
  <si>
    <t>Gjithsej raste te zbuluara</t>
  </si>
  <si>
    <t>Tabela nr. 10</t>
  </si>
  <si>
    <t>Disa nga veprat penale më serioze</t>
  </si>
  <si>
    <t>Vrasjet</t>
  </si>
  <si>
    <t xml:space="preserve">Lëndim i rënd trupor </t>
  </si>
  <si>
    <t xml:space="preserve">Lëndim i lehtë trupor </t>
  </si>
  <si>
    <t xml:space="preserve">Vjedhje </t>
  </si>
  <si>
    <t>Grabitje</t>
  </si>
  <si>
    <t xml:space="preserve">Tabela nr. 11  </t>
  </si>
  <si>
    <t>Disa nga aktivitetet Operative</t>
  </si>
  <si>
    <t>Urdhra nga DPP-ja</t>
  </si>
  <si>
    <t>Urdhra / Plane Operative nga DRP-ja</t>
  </si>
  <si>
    <t>P.O nga SP dhe Njësitë Policore</t>
  </si>
  <si>
    <t>Protesta</t>
  </si>
  <si>
    <t xml:space="preserve">Asistime gjykatave </t>
  </si>
  <si>
    <t xml:space="preserve">Asistime Agjencionit të Pronave </t>
  </si>
  <si>
    <t>Asistime K. Komunale</t>
  </si>
  <si>
    <t>Patrullime me veturë</t>
  </si>
  <si>
    <t>Patrullime në këmbë</t>
  </si>
  <si>
    <t>Pika kontrolli te auto.</t>
  </si>
  <si>
    <t>Armë të konfiskuara</t>
  </si>
  <si>
    <t>Municion i konfiskuar</t>
  </si>
  <si>
    <t xml:space="preserve">Koment: </t>
  </si>
  <si>
    <t xml:space="preserve">Tabela nr. 12 </t>
  </si>
  <si>
    <t>Arrestimet</t>
  </si>
  <si>
    <t xml:space="preserve">Sipas autorizimeve policore </t>
  </si>
  <si>
    <t>Me urdhëresa tjera (INTERPOL,EUROPOL)</t>
  </si>
  <si>
    <t xml:space="preserve">Gjithsej persona të arrestuar </t>
  </si>
  <si>
    <t>Të ndaluar në Q. M</t>
  </si>
  <si>
    <t xml:space="preserve">Koment: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</si>
  <si>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Tabela nr. 13 </t>
  </si>
  <si>
    <t>Urdhëresat e Gjykatave</t>
  </si>
  <si>
    <t>Të Bartura</t>
  </si>
  <si>
    <t>Të Pranuara</t>
  </si>
  <si>
    <t>Të Realizuara</t>
  </si>
  <si>
    <t>Të Parashkruara</t>
  </si>
  <si>
    <t>Të Mbetura</t>
  </si>
  <si>
    <t>Krahasimi i të Realizuarave në  %</t>
  </si>
  <si>
    <t>Krahasimi i realizimit me vitin e kaluar  %</t>
  </si>
  <si>
    <t>Urdhëresa te pranuara me afat me më pak se 3 muaj deri te parashkrimi</t>
  </si>
  <si>
    <t>Krahasimi Urdhërsave të pranuara me afat me më pak se 3 muaj deri te parashkrimi</t>
  </si>
  <si>
    <t xml:space="preserve">Tabela nr. 14 </t>
  </si>
  <si>
    <t>Aksidentet në Komunikacionin Rrugor</t>
  </si>
  <si>
    <t>Aksidente fatale</t>
  </si>
  <si>
    <t>Aksidente me lëndime</t>
  </si>
  <si>
    <t>Aksidente me dëme materiale</t>
  </si>
  <si>
    <t xml:space="preserve">Gjithsej: </t>
  </si>
  <si>
    <t>Krahasimi në %</t>
  </si>
  <si>
    <t>Tiketat e Shqiptuara</t>
  </si>
  <si>
    <t>Persona të Vdekur</t>
  </si>
  <si>
    <t>Persona të Lënduar</t>
  </si>
  <si>
    <t xml:space="preserve">Koment: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</si>
  <si>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Aktivitet me rendësi si: arrestime te ndonjë personi shume te kërkuar,  zbulim i ndonjë rasti serioz, protesta te dhunshëm (te lënduar, te arrestuar etj) , fatkeqësi natyrore, incidente madhore etj: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</si>
  <si>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</si>
  <si>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Tabela nr. 15</t>
  </si>
  <si>
    <t>SHPENZIMET E VETURAVE DHE KILOMETRAT E KALUARA</t>
  </si>
  <si>
    <t>KILOMETRA</t>
  </si>
  <si>
    <t>DERIVATE</t>
  </si>
  <si>
    <t>Krahasimi ne %</t>
  </si>
  <si>
    <t>Drejtoria Rajonale / Operativa / Administrata</t>
  </si>
  <si>
    <t>Total</t>
  </si>
  <si>
    <t>Tabela nr. 16</t>
  </si>
  <si>
    <t xml:space="preserve">Te dhëna për rastet kur minoritetet janë ankues / viktimë. </t>
  </si>
  <si>
    <t>Nr.</t>
  </si>
  <si>
    <t xml:space="preserve">Vepra penale, rasti </t>
  </si>
  <si>
    <t xml:space="preserve">Stacioni Policor </t>
  </si>
  <si>
    <t xml:space="preserve">Nrumri i rastit </t>
  </si>
  <si>
    <t>Data</t>
  </si>
  <si>
    <t>Etniciteti i ankuesit</t>
  </si>
  <si>
    <t>Etniciteti i të dyshuarit</t>
  </si>
  <si>
    <t>Te arrestuar</t>
  </si>
  <si>
    <t>Statusi i rastit</t>
  </si>
  <si>
    <t>PLOTËSOHET NGA DRP-ja</t>
  </si>
  <si>
    <t>Grabitje në tentativ</t>
  </si>
  <si>
    <t>Grabitje në tantativë</t>
  </si>
  <si>
    <t>VEPRAT PENALE – Kodi penal i Republikës së Kosovës Kodi Nr. 06/L-074, në fuqi nga 14 prill 2019 </t>
  </si>
  <si>
    <t xml:space="preserve">Krahasimi - TË ZBULUARA- përqindje % </t>
  </si>
  <si>
    <t>Asistime KEDS-it</t>
  </si>
  <si>
    <t>Asistime Përmbaruesve Privat</t>
  </si>
  <si>
    <t>Raste me Vepra Penale të inicuara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</si>
  <si>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</si>
  <si>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S.P  Gjilan</t>
  </si>
  <si>
    <t>S.P Kamenic</t>
  </si>
  <si>
    <t>S.P.Viti</t>
  </si>
  <si>
    <t>S.P Nberd</t>
  </si>
  <si>
    <t>S.P. Partesh</t>
  </si>
  <si>
    <t>S.P Kllokot</t>
  </si>
  <si>
    <t>S.P Ranillug</t>
  </si>
  <si>
    <t>Nj.R.K.Rr</t>
  </si>
  <si>
    <t>S.P Gjilan</t>
  </si>
  <si>
    <t>S.P Kamenice</t>
  </si>
  <si>
    <t>S.P Viti</t>
  </si>
  <si>
    <t>S.P N.Berd</t>
  </si>
  <si>
    <t>S.P Partesh</t>
  </si>
  <si>
    <t>NJRKRR</t>
  </si>
  <si>
    <t>NJRSH</t>
  </si>
  <si>
    <t xml:space="preserve">                                                         DREJTORIA RAJONALE -Gjilan</t>
  </si>
  <si>
    <t xml:space="preserve">                                                         DREJTORIA RAJONALE - Gjilan</t>
  </si>
  <si>
    <t>Hetime</t>
  </si>
  <si>
    <t>Nen Hetime</t>
  </si>
  <si>
    <t>REF:04/1-06-SOR-0861/19</t>
  </si>
  <si>
    <t xml:space="preserve">Koment: Urdher  operativ " Sigurimi I VIP Prishtinë";  Plan operativ " Parandalimi i grabitjeve"; Asistim SHKK-se, Percjellje me rrezikshmeri nga Gjilani ne Pejë dhe anasjelltas;  04.11.2019   ;  P.O. "Festat e Fundvitit 2018 fillimi 2019"; Plan operativ " Krishtlindjet ortodokse 06-07 janar dhe viti i ri ortodoks 13.janar 2019"; Asistime SHR - Gjilan dhe Asistime St. Pol. Gjilan, ; Plan Veprimi "Rjeta - 2019"; Asistim SHKK-se "Përcjellje me rrezikshmeri shume te larte"; Gjendje Gatishmerie ne stacion; Plan Operativ " Sigurim i ndeshjes Drita - Gjilani"; Plan Operativ " Përvjetori i 11 i Pavaresise se RKS; " Asistime " Sigurim ne Gjykate"; Asistim SHR - Gjilan fsh. (Livoq);  Plan  operativ i st.pol. Gjilan “Kontrollimi i lokaleve të lojrave te fatit”;    Asistim NjHK-Gjilan ; Plan operativ “Epopeja e UÇK-së 2019”;  Asistim NjHR-Gjilan 'Kontrollim i objektit - Gjilan';  Plan operativ “Vjedhjet e kafshëve”; Asistim DHKR-Prishtine (kontrollim i lojrave te fatit - kazinove); Asistim i gjykates themelore - Gjilan; ; Asistim st.pol. Viti, P.O “Protesta ne f.sh. Drobesh”; Asistim st.pol. Gjilan (PRQP); Asistim zyres se trajnimeve Rajonale (përcjellje gjat transportit te municionit); Asistim – Përcjellja e tifozerise nga Gjilani ne Prishtine dhe anasjelltas; Asistim KEDS-it, Viti; Angazhim – sigurim ne manifestim “Akademi perkujtimore ne Zhegoc”; P.O "Pashkët - 2019"; Asistim st.po. Kamenicë, kontrollim i objekteve ne 3 lokacione;  Urhdër operativ "Ngritja e masave të sigurisë - Festa Pashkët Ortodoks";  Asistim DHKR-Prishtinë (rasti në f.sh. Zebincë); Asistim st.pol. Gjilan (rasti i vrasjes në Sadovinë); Asistim st.pol. Viti (rasti kanosje); Asistim KEDS-it Viti; Asistim st.pol. Gjilan (maturantët); Asistim st.pol. Kamenicë (sigurim i ndeshejs futbollistike, Kika - Besa); Asistim st.pol. Gjilan (sulm fizik tek taksistat);   Asistim/sigurim ne N.Berde,”Vizita e kryeministrit R.H, ne inaugurimin e katedrales”; Asistim IPK-se, P.O”Kontrabanda”; Asistim IPK-se (transport i te dyshuarve te arrestuar); Asistim st.pol. N. Berde (kerkim i te dyshuarit per sulm fizik); Asistim ShKK-se "Percjellje me rrezikshmeri shume te larte nga Gjilani ne Peje dhe anasjelltas"; Asistim St. pol. Gjilan (sulm fizik); Asistim St. pol. Gjilan (motel Grandi); Asistim DRP-Prishtine (Shenimi i 20 vjetorit te hyrjes se NATO-s ne Kosove); Asistim Doganes se Kosoves (kontrollim i objekteve ne fsh. Korminjan); Asistim SHR- Gjilan ( kontrollim i objekteve ne Mitrovice); P.Operativ " Vidovdani - 2019"; Asistim st. pol. Gjilan (dhune familjare); Asistim ShKK-se (percjellje me rrezikshmeri  shume te larte); Asistim DHTN - Gjilan; Asistim Gjykates Themelore – Gjilan (Rikonstruim i V.N  ne fsh.Buzovik); Asistim NjHRKEK – Viti ; Asistim Gjykates Themelore ne Gjilan (shpallja e aktgjykimit);  Asistim DHKO: Asistim KEDS-it: Asistim st.pol. Gjilan (moto miting 2019): Asistim NJHR- Gjilan (ne  Mitrovice): Asistim st.pol. Gjilan (ne Gjykate): Asistim NJHR-se (kontrollim i objekteve ne dy lokacione): Asistim SHKK-se. ; Asistim st. Pol. Novo berde; Asistim DHTN –Gjilan (percjeje e personit te arrestuar nga Aeroporti Pr); Asistim DHKEK –Prishtine, (Dy lokacione ne Viti); Asistim st. Pol. Gjilan (tentim vetrasjae ne qendren e ndalimit); Asistim st. pol. Kamenicë "Kontrollim i objektit ne Koretin"; Asistim st. pol. Gjilan "Transporti i te arrestuareve nga qendra e ndalimit Gjilan ne Gjykate - Viti dhe anasjelltas"; Asistim st. pol. Viti Plan operativ "Zoja e Madhe - Letnice"; Asistim NjRKRr ne ndalimin dhe arrestimin e nje personi te dyshuar;  Urdher operativ - sigurim statik teKalaja N. Bërdë; Asistim SHKK-se, Percjellje me rrezikshmeri shume te larte; Asistim st. Pol. Gjilan (qendra e ndalimit - spitali rajonal ); Asistim NjHRKEK - Gjilan;Asistim NjHTN – Gjilan, (f.sh. Uglarë, bimë kanabisi dhe armembajtje pa leje) ; Asistim SHKK-se; Asistim NjHRKEK - Gjilan;Asistim NjHTN – Gjilan; Asistim NJHRKEK - Gjilan (f.sh. Zheger); Asistim - sigurim ne Gjykaten Themelore ne Gjilan; Asistim ShKK-se (percjellje me rrezikshmeri shumë te larte); Gjendje gatishmerie ne Crep;  Asistim ShKK-se (percjellje me rrezikshmeri shumë te larte Qp. Gjilan - BSL. Gërdovc); Asistim - sigurim ne Gjykaten Themelore ne Gjilan;  Asistim NJHRKEK - Gjilan; Asistim NjHK-Gjilan (Gadime) ; Asistim SHKK-se, Percjellje me rrezikshmeringa Gjilani ne Pejë dhe anasjelltas; P.O. “Zgjedhjet e parakohshme parlamentare – 2019” ; Asistim st. Pol. Ranillug(dëbim i personit); P.O. “Ngritja e masave të sigurisë”.  Asistim SHKK-se, Percjellje me rrezikshmeri nga Gjilani ne Pejë dhe anasjelltas; Asistim NjHK-Kamenicë dhe NjHR- Gjilan (kontrollim i objektit ne Zubin Potok); P.O. “Zgjedhjet e parakohshme parlamentare – 2019” ;  P.O. “Ngritja e masave të sigurisë”; P.O. “Zgjedhjet e parakohshme parlamentare” – Përcjellja e materialit senzitiv me tre (3) konvoje nga DQ deri ne DK;  Përcjellja e materialit senzitiv (7 komuna) nga Depo Komunale deri ne Depo Qendrore (Fushe Kosove); Asistim NjHR-Gjilan (kontrollim i objekteve ne 3 lokacione); P.O. “Parandalimi i grabitjeve”; Asistim ShKK-se - përcjellje me rrezikshmeri te larte; Asistim st. Pol. Kamenice (kontrollim o objekteve ne Prishtine 2 lokacione); Asistim st.pol. Gjilan (1 arrestim, 1 armë); Asistim st.pol. Gjilan (1. rast lendim i lehte trupor); Asistim st. pol. Gjilan, arrestim i personit (armembajtje);  Asistim st. pol. Gjilan, arrestim 3 persona (lendim i lehte); Asistim NjHTQNj - Gjilan ( kontrollim 5 lokacione);   Asistim DHKO - Prishtine ( kontrollim 5 lokacione); Asistim DHTN - Gjilan ( kontrollim 3 lokacione);                                                                                                                                                                                                                                                                                                                                                                                                                                                           Vërejtje: Angazhimet në kuadër të planeve operative siq janë:  Sigurimi I VIP Prishtinë; sezona verore 2019 dhe "Ngritja e masave te sigurise"  janë implementuar në vazhdimësi, prandaj janë evidentuar vetëm njëherë.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</si>
  <si>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YEK</t>
  </si>
  <si>
    <t xml:space="preserve"> Janar 2025</t>
  </si>
  <si>
    <t>REF:05/3-06SOR/0013/2025</t>
  </si>
  <si>
    <t xml:space="preserve">Koment: Pas inpektimi te bere  ne st.Policore DRP-Gjilan dhe ne lidhje me urdhersat kosiderojm se jan permbushur rekomandimet nga inspektimi I IPK-se,ne menyren e raportimit te raportit te urdheresave ne nivel te DRP-Gjilan. </t>
  </si>
  <si>
    <t xml:space="preserve">8. KAPITULLI XXI  VEPRAT PENALE ME BAZË GJINORE,
KUNDËR MARTESËS DHE KUNDËR FAMILJES
</t>
  </si>
  <si>
    <t>248/A</t>
  </si>
  <si>
    <t>Dhuna kundër grave në jetën publike</t>
  </si>
  <si>
    <t>11/A.  KAPITULLI XXIV/A
KRIMET KIBERNETIKE</t>
  </si>
  <si>
    <t>277/A</t>
  </si>
  <si>
    <t>Shpërndarja kompjuterike e materialeve pro gjenocidit ose krimeve kundër
Njerëzimit</t>
  </si>
  <si>
    <t>277/B</t>
  </si>
  <si>
    <t>Kanosja me motive racizmi dhe ksenofobie nëpërmjet sistemit kompjuterik</t>
  </si>
  <si>
    <t>277/C</t>
  </si>
  <si>
    <t>Shpërndarja e materialeve raciste ose ksenofobie nëpërmjet sistemit kompjuterik</t>
  </si>
  <si>
    <t>277/D</t>
  </si>
  <si>
    <t>Hyrja e paautorizuar kompjuterike</t>
  </si>
  <si>
    <t>277/F</t>
  </si>
  <si>
    <t>Përgjimi i paligjshëm i të dhënave kompjuterike</t>
  </si>
  <si>
    <t>277/E</t>
  </si>
  <si>
    <t>Pengimi i funksionimit të sistemeve kompjuterike dhe të informacionit</t>
  </si>
  <si>
    <t>277/G</t>
  </si>
  <si>
    <t>Keqpërdorimi i pajisjeve dhe programeve kompjuterike</t>
  </si>
  <si>
    <t>277/H</t>
  </si>
  <si>
    <t>Vjedhja e identitetit dhe kredencialeve</t>
  </si>
  <si>
    <t>277/I</t>
  </si>
  <si>
    <t>Materialet me përmbajtje të shfrytëzimit dhe keqpërdorimit seksual të fëmijëve</t>
  </si>
  <si>
    <t>277/J</t>
  </si>
  <si>
    <t>Falsifikimi kompjuterik</t>
  </si>
  <si>
    <t>277/K</t>
  </si>
  <si>
    <t>Mashtrimi Kompjuterik</t>
  </si>
  <si>
    <t>277/L</t>
  </si>
  <si>
    <t>Konfiskimi i pajisjeve elektronike</t>
  </si>
  <si>
    <t xml:space="preserve"> Mars 2025</t>
  </si>
  <si>
    <t>Data: 01.04.2025</t>
  </si>
  <si>
    <t>REF:04/1-06-SOR-000/25</t>
  </si>
  <si>
    <t>Përpiluar nga:</t>
  </si>
  <si>
    <t xml:space="preserve"> K-1  2025</t>
  </si>
  <si>
    <t xml:space="preserve">Koment:                                                               </t>
  </si>
  <si>
    <t xml:space="preserve"> Prill 2025</t>
  </si>
  <si>
    <t>Data: 01.05.2025</t>
  </si>
  <si>
    <t>01.05.2024 deri 31.05.2024  / 2025</t>
  </si>
  <si>
    <t xml:space="preserve"> Maj 2024</t>
  </si>
  <si>
    <t xml:space="preserve"> Maj 2025</t>
  </si>
  <si>
    <t>Data: 01.06.2025</t>
  </si>
  <si>
    <t>REF:04/1-06-SOR-525/25</t>
  </si>
  <si>
    <t>Koment</t>
  </si>
  <si>
    <t>01.06.2024 deri 30.06.2024  / 2025</t>
  </si>
  <si>
    <t>Qershor 2024</t>
  </si>
  <si>
    <t>Qershor 2025</t>
  </si>
  <si>
    <t>Data: 01.07.2025</t>
  </si>
  <si>
    <t>REF:04/1-06-SOR-609/25</t>
  </si>
  <si>
    <t>Koment:  -</t>
  </si>
  <si>
    <t>01.04.2024 deri 31.06.2024  / 2025</t>
  </si>
  <si>
    <t>K-2  2024</t>
  </si>
  <si>
    <t>K-2  2025</t>
  </si>
  <si>
    <t>REF:04/1-06-SOR-610/25</t>
  </si>
  <si>
    <t>01.01.2024 deri 31.06.2024  / 2025</t>
  </si>
  <si>
    <t>6 Mujor 2024</t>
  </si>
  <si>
    <t>6 Mujor 2025</t>
  </si>
  <si>
    <t xml:space="preserve">Koment:                                                      </t>
  </si>
  <si>
    <t>01.07.2024 deri 31.07.2024  / 2025</t>
  </si>
  <si>
    <t>Korrik 2024</t>
  </si>
  <si>
    <t>Korrik 2025</t>
  </si>
  <si>
    <t>Data: 01.08.2025</t>
  </si>
  <si>
    <t>REF:04/1-06-SOR-0684/25</t>
  </si>
  <si>
    <t xml:space="preserve">Koment:              </t>
  </si>
  <si>
    <t>01.08.2024 deri 31.08.2024  / 2025</t>
  </si>
  <si>
    <t>Gusht 2024</t>
  </si>
  <si>
    <t>Gusht 2025</t>
  </si>
  <si>
    <t>Data: 01.09.2025</t>
  </si>
  <si>
    <t>REF:04/1-06-SOR-0759/25</t>
  </si>
  <si>
    <t xml:space="preserve">Koment:  </t>
  </si>
  <si>
    <t xml:space="preserve">Koment: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</si>
  <si>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01.09.2024 deri 30.09.2024  / 2025</t>
  </si>
  <si>
    <t>Shtator 2024</t>
  </si>
  <si>
    <t>Data: 01.10.2025</t>
  </si>
  <si>
    <t>REF:04/1-06-SOR-0847/25</t>
  </si>
  <si>
    <t xml:space="preserve">Koment:                                                                                                                                                         </t>
  </si>
  <si>
    <t xml:space="preserve">Kontrolluar dhe aprovuar nga:                                                                             </t>
  </si>
  <si>
    <t>01.07.2024 deri 30.09.2024  / 2025</t>
  </si>
  <si>
    <t>K-3  2024</t>
  </si>
  <si>
    <t>K-3  2025</t>
  </si>
  <si>
    <t>REF:04/1-06-SOR-0860/25</t>
  </si>
  <si>
    <t xml:space="preserve">Kontrolluar dhe aprovuar nga:                                                                              </t>
  </si>
  <si>
    <t>01.01.2024 deri 30.09.2024  / 2025</t>
  </si>
  <si>
    <t>9 Mujor 2024</t>
  </si>
  <si>
    <t>9 Mujor 2025</t>
  </si>
  <si>
    <t>01.10.2024 deri 31.10.2024  / 2025</t>
  </si>
  <si>
    <t>Tetor 2024</t>
  </si>
  <si>
    <t>Tetor 2025</t>
  </si>
  <si>
    <t>Data: 01.11.2025</t>
  </si>
  <si>
    <t>REF:04/1-06-SOR-919/25</t>
  </si>
  <si>
    <t>01.11.2024 deri 30.11.2024  / 2025</t>
  </si>
  <si>
    <t>Nëntor 2024</t>
  </si>
  <si>
    <t>Nëntor 2025</t>
  </si>
  <si>
    <t>Data: 01.12.2025</t>
  </si>
  <si>
    <t>REF:04/1-06-SOR-997/25</t>
  </si>
  <si>
    <t>01.01.2024 deri 30.11.2024  / 2025</t>
  </si>
  <si>
    <t>11 Mujor 2024</t>
  </si>
  <si>
    <t>11 Mujor 2025</t>
  </si>
  <si>
    <t>REF:04/1-06-SOR-1004/25</t>
  </si>
  <si>
    <t>01.12.2024 deri 31.12.2024  / 2025</t>
  </si>
  <si>
    <t>Dhjetor 2024</t>
  </si>
  <si>
    <t>Dhjetor 2025</t>
  </si>
  <si>
    <t>REF:04/1-06-SOR-0002/2025</t>
  </si>
  <si>
    <t>Data: 01.01.2025</t>
  </si>
  <si>
    <t>01.10.2024 deri 31.12.2024  / 2025</t>
  </si>
  <si>
    <t>K-4  2024</t>
  </si>
  <si>
    <t>K-4  2025</t>
  </si>
  <si>
    <t>REF:04/1-06-SOR-0005/25</t>
  </si>
  <si>
    <t xml:space="preserve">Koment:             </t>
  </si>
  <si>
    <t>01.01.2024 deri 31.12.2024  / 2025</t>
  </si>
  <si>
    <t>Vjetor 2024</t>
  </si>
  <si>
    <t>Vjetor 2025</t>
  </si>
  <si>
    <t>Data:01.01.2025</t>
  </si>
  <si>
    <t>REF:04/1-06-SOR-00012/25</t>
  </si>
  <si>
    <t xml:space="preserve">Koment: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</si>
  <si>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Shkurt 2025</t>
  </si>
  <si>
    <t>Data: 01.03.2025</t>
  </si>
  <si>
    <t>REF:04/1-06SOR/0019/2025</t>
  </si>
  <si>
    <t xml:space="preserve">Vjedhja e rende </t>
  </si>
  <si>
    <t>SP Partesh</t>
  </si>
  <si>
    <t>2025-CP-5</t>
  </si>
  <si>
    <t>23.02.2025</t>
  </si>
  <si>
    <t>Serb</t>
  </si>
  <si>
    <t>NN</t>
  </si>
  <si>
    <t>JO</t>
  </si>
  <si>
    <t>Përpiluar nga: sc Lulzim Halimi #1267</t>
  </si>
  <si>
    <t>Kontrolluar dhe aprovuar nga: Kapiten Negovan Mihajlovic #1305</t>
  </si>
  <si>
    <t>Përpiluar nga:SC Lulzim Halimi #1267</t>
  </si>
  <si>
    <t>Kontrolluar dhe aprovuar nga:Kapiten Negovan Mihajlovic</t>
  </si>
  <si>
    <t>Përpiluar nga:SC Lulzim Halimi # SC 1267</t>
  </si>
  <si>
    <t xml:space="preserve">Kontrolluar dhe aprovuar nga: Kapiten Negovan Mihajlovic #1305                            </t>
  </si>
  <si>
    <t>Dhune Familjare</t>
  </si>
  <si>
    <t>Partesh</t>
  </si>
  <si>
    <t>2025-CP-6</t>
  </si>
  <si>
    <t>15.03.2025</t>
  </si>
  <si>
    <t>Jo</t>
  </si>
  <si>
    <t>Gjykate</t>
  </si>
  <si>
    <t>Nen hetime</t>
  </si>
  <si>
    <t>Përpiluar nga:Sc Lulzim  Halimi</t>
  </si>
  <si>
    <t xml:space="preserve">Kontrolluar dhe aprovuar nga: Kapiten Negovan Mihajlovic #1305                                       </t>
  </si>
  <si>
    <t>Përpiluar nga:SC Lulzim Halimi# SC#1267</t>
  </si>
  <si>
    <t xml:space="preserve">Kontrolluar dhe aprovuar nga: Kapiten Negovan Mihajlovic #1305                                  </t>
  </si>
  <si>
    <t>panjohur</t>
  </si>
  <si>
    <t>jo</t>
  </si>
  <si>
    <t xml:space="preserve">                                        Vjedhja e pyllit</t>
  </si>
  <si>
    <t>Përpiluar nga SC Lulzim Halimi #1267</t>
  </si>
  <si>
    <t>Kontrolluar dhe aprovuar nga:  Kapiten Negovan Mihajlovic#1305</t>
  </si>
  <si>
    <t>2025-CP-8</t>
  </si>
  <si>
    <t>09.06.2025</t>
  </si>
  <si>
    <t xml:space="preserve">Kontrolluar dhe aprovuar nga: Kapiten Negovan Mihajlovic #1305                                    </t>
  </si>
  <si>
    <t>Përpiluar nga: SC Lulzim Halimi # SC 1267</t>
  </si>
  <si>
    <t>Lëndimi I  lehtë trupor</t>
  </si>
  <si>
    <t>2025-CP-9</t>
  </si>
  <si>
    <t>30.06.2025</t>
  </si>
  <si>
    <t xml:space="preserve">                                               Lëndimi I lehte trupor</t>
  </si>
  <si>
    <t xml:space="preserve">Kontrolluar dhe aprovuar nga: kapiten negovan Mihajlovic #1305                                                                          </t>
  </si>
  <si>
    <t>2025-CP-13</t>
  </si>
  <si>
    <t>06.08.2025</t>
  </si>
  <si>
    <t>Asgjesimi apo demtimi I pasurise</t>
  </si>
  <si>
    <t>2025-CP-15</t>
  </si>
  <si>
    <t>Shqiptar</t>
  </si>
  <si>
    <t>23.08.2025</t>
  </si>
  <si>
    <t xml:space="preserve">Kontrolluar dhe aprovuar nga:  Kapiten Negovan Mihajlovic #1305                                                                            </t>
  </si>
  <si>
    <t>Shtator 2025</t>
  </si>
  <si>
    <t>KP</t>
  </si>
  <si>
    <t>2025-CP-16</t>
  </si>
  <si>
    <t>16.10.2025</t>
  </si>
  <si>
    <t>Dhunë familjare</t>
  </si>
  <si>
    <t>Përpiluar nga: SC lulzim Halimi #SC 1267</t>
  </si>
  <si>
    <t xml:space="preserve">Kontrolluar dhe aprovuar nga: Kapiten negovan Mihajlovic #1305                                                                           </t>
  </si>
  <si>
    <t xml:space="preserve">Vjedhja e Pyllit </t>
  </si>
  <si>
    <t>2025-CP-17</t>
  </si>
  <si>
    <t>04.11.2025</t>
  </si>
  <si>
    <t>Mbajtje ne pronesi, kontrollose posedim  te paautorizuar te armeve</t>
  </si>
  <si>
    <t>2025-CP-18</t>
  </si>
  <si>
    <t>05.11.2025</t>
  </si>
  <si>
    <t>Po</t>
  </si>
  <si>
    <t>Shkaktimi I rrezikut te pergjithshem</t>
  </si>
  <si>
    <t>2025-CP-19</t>
  </si>
  <si>
    <t>30.11.2025</t>
  </si>
  <si>
    <t>Përpiluar nga:SC Lulzim Halimi# SC 1267</t>
  </si>
  <si>
    <t xml:space="preserve">Kontrolluar dhe aprovuar nga:   Kapiten Negovan Mihajlovic #1305                                                                        </t>
  </si>
  <si>
    <t>…</t>
  </si>
  <si>
    <t>Vrasje ne tentative</t>
  </si>
  <si>
    <t>2025-CP-21</t>
  </si>
  <si>
    <t>15.12.2025</t>
  </si>
  <si>
    <t>Prokurori</t>
  </si>
  <si>
    <t>Dhune famljare</t>
  </si>
  <si>
    <t>26.12.2025</t>
  </si>
  <si>
    <t>Lemdim I lehte trupor</t>
  </si>
  <si>
    <t>2025-CP-22</t>
  </si>
  <si>
    <t>2025-CP-23</t>
  </si>
  <si>
    <t>31.12.2025</t>
  </si>
  <si>
    <t>po</t>
  </si>
  <si>
    <t>Përpiluar nga:SC Lulzim Halimi SC 1267</t>
  </si>
  <si>
    <t xml:space="preserve">Kontrolluar dhe aprovuar nga: Kapiten Negovan Mihajlovic #1305                                                                               </t>
  </si>
  <si>
    <t>Ledim I lehte trupor</t>
  </si>
  <si>
    <t xml:space="preserve"> Janar 2026</t>
  </si>
  <si>
    <t>01.01.2025 deri 31.01.2025  / 2026</t>
  </si>
  <si>
    <t>Data: 02.02.2026</t>
  </si>
  <si>
    <t>Vjedhje pylli</t>
  </si>
  <si>
    <t>2026-CP-2</t>
  </si>
  <si>
    <t>09.01.2026</t>
  </si>
  <si>
    <t xml:space="preserve">Mosperffillje e Gjykates </t>
  </si>
  <si>
    <t>2026-CP-3</t>
  </si>
  <si>
    <t>13.01.2026</t>
  </si>
  <si>
    <t>Se</t>
  </si>
  <si>
    <t xml:space="preserve">Jo </t>
  </si>
  <si>
    <t>01.02.2025 deri 28.02.2025 / 2026</t>
  </si>
  <si>
    <t xml:space="preserve"> Shkurt 2026</t>
  </si>
  <si>
    <t xml:space="preserve"> Mars 2026</t>
  </si>
  <si>
    <t>01.03.2025 deri 31.03.2025  / 2026</t>
  </si>
  <si>
    <t xml:space="preserve"> K-1  2026</t>
  </si>
  <si>
    <t>01.01.2025 deri 31.03.2025  / 2026</t>
  </si>
  <si>
    <t>01.04.2025 deri 30.04.2025  / 2026</t>
  </si>
  <si>
    <t xml:space="preserve"> Prill 2026</t>
  </si>
  <si>
    <t>Koment: Rasti 2026-CP-7 eshte rast me dy vepra penale Dhune familjare dhe Mbajtja ne pronesi, kontroll ose posedim te paautorizuar te armeve.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</si>
</sst>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_);[Red]\(#,##0.0\)"/>
    <numFmt numFmtId="166" formatCode="#,##0.0"/>
  </numFmts>
  <fonts count="33" x14ac:knownFonts="1">
    <font>
      <sz val="11"/>
      <color theme="1"/>
      <name val="Calibri"/>
      <family val="2"/>
      <scheme val="minor"/>
    </font>
    <font>
      <b/>
      <sz val="12"/>
      <color indexed="8"/>
      <name val="Book Antiqua"/>
      <family val="1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b/>
      <sz val="11"/>
      <color indexed="8"/>
      <name val="Calibri"/>
      <family val="2"/>
    </font>
    <font>
      <b/>
      <sz val="9"/>
      <color indexed="8"/>
      <name val="Book Antiqua"/>
      <family val="1"/>
    </font>
    <font>
      <b/>
      <sz val="14"/>
      <color indexed="8"/>
      <name val="Arial Narrow"/>
      <family val="2"/>
    </font>
    <font>
      <b/>
      <sz val="11"/>
      <color theme="1"/>
      <name val="Book Antiqua"/>
      <family val="1"/>
    </font>
    <font>
      <sz val="10"/>
      <color indexed="8"/>
      <name val="Book Antiqua"/>
      <family val="1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name val="Arial"/>
      <family val="2"/>
    </font>
    <font>
      <sz val="10"/>
      <name val="Book Antiqua"/>
      <family val="1"/>
    </font>
    <font>
      <sz val="10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14"/>
      <color indexed="81"/>
      <name val="Tahoma"/>
      <family val="2"/>
    </font>
    <font>
      <sz val="9"/>
      <color indexed="8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sz val="9"/>
      <name val="Arial"/>
      <family val="2"/>
    </font>
    <font>
      <sz val="12"/>
      <color indexed="8"/>
      <name val="Book Antiqua"/>
      <family val="1"/>
    </font>
    <font>
      <b/>
      <sz val="10"/>
      <color theme="9"/>
      <name val="Book Antiqua"/>
      <family val="1"/>
    </font>
    <font>
      <sz val="9"/>
      <color theme="5"/>
      <name val="Book Antiqua"/>
      <family val="1"/>
    </font>
    <font>
      <sz val="10"/>
      <color theme="5"/>
      <name val="Book Antiqua"/>
      <family val="1"/>
    </font>
    <font>
      <b/>
      <sz val="10"/>
      <color theme="5"/>
      <name val="Book Antiqua"/>
      <family val="1"/>
    </font>
    <font>
      <b/>
      <sz val="11"/>
      <color theme="5"/>
      <name val="Book Antiqua"/>
      <family val="1"/>
    </font>
    <font>
      <sz val="8"/>
      <color indexed="8"/>
      <name val="Book Antiqua"/>
      <family val="1"/>
    </font>
    <font>
      <sz val="11"/>
      <color theme="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1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4" fillId="3" borderId="1" xfId="0" applyFont="1" applyFill="1" applyBorder="1" applyAlignment="1" applyProtection="1">
      <alignment horizontal="center" vertical="center" textRotation="90" wrapText="1"/>
    </xf>
    <xf numFmtId="0" fontId="6" fillId="3" borderId="1" xfId="0" applyFont="1" applyFill="1" applyBorder="1" applyAlignment="1" applyProtection="1">
      <alignment horizontal="center" vertical="center" shrinkToFit="1"/>
    </xf>
    <xf numFmtId="164" fontId="6" fillId="2" borderId="1" xfId="0" applyNumberFormat="1" applyFont="1" applyFill="1" applyBorder="1" applyAlignment="1" applyProtection="1">
      <alignment horizontal="center" vertical="center" shrinkToFit="1"/>
    </xf>
    <xf numFmtId="0" fontId="4" fillId="3" borderId="1" xfId="0" applyFont="1" applyFill="1" applyBorder="1" applyAlignment="1" applyProtection="1">
      <alignment horizontal="center" vertical="center" shrinkToFit="1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6" borderId="1" xfId="0" applyFont="1" applyFill="1" applyBorder="1" applyAlignment="1" applyProtection="1">
      <alignment horizontal="center" vertical="center" shrinkToFit="1"/>
      <protection locked="0"/>
    </xf>
    <xf numFmtId="0" fontId="4" fillId="7" borderId="1" xfId="0" applyFont="1" applyFill="1" applyBorder="1" applyAlignment="1" applyProtection="1">
      <alignment horizontal="center" vertical="center" shrinkToFit="1"/>
    </xf>
    <xf numFmtId="0" fontId="4" fillId="8" borderId="1" xfId="0" applyFont="1" applyFill="1" applyBorder="1" applyAlignment="1" applyProtection="1">
      <alignment horizontal="center" vertical="center" shrinkToFit="1"/>
    </xf>
    <xf numFmtId="164" fontId="4" fillId="4" borderId="1" xfId="0" applyNumberFormat="1" applyFont="1" applyFill="1" applyBorder="1" applyAlignment="1" applyProtection="1">
      <alignment horizontal="center" vertical="center" shrinkToFit="1"/>
    </xf>
    <xf numFmtId="164" fontId="4" fillId="6" borderId="1" xfId="0" applyNumberFormat="1" applyFont="1" applyFill="1" applyBorder="1" applyAlignment="1" applyProtection="1">
      <alignment horizontal="center" vertical="center" shrinkToFit="1"/>
    </xf>
    <xf numFmtId="164" fontId="4" fillId="3" borderId="1" xfId="0" applyNumberFormat="1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shrinkToFit="1"/>
    </xf>
    <xf numFmtId="0" fontId="4" fillId="4" borderId="1" xfId="0" applyFont="1" applyFill="1" applyBorder="1" applyAlignment="1" applyProtection="1">
      <alignment horizontal="center" vertical="center" shrinkToFit="1"/>
    </xf>
    <xf numFmtId="0" fontId="4" fillId="6" borderId="1" xfId="0" applyFont="1" applyFill="1" applyBorder="1" applyAlignment="1" applyProtection="1">
      <alignment horizontal="center" vertical="center" shrinkToFit="1"/>
    </xf>
    <xf numFmtId="0" fontId="9" fillId="5" borderId="1" xfId="0" applyFont="1" applyFill="1" applyBorder="1" applyAlignment="1" applyProtection="1">
      <alignment horizontal="center" vertical="center" shrinkToFit="1"/>
      <protection locked="0"/>
    </xf>
    <xf numFmtId="0" fontId="4" fillId="11" borderId="1" xfId="0" applyFont="1" applyFill="1" applyBorder="1" applyAlignment="1" applyProtection="1">
      <alignment horizontal="center" vertical="center" shrinkToFit="1"/>
    </xf>
    <xf numFmtId="0" fontId="4" fillId="5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4" fillId="7" borderId="1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165" fontId="4" fillId="7" borderId="3" xfId="0" applyNumberFormat="1" applyFont="1" applyFill="1" applyBorder="1" applyAlignment="1" applyProtection="1">
      <alignment horizontal="center" vertical="center" shrinkToFit="1"/>
    </xf>
    <xf numFmtId="3" fontId="4" fillId="8" borderId="1" xfId="0" applyNumberFormat="1" applyFont="1" applyFill="1" applyBorder="1" applyAlignment="1" applyProtection="1">
      <alignment horizontal="center" vertical="center" shrinkToFit="1"/>
      <protection locked="0"/>
    </xf>
    <xf numFmtId="164" fontId="4" fillId="12" borderId="1" xfId="0" applyNumberFormat="1" applyFont="1" applyFill="1" applyBorder="1" applyAlignment="1" applyProtection="1">
      <alignment vertical="center" shrinkToFit="1"/>
    </xf>
    <xf numFmtId="17" fontId="4" fillId="2" borderId="1" xfId="0" applyNumberFormat="1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64" fontId="4" fillId="12" borderId="1" xfId="0" applyNumberFormat="1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textRotation="90" wrapText="1"/>
    </xf>
    <xf numFmtId="0" fontId="6" fillId="0" borderId="0" xfId="0" applyFont="1" applyFill="1" applyBorder="1" applyAlignment="1" applyProtection="1">
      <alignment horizontal="center" vertical="center" wrapText="1"/>
    </xf>
    <xf numFmtId="164" fontId="4" fillId="12" borderId="1" xfId="0" applyNumberFormat="1" applyFont="1" applyFill="1" applyBorder="1" applyAlignment="1" applyProtection="1">
      <alignment horizontal="center" vertical="center" shrinkToFit="1"/>
    </xf>
    <xf numFmtId="1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5" borderId="1" xfId="0" applyFont="1" applyFill="1" applyBorder="1" applyAlignment="1" applyProtection="1">
      <alignment horizontal="center" vertical="center" shrinkToFit="1"/>
      <protection locked="0"/>
    </xf>
    <xf numFmtId="164" fontId="6" fillId="2" borderId="1" xfId="0" applyNumberFormat="1" applyFont="1" applyFill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vertical="center" wrapText="1"/>
    </xf>
    <xf numFmtId="0" fontId="14" fillId="0" borderId="0" xfId="0" applyFont="1" applyFill="1" applyAlignment="1" applyProtection="1">
      <alignment horizontal="center" vertical="center" wrapText="1"/>
    </xf>
    <xf numFmtId="0" fontId="14" fillId="6" borderId="0" xfId="0" applyFont="1" applyFill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8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10" fillId="8" borderId="1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horizontal="center" vertical="center" wrapText="1"/>
    </xf>
    <xf numFmtId="164" fontId="4" fillId="6" borderId="1" xfId="0" applyNumberFormat="1" applyFont="1" applyFill="1" applyBorder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vertical="top" wrapText="1"/>
    </xf>
    <xf numFmtId="0" fontId="15" fillId="11" borderId="1" xfId="0" applyFont="1" applyFill="1" applyBorder="1" applyAlignment="1" applyProtection="1">
      <alignment horizontal="center" vertical="center" wrapText="1"/>
    </xf>
    <xf numFmtId="0" fontId="15" fillId="12" borderId="1" xfId="0" applyFont="1" applyFill="1" applyBorder="1" applyAlignment="1" applyProtection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textRotation="90" wrapText="1"/>
    </xf>
    <xf numFmtId="0" fontId="6" fillId="0" borderId="0" xfId="0" applyFont="1" applyFill="1" applyBorder="1" applyAlignment="1" applyProtection="1">
      <alignment horizontal="center" vertical="center" wrapText="1"/>
    </xf>
    <xf numFmtId="164" fontId="4" fillId="6" borderId="1" xfId="0" applyNumberFormat="1" applyFont="1" applyFill="1" applyBorder="1" applyAlignment="1" applyProtection="1">
      <alignment horizontal="center" vertical="center" shrinkToFit="1"/>
    </xf>
    <xf numFmtId="164" fontId="6" fillId="0" borderId="0" xfId="0" applyNumberFormat="1" applyFont="1" applyFill="1" applyBorder="1" applyAlignment="1" applyProtection="1">
      <alignment horizontal="center" vertical="center" shrinkToFit="1"/>
    </xf>
    <xf numFmtId="164" fontId="4" fillId="12" borderId="1" xfId="0" applyNumberFormat="1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5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5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7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Border="1" applyAlignment="1" applyProtection="1">
      <alignment horizontal="center" vertical="center" shrinkToFit="1"/>
      <protection locked="0"/>
    </xf>
    <xf numFmtId="0" fontId="23" fillId="0" borderId="1" xfId="0" applyFont="1" applyBorder="1" applyAlignment="1" applyProtection="1">
      <alignment horizontal="center" vertical="center" shrinkToFit="1"/>
      <protection locked="0"/>
    </xf>
    <xf numFmtId="164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1" fillId="6" borderId="1" xfId="0" applyFont="1" applyFill="1" applyBorder="1" applyAlignment="1" applyProtection="1">
      <alignment horizontal="center" vertical="center" shrinkToFi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6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 wrapText="1"/>
    </xf>
    <xf numFmtId="0" fontId="30" fillId="14" borderId="1" xfId="0" applyFont="1" applyFill="1" applyBorder="1" applyAlignment="1" applyProtection="1">
      <alignment horizontal="center" vertical="center" shrinkToFit="1"/>
      <protection locked="0"/>
    </xf>
    <xf numFmtId="0" fontId="21" fillId="2" borderId="1" xfId="0" applyFont="1" applyFill="1" applyBorder="1" applyAlignment="1" applyProtection="1">
      <alignment horizontal="center" vertical="center" wrapText="1"/>
    </xf>
    <xf numFmtId="0" fontId="31" fillId="2" borderId="1" xfId="0" applyFont="1" applyFill="1" applyBorder="1" applyAlignment="1" applyProtection="1">
      <alignment horizontal="center" vertical="center" wrapText="1"/>
    </xf>
    <xf numFmtId="0" fontId="32" fillId="0" borderId="0" xfId="0" applyFont="1"/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164" fontId="16" fillId="3" borderId="1" xfId="0" applyNumberFormat="1" applyFont="1" applyFill="1" applyBorder="1" applyAlignment="1" applyProtection="1">
      <alignment horizontal="center" vertical="center" shrinkToFit="1"/>
    </xf>
    <xf numFmtId="0" fontId="13" fillId="3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textRotation="255" wrapText="1"/>
    </xf>
    <xf numFmtId="0" fontId="10" fillId="2" borderId="1" xfId="0" applyFont="1" applyFill="1" applyBorder="1" applyAlignment="1" applyProtection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center" vertical="center" shrinkToFit="1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</xf>
    <xf numFmtId="164" fontId="4" fillId="12" borderId="1" xfId="0" applyNumberFormat="1" applyFont="1" applyFill="1" applyBorder="1" applyAlignment="1" applyProtection="1">
      <alignment horizontal="center" vertical="center" shrinkToFit="1"/>
    </xf>
    <xf numFmtId="0" fontId="18" fillId="6" borderId="1" xfId="0" applyFont="1" applyFill="1" applyBorder="1" applyAlignment="1" applyProtection="1">
      <alignment horizontal="left" vertical="center"/>
    </xf>
    <xf numFmtId="0" fontId="10" fillId="12" borderId="1" xfId="0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</xf>
    <xf numFmtId="164" fontId="6" fillId="3" borderId="1" xfId="0" applyNumberFormat="1" applyFont="1" applyFill="1" applyBorder="1" applyAlignment="1" applyProtection="1">
      <alignment horizontal="center" vertical="center" shrinkToFit="1"/>
    </xf>
    <xf numFmtId="0" fontId="10" fillId="2" borderId="1" xfId="0" applyFont="1" applyFill="1" applyBorder="1" applyAlignment="1" applyProtection="1">
      <alignment horizontal="center" vertical="center" wrapText="1"/>
    </xf>
    <xf numFmtId="0" fontId="18" fillId="0" borderId="1" xfId="0" applyFont="1" applyBorder="1" applyProtection="1"/>
    <xf numFmtId="0" fontId="4" fillId="2" borderId="1" xfId="0" applyFont="1" applyFill="1" applyBorder="1" applyAlignment="1" applyProtection="1">
      <alignment horizontal="center" vertical="center" textRotation="90" wrapText="1"/>
    </xf>
    <xf numFmtId="0" fontId="14" fillId="0" borderId="1" xfId="0" applyFont="1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textRotation="90" wrapText="1"/>
    </xf>
    <xf numFmtId="166" fontId="4" fillId="13" borderId="1" xfId="0" applyNumberFormat="1" applyFont="1" applyFill="1" applyBorder="1" applyAlignment="1" applyProtection="1">
      <alignment horizontal="center" vertical="center" shrinkToFit="1"/>
    </xf>
    <xf numFmtId="166" fontId="4" fillId="3" borderId="1" xfId="0" applyNumberFormat="1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65" fontId="4" fillId="0" borderId="0" xfId="0" applyNumberFormat="1" applyFont="1" applyFill="1" applyBorder="1" applyAlignment="1" applyProtection="1">
      <alignment horizontal="center" vertical="center" shrinkToFit="1"/>
    </xf>
    <xf numFmtId="0" fontId="10" fillId="8" borderId="1" xfId="0" applyFont="1" applyFill="1" applyBorder="1" applyAlignment="1" applyProtection="1">
      <alignment horizontal="center" vertical="center" wrapText="1"/>
    </xf>
    <xf numFmtId="0" fontId="10" fillId="13" borderId="1" xfId="0" applyFont="1" applyFill="1" applyBorder="1" applyAlignment="1" applyProtection="1">
      <alignment horizontal="center" vertical="center" wrapText="1"/>
    </xf>
    <xf numFmtId="0" fontId="10" fillId="7" borderId="3" xfId="0" applyFont="1" applyFill="1" applyBorder="1" applyAlignment="1" applyProtection="1">
      <alignment horizontal="left" vertical="center" wrapText="1"/>
    </xf>
    <xf numFmtId="164" fontId="6" fillId="0" borderId="0" xfId="0" applyNumberFormat="1" applyFont="1" applyFill="1" applyBorder="1" applyAlignment="1" applyProtection="1">
      <alignment horizontal="center" vertical="center" shrinkToFit="1"/>
    </xf>
    <xf numFmtId="0" fontId="10" fillId="7" borderId="1" xfId="0" applyFont="1" applyFill="1" applyBorder="1" applyAlignment="1" applyProtection="1">
      <alignment horizontal="left" vertical="center" wrapText="1"/>
    </xf>
    <xf numFmtId="164" fontId="6" fillId="7" borderId="1" xfId="0" applyNumberFormat="1" applyFont="1" applyFill="1" applyBorder="1" applyAlignment="1" applyProtection="1">
      <alignment horizontal="center" vertical="center" shrinkToFit="1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 shrinkToFit="1"/>
    </xf>
    <xf numFmtId="0" fontId="4" fillId="4" borderId="5" xfId="0" applyFont="1" applyFill="1" applyBorder="1" applyAlignment="1" applyProtection="1">
      <alignment horizontal="center" vertical="center" shrinkToFit="1"/>
    </xf>
    <xf numFmtId="0" fontId="4" fillId="4" borderId="6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4" fillId="6" borderId="1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Fill="1" applyBorder="1" applyAlignment="1" applyProtection="1">
      <alignment horizontal="center" vertical="center" wrapText="1"/>
    </xf>
    <xf numFmtId="164" fontId="6" fillId="12" borderId="1" xfId="0" applyNumberFormat="1" applyFont="1" applyFill="1" applyBorder="1" applyAlignment="1" applyProtection="1">
      <alignment horizontal="center" vertical="center" shrinkToFit="1"/>
    </xf>
    <xf numFmtId="164" fontId="6" fillId="6" borderId="1" xfId="0" applyNumberFormat="1" applyFont="1" applyFill="1" applyBorder="1" applyAlignment="1" applyProtection="1">
      <alignment horizontal="center" vertical="center" shrinkToFit="1"/>
    </xf>
    <xf numFmtId="0" fontId="10" fillId="11" borderId="1" xfId="0" applyFont="1" applyFill="1" applyBorder="1" applyAlignment="1" applyProtection="1">
      <alignment horizontal="left" vertical="center" wrapText="1"/>
    </xf>
    <xf numFmtId="164" fontId="6" fillId="11" borderId="1" xfId="0" applyNumberFormat="1" applyFont="1" applyFill="1" applyBorder="1" applyAlignment="1" applyProtection="1">
      <alignment horizontal="center" vertical="center" shrinkToFit="1"/>
    </xf>
    <xf numFmtId="0" fontId="17" fillId="11" borderId="1" xfId="0" applyFont="1" applyFill="1" applyBorder="1" applyAlignment="1" applyProtection="1">
      <alignment horizontal="left" vertical="center" wrapText="1"/>
    </xf>
    <xf numFmtId="164" fontId="6" fillId="8" borderId="1" xfId="0" applyNumberFormat="1" applyFont="1" applyFill="1" applyBorder="1" applyAlignment="1" applyProtection="1">
      <alignment horizontal="center" vertical="center" shrinkToFit="1"/>
    </xf>
    <xf numFmtId="0" fontId="10" fillId="8" borderId="1" xfId="0" applyFont="1" applyFill="1" applyBorder="1" applyAlignment="1" applyProtection="1">
      <alignment horizontal="left" vertical="center" wrapText="1"/>
    </xf>
    <xf numFmtId="0" fontId="10" fillId="9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29" fillId="14" borderId="4" xfId="0" applyFont="1" applyFill="1" applyBorder="1" applyAlignment="1" applyProtection="1">
      <alignment horizontal="center" vertical="center" wrapText="1"/>
    </xf>
    <xf numFmtId="0" fontId="29" fillId="14" borderId="5" xfId="0" applyFont="1" applyFill="1" applyBorder="1" applyAlignment="1" applyProtection="1">
      <alignment horizontal="center" vertical="center" wrapText="1"/>
    </xf>
    <xf numFmtId="0" fontId="29" fillId="14" borderId="6" xfId="0" applyFont="1" applyFill="1" applyBorder="1" applyAlignment="1" applyProtection="1">
      <alignment horizontal="center" vertical="center" wrapText="1"/>
    </xf>
    <xf numFmtId="0" fontId="31" fillId="2" borderId="4" xfId="0" applyFont="1" applyFill="1" applyBorder="1" applyAlignment="1" applyProtection="1">
      <alignment horizontal="center" vertical="center" wrapText="1"/>
    </xf>
    <xf numFmtId="0" fontId="31" fillId="2" borderId="5" xfId="0" applyFont="1" applyFill="1" applyBorder="1" applyAlignment="1" applyProtection="1">
      <alignment horizontal="center" vertical="center" wrapText="1"/>
    </xf>
    <xf numFmtId="0" fontId="31" fillId="2" borderId="6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shrinkToFit="1"/>
    </xf>
    <xf numFmtId="164" fontId="6" fillId="2" borderId="6" xfId="0" applyNumberFormat="1" applyFont="1" applyFill="1" applyBorder="1" applyAlignment="1" applyProtection="1">
      <alignment horizontal="center" vertical="center" shrinkToFit="1"/>
    </xf>
    <xf numFmtId="0" fontId="28" fillId="2" borderId="4" xfId="0" applyFont="1" applyFill="1" applyBorder="1" applyAlignment="1" applyProtection="1">
      <alignment horizontal="center" vertical="center" wrapText="1"/>
    </xf>
    <xf numFmtId="0" fontId="28" fillId="2" borderId="5" xfId="0" applyFont="1" applyFill="1" applyBorder="1" applyAlignment="1" applyProtection="1">
      <alignment horizontal="center" vertical="center" wrapText="1"/>
    </xf>
    <xf numFmtId="0" fontId="28" fillId="2" borderId="6" xfId="0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7" fontId="4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21" fillId="2" borderId="4" xfId="0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14" fontId="21" fillId="0" borderId="1" xfId="0" applyNumberFormat="1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top" wrapText="1"/>
      <protection locked="0"/>
    </xf>
    <xf numFmtId="0" fontId="21" fillId="0" borderId="5" xfId="0" applyFont="1" applyBorder="1" applyAlignment="1" applyProtection="1">
      <alignment horizontal="center" vertical="top" wrapText="1"/>
      <protection locked="0"/>
    </xf>
    <xf numFmtId="0" fontId="21" fillId="0" borderId="6" xfId="0" applyFont="1" applyBorder="1" applyAlignment="1" applyProtection="1">
      <alignment horizontal="center" vertical="top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4" fontId="16" fillId="0" borderId="1" xfId="0" applyNumberFormat="1" applyFont="1" applyBorder="1" applyAlignment="1" applyProtection="1">
      <alignment horizontal="center" vertical="center" wrapText="1"/>
      <protection locked="0"/>
    </xf>
    <xf numFmtId="3" fontId="16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03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455" zoomScale="70" zoomScaleNormal="70" zoomScaleSheetLayoutView="70" workbookViewId="0">
      <selection activeCell="M464" sqref="M464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516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723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523</v>
      </c>
      <c r="S3" s="284"/>
      <c r="T3" s="284"/>
      <c r="U3" s="283" t="s">
        <v>721</v>
      </c>
      <c r="V3" s="284"/>
      <c r="W3" s="284"/>
      <c r="X3" s="284"/>
      <c r="Y3" s="284"/>
      <c r="Z3" s="284"/>
      <c r="AA3" s="284"/>
      <c r="AB3" s="285" t="s">
        <v>524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722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1" t="str">
        <f>R3</f>
        <v xml:space="preserve"> Janar 2025</v>
      </c>
      <c r="F8" s="31" t="str">
        <f>U3</f>
        <v xml:space="preserve"> Janar 2026</v>
      </c>
      <c r="G8" s="31" t="str">
        <f>R3</f>
        <v xml:space="preserve"> Janar 2025</v>
      </c>
      <c r="H8" s="31" t="str">
        <f>U3</f>
        <v xml:space="preserve"> Janar 2026</v>
      </c>
      <c r="I8" s="31" t="str">
        <f>R3</f>
        <v xml:space="preserve"> Janar 2025</v>
      </c>
      <c r="J8" s="31" t="str">
        <f>U3</f>
        <v xml:space="preserve"> Janar 2026</v>
      </c>
      <c r="K8" s="31" t="str">
        <f>R3</f>
        <v xml:space="preserve"> Janar 2025</v>
      </c>
      <c r="L8" s="31" t="str">
        <f>U3</f>
        <v xml:space="preserve"> Janar 2026</v>
      </c>
      <c r="M8" s="31" t="str">
        <f>R3</f>
        <v xml:space="preserve"> Janar 2025</v>
      </c>
      <c r="N8" s="31" t="str">
        <f>U3</f>
        <v xml:space="preserve"> Janar 2026</v>
      </c>
      <c r="O8" s="31" t="str">
        <f>R3</f>
        <v xml:space="preserve"> Janar 2025</v>
      </c>
      <c r="P8" s="31" t="str">
        <f>U3</f>
        <v xml:space="preserve"> Janar 2026</v>
      </c>
      <c r="Q8" s="31" t="str">
        <f>R3</f>
        <v xml:space="preserve"> Janar 2025</v>
      </c>
      <c r="R8" s="31" t="str">
        <f>U3</f>
        <v xml:space="preserve"> Janar 2026</v>
      </c>
      <c r="S8" s="31" t="str">
        <f>R3</f>
        <v xml:space="preserve"> Janar 2025</v>
      </c>
      <c r="T8" s="31" t="str">
        <f>U3</f>
        <v xml:space="preserve"> Janar 2026</v>
      </c>
      <c r="U8" s="31" t="str">
        <f>R3</f>
        <v xml:space="preserve"> Janar 2025</v>
      </c>
      <c r="V8" s="31" t="str">
        <f>U3</f>
        <v xml:space="preserve"> Janar 2026</v>
      </c>
      <c r="W8" s="31" t="str">
        <f>R3</f>
        <v xml:space="preserve"> Janar 2025</v>
      </c>
      <c r="X8" s="31" t="str">
        <f>U3</f>
        <v xml:space="preserve"> Janar 2026</v>
      </c>
      <c r="Y8" s="31" t="str">
        <f>R3</f>
        <v xml:space="preserve"> Janar 2025</v>
      </c>
      <c r="Z8" s="31" t="str">
        <f>U3</f>
        <v xml:space="preserve"> Janar 2026</v>
      </c>
      <c r="AA8" s="31" t="str">
        <f>R3</f>
        <v xml:space="preserve"> Janar 2025</v>
      </c>
      <c r="AB8" s="31" t="str">
        <f>U3</f>
        <v xml:space="preserve"> Janar 2026</v>
      </c>
      <c r="AC8" s="31" t="str">
        <f>R3</f>
        <v xml:space="preserve"> Janar 2025</v>
      </c>
      <c r="AD8" s="31" t="str">
        <f>U3</f>
        <v xml:space="preserve"> Janar 2026</v>
      </c>
      <c r="AE8" s="1" t="str">
        <f>R3</f>
        <v xml:space="preserve"> Janar 2025</v>
      </c>
      <c r="AF8" s="1" t="str">
        <f>U3</f>
        <v xml:space="preserve"> Janar 2026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19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19</v>
      </c>
      <c r="AG15" s="3">
        <f t="shared" si="1"/>
        <v>-13.636363636363635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2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27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27</v>
      </c>
      <c r="AG17" s="3">
        <f t="shared" si="1"/>
        <v>-10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 xml:space="preserve"> Janar 2025</v>
      </c>
      <c r="F22" s="31" t="str">
        <f>U3</f>
        <v xml:space="preserve"> Janar 2026</v>
      </c>
      <c r="G22" s="31" t="str">
        <f>R3</f>
        <v xml:space="preserve"> Janar 2025</v>
      </c>
      <c r="H22" s="31" t="str">
        <f>U3</f>
        <v xml:space="preserve"> Janar 2026</v>
      </c>
      <c r="I22" s="31" t="str">
        <f>R3</f>
        <v xml:space="preserve"> Janar 2025</v>
      </c>
      <c r="J22" s="31" t="str">
        <f>U3</f>
        <v xml:space="preserve"> Janar 2026</v>
      </c>
      <c r="K22" s="31" t="str">
        <f>R3</f>
        <v xml:space="preserve"> Janar 2025</v>
      </c>
      <c r="L22" s="31" t="str">
        <f>U3</f>
        <v xml:space="preserve"> Janar 2026</v>
      </c>
      <c r="M22" s="31" t="str">
        <f>R3</f>
        <v xml:space="preserve"> Janar 2025</v>
      </c>
      <c r="N22" s="27" t="str">
        <f>U3</f>
        <v xml:space="preserve"> Janar 2026</v>
      </c>
      <c r="O22" s="31" t="str">
        <f>R3</f>
        <v xml:space="preserve"> Janar 2025</v>
      </c>
      <c r="P22" s="31" t="str">
        <f>U3</f>
        <v xml:space="preserve"> Janar 2026</v>
      </c>
      <c r="Q22" s="27" t="str">
        <f>R3</f>
        <v xml:space="preserve"> Janar 2025</v>
      </c>
      <c r="R22" s="27" t="str">
        <f>U3</f>
        <v xml:space="preserve"> Janar 2026</v>
      </c>
      <c r="S22" s="27" t="str">
        <f>R3</f>
        <v xml:space="preserve"> Janar 2025</v>
      </c>
      <c r="T22" s="27" t="str">
        <f>U3</f>
        <v xml:space="preserve"> Janar 2026</v>
      </c>
      <c r="U22" s="27" t="str">
        <f>R3</f>
        <v xml:space="preserve"> Janar 2025</v>
      </c>
      <c r="V22" s="27" t="str">
        <f>U3</f>
        <v xml:space="preserve"> Janar 2026</v>
      </c>
      <c r="W22" s="27" t="str">
        <f>R3</f>
        <v xml:space="preserve"> Janar 2025</v>
      </c>
      <c r="X22" s="27" t="str">
        <f>U3</f>
        <v xml:space="preserve"> Janar 2026</v>
      </c>
      <c r="Y22" s="31" t="str">
        <f>R3</f>
        <v xml:space="preserve"> Janar 2025</v>
      </c>
      <c r="Z22" s="31" t="str">
        <f>U3</f>
        <v xml:space="preserve"> Janar 2026</v>
      </c>
      <c r="AA22" s="31" t="str">
        <f>R3</f>
        <v xml:space="preserve"> Janar 2025</v>
      </c>
      <c r="AB22" s="31" t="str">
        <f>U3</f>
        <v xml:space="preserve"> Janar 2026</v>
      </c>
      <c r="AC22" s="1" t="str">
        <f>R3</f>
        <v xml:space="preserve"> Janar 2025</v>
      </c>
      <c r="AD22" s="1" t="str">
        <f>U3</f>
        <v xml:space="preserve"> Janar 2026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1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1</v>
      </c>
      <c r="AD83" s="2">
        <f t="shared" si="5"/>
        <v>0</v>
      </c>
      <c r="AE83" s="214">
        <f t="shared" si="4"/>
        <v>-100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>
        <v>1</v>
      </c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1</v>
      </c>
      <c r="AD94" s="2">
        <f t="shared" si="9"/>
        <v>0</v>
      </c>
      <c r="AE94" s="214">
        <f t="shared" si="8"/>
        <v>-100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/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0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77" t="s">
        <v>526</v>
      </c>
      <c r="B155" s="277"/>
      <c r="C155" s="277"/>
      <c r="D155" s="277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45.75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0</v>
      </c>
      <c r="AE188" s="214">
        <f t="shared" si="15"/>
        <v>-100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>
        <v>1</v>
      </c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1</v>
      </c>
      <c r="AD189" s="2">
        <f t="shared" si="14"/>
        <v>0</v>
      </c>
      <c r="AE189" s="214">
        <f t="shared" si="15"/>
        <v>-100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>SUM(F202:F213)</f>
        <v>0</v>
      </c>
      <c r="G201" s="168">
        <f t="shared" ref="G201:H201" si="20">SUM(G202:G213)</f>
        <v>0</v>
      </c>
      <c r="H201" s="168">
        <f t="shared" si="20"/>
        <v>0</v>
      </c>
      <c r="I201" s="168">
        <f>SUM(I202:I213)</f>
        <v>0</v>
      </c>
      <c r="J201" s="168">
        <f t="shared" ref="J201:AB201" si="21">SUM(J202:J213)</f>
        <v>0</v>
      </c>
      <c r="K201" s="168">
        <f t="shared" si="21"/>
        <v>0</v>
      </c>
      <c r="L201" s="168">
        <f t="shared" si="21"/>
        <v>0</v>
      </c>
      <c r="M201" s="168">
        <f>SUM(M202:M213)</f>
        <v>0</v>
      </c>
      <c r="N201" s="168">
        <f t="shared" si="21"/>
        <v>0</v>
      </c>
      <c r="O201" s="168">
        <f t="shared" si="21"/>
        <v>0</v>
      </c>
      <c r="P201" s="168">
        <f t="shared" si="21"/>
        <v>0</v>
      </c>
      <c r="Q201" s="168">
        <f>SUM(Q202:Q213)</f>
        <v>0</v>
      </c>
      <c r="R201" s="168">
        <f t="shared" si="21"/>
        <v>0</v>
      </c>
      <c r="S201" s="168">
        <f t="shared" si="21"/>
        <v>0</v>
      </c>
      <c r="T201" s="168">
        <f t="shared" si="21"/>
        <v>0</v>
      </c>
      <c r="U201" s="168">
        <f>SUM(U202:U213)</f>
        <v>0</v>
      </c>
      <c r="V201" s="168">
        <f t="shared" si="21"/>
        <v>0</v>
      </c>
      <c r="W201" s="168">
        <f t="shared" si="21"/>
        <v>0</v>
      </c>
      <c r="X201" s="168">
        <f t="shared" si="21"/>
        <v>0</v>
      </c>
      <c r="Y201" s="168">
        <f>SUM(Y202:Y213)</f>
        <v>0</v>
      </c>
      <c r="Z201" s="168">
        <f t="shared" si="21"/>
        <v>0</v>
      </c>
      <c r="AA201" s="168">
        <f t="shared" si="21"/>
        <v>0</v>
      </c>
      <c r="AB201" s="168">
        <f t="shared" si="21"/>
        <v>0</v>
      </c>
      <c r="AC201" s="2">
        <f t="shared" ref="AC201:AC213" si="22">SUM(E201+G201+I201+K201+M201+O201+Q201+S201+U201+W201+Y201+AA201)</f>
        <v>0</v>
      </c>
      <c r="AD201" s="2">
        <f t="shared" ref="AD201:AD213" si="23">SUM(F201+H201+J201+L201+N201+P201+R201+T201+V201+X201+Z201+AB201)</f>
        <v>0</v>
      </c>
      <c r="AE201" s="272">
        <f t="shared" ref="AE201:AE213" si="24">IF(AC201=0,0,(AC201-AD201)/AC201*-100)</f>
        <v>0</v>
      </c>
      <c r="AF201" s="273"/>
    </row>
    <row r="202" spans="1:32" ht="32.25" customHeight="1" x14ac:dyDescent="0.25">
      <c r="A202" s="170" t="s">
        <v>530</v>
      </c>
      <c r="B202" s="266" t="s">
        <v>531</v>
      </c>
      <c r="C202" s="267"/>
      <c r="D202" s="26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2"/>
        <v>0</v>
      </c>
      <c r="AD202" s="2">
        <f t="shared" si="23"/>
        <v>0</v>
      </c>
      <c r="AE202" s="214">
        <f t="shared" si="24"/>
        <v>0</v>
      </c>
      <c r="AF202" s="214"/>
    </row>
    <row r="203" spans="1:32" ht="32.25" customHeight="1" x14ac:dyDescent="0.25">
      <c r="A203" s="170" t="s">
        <v>532</v>
      </c>
      <c r="B203" s="266" t="s">
        <v>533</v>
      </c>
      <c r="C203" s="267"/>
      <c r="D203" s="26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2"/>
        <v>0</v>
      </c>
      <c r="AD203" s="2">
        <f t="shared" si="23"/>
        <v>0</v>
      </c>
      <c r="AE203" s="214">
        <f t="shared" si="24"/>
        <v>0</v>
      </c>
      <c r="AF203" s="214"/>
    </row>
    <row r="204" spans="1:32" ht="32.25" customHeight="1" x14ac:dyDescent="0.25">
      <c r="A204" s="170" t="s">
        <v>534</v>
      </c>
      <c r="B204" s="266" t="s">
        <v>535</v>
      </c>
      <c r="C204" s="267"/>
      <c r="D204" s="26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2"/>
        <v>0</v>
      </c>
      <c r="AD204" s="2">
        <f t="shared" si="23"/>
        <v>0</v>
      </c>
      <c r="AE204" s="214">
        <f t="shared" si="24"/>
        <v>0</v>
      </c>
      <c r="AF204" s="214"/>
    </row>
    <row r="205" spans="1:32" ht="22.9" customHeight="1" x14ac:dyDescent="0.25">
      <c r="A205" s="170" t="s">
        <v>536</v>
      </c>
      <c r="B205" s="266" t="s">
        <v>537</v>
      </c>
      <c r="C205" s="267"/>
      <c r="D205" s="26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2"/>
        <v>0</v>
      </c>
      <c r="AD205" s="2">
        <f t="shared" si="23"/>
        <v>0</v>
      </c>
      <c r="AE205" s="214">
        <f t="shared" si="24"/>
        <v>0</v>
      </c>
      <c r="AF205" s="214"/>
    </row>
    <row r="206" spans="1:32" ht="24.6" customHeight="1" x14ac:dyDescent="0.25">
      <c r="A206" s="170" t="s">
        <v>538</v>
      </c>
      <c r="B206" s="266" t="s">
        <v>539</v>
      </c>
      <c r="C206" s="267"/>
      <c r="D206" s="26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2"/>
        <v>0</v>
      </c>
      <c r="AD206" s="2">
        <f t="shared" si="23"/>
        <v>0</v>
      </c>
      <c r="AE206" s="214">
        <f t="shared" si="24"/>
        <v>0</v>
      </c>
      <c r="AF206" s="214"/>
    </row>
    <row r="207" spans="1:32" ht="32.25" customHeight="1" x14ac:dyDescent="0.25">
      <c r="A207" s="170" t="s">
        <v>540</v>
      </c>
      <c r="B207" s="266" t="s">
        <v>541</v>
      </c>
      <c r="C207" s="267"/>
      <c r="D207" s="26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2"/>
        <v>0</v>
      </c>
      <c r="AD207" s="2">
        <f t="shared" si="23"/>
        <v>0</v>
      </c>
      <c r="AE207" s="214">
        <f t="shared" si="24"/>
        <v>0</v>
      </c>
      <c r="AF207" s="214"/>
    </row>
    <row r="208" spans="1:32" ht="32.25" customHeight="1" x14ac:dyDescent="0.25">
      <c r="A208" s="170" t="s">
        <v>542</v>
      </c>
      <c r="B208" s="266" t="s">
        <v>543</v>
      </c>
      <c r="C208" s="267"/>
      <c r="D208" s="26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2"/>
        <v>0</v>
      </c>
      <c r="AD208" s="2">
        <f t="shared" si="23"/>
        <v>0</v>
      </c>
      <c r="AE208" s="214">
        <f t="shared" si="24"/>
        <v>0</v>
      </c>
      <c r="AF208" s="214"/>
    </row>
    <row r="209" spans="1:32" ht="25.9" customHeight="1" x14ac:dyDescent="0.25">
      <c r="A209" s="170" t="s">
        <v>544</v>
      </c>
      <c r="B209" s="266" t="s">
        <v>545</v>
      </c>
      <c r="C209" s="267"/>
      <c r="D209" s="26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2"/>
        <v>0</v>
      </c>
      <c r="AD209" s="2">
        <f t="shared" si="23"/>
        <v>0</v>
      </c>
      <c r="AE209" s="214">
        <f t="shared" si="24"/>
        <v>0</v>
      </c>
      <c r="AF209" s="214"/>
    </row>
    <row r="210" spans="1:32" ht="32.25" customHeight="1" x14ac:dyDescent="0.25">
      <c r="A210" s="170" t="s">
        <v>546</v>
      </c>
      <c r="B210" s="266" t="s">
        <v>547</v>
      </c>
      <c r="C210" s="267"/>
      <c r="D210" s="26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2"/>
        <v>0</v>
      </c>
      <c r="AD210" s="2">
        <f t="shared" si="23"/>
        <v>0</v>
      </c>
      <c r="AE210" s="214">
        <f t="shared" si="24"/>
        <v>0</v>
      </c>
      <c r="AF210" s="214"/>
    </row>
    <row r="211" spans="1:32" ht="31.9" customHeight="1" x14ac:dyDescent="0.25">
      <c r="A211" s="170" t="s">
        <v>548</v>
      </c>
      <c r="B211" s="266" t="s">
        <v>549</v>
      </c>
      <c r="C211" s="267"/>
      <c r="D211" s="268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2"/>
        <v>0</v>
      </c>
      <c r="AD211" s="2">
        <f t="shared" si="23"/>
        <v>0</v>
      </c>
      <c r="AE211" s="214">
        <f t="shared" si="24"/>
        <v>0</v>
      </c>
      <c r="AF211" s="214"/>
    </row>
    <row r="212" spans="1:32" ht="31.9" customHeight="1" x14ac:dyDescent="0.25">
      <c r="A212" s="170" t="s">
        <v>550</v>
      </c>
      <c r="B212" s="266" t="s">
        <v>551</v>
      </c>
      <c r="C212" s="267"/>
      <c r="D212" s="268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2"/>
        <v>0</v>
      </c>
      <c r="AD212" s="2">
        <f t="shared" si="23"/>
        <v>0</v>
      </c>
      <c r="AE212" s="214">
        <f t="shared" si="24"/>
        <v>0</v>
      </c>
      <c r="AF212" s="214"/>
    </row>
    <row r="213" spans="1:32" ht="31.9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2"/>
        <v>0</v>
      </c>
      <c r="AD213" s="2">
        <f t="shared" si="23"/>
        <v>0</v>
      </c>
      <c r="AE213" s="214">
        <f t="shared" si="24"/>
        <v>0</v>
      </c>
      <c r="AF213" s="214"/>
    </row>
    <row r="214" spans="1:32" ht="40.9" customHeight="1" x14ac:dyDescent="0.25">
      <c r="A214" s="257" t="s">
        <v>200</v>
      </c>
      <c r="B214" s="257"/>
      <c r="C214" s="257"/>
      <c r="D214" s="257"/>
      <c r="E214" s="12">
        <f t="shared" ref="E214:AB214" si="25">SUM(E215:E249)</f>
        <v>0</v>
      </c>
      <c r="F214" s="12">
        <f t="shared" si="25"/>
        <v>0</v>
      </c>
      <c r="G214" s="12">
        <f t="shared" si="25"/>
        <v>0</v>
      </c>
      <c r="H214" s="12">
        <f t="shared" si="25"/>
        <v>0</v>
      </c>
      <c r="I214" s="12">
        <f t="shared" si="25"/>
        <v>0</v>
      </c>
      <c r="J214" s="12">
        <f t="shared" si="25"/>
        <v>0</v>
      </c>
      <c r="K214" s="12">
        <f t="shared" si="25"/>
        <v>0</v>
      </c>
      <c r="L214" s="12">
        <f t="shared" si="25"/>
        <v>0</v>
      </c>
      <c r="M214" s="12">
        <f t="shared" si="25"/>
        <v>0</v>
      </c>
      <c r="N214" s="12">
        <f t="shared" si="25"/>
        <v>0</v>
      </c>
      <c r="O214" s="12">
        <f t="shared" si="25"/>
        <v>0</v>
      </c>
      <c r="P214" s="12">
        <f t="shared" si="25"/>
        <v>0</v>
      </c>
      <c r="Q214" s="12">
        <f t="shared" si="25"/>
        <v>0</v>
      </c>
      <c r="R214" s="12">
        <f t="shared" si="25"/>
        <v>0</v>
      </c>
      <c r="S214" s="12">
        <f t="shared" si="25"/>
        <v>0</v>
      </c>
      <c r="T214" s="12">
        <f t="shared" si="25"/>
        <v>0</v>
      </c>
      <c r="U214" s="12">
        <f t="shared" si="25"/>
        <v>0</v>
      </c>
      <c r="V214" s="12">
        <f t="shared" si="25"/>
        <v>0</v>
      </c>
      <c r="W214" s="12">
        <f t="shared" si="25"/>
        <v>0</v>
      </c>
      <c r="X214" s="12">
        <f t="shared" si="25"/>
        <v>0</v>
      </c>
      <c r="Y214" s="12">
        <f t="shared" si="25"/>
        <v>0</v>
      </c>
      <c r="Z214" s="12">
        <f t="shared" si="25"/>
        <v>0</v>
      </c>
      <c r="AA214" s="12">
        <f t="shared" si="25"/>
        <v>0</v>
      </c>
      <c r="AB214" s="12">
        <f t="shared" si="25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6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7">SUM(E230+G230+I230+K230+M230+O230+Q230+S230+U230+W230+Y230+AA230)</f>
        <v>0</v>
      </c>
      <c r="AD230" s="2">
        <f t="shared" si="27"/>
        <v>0</v>
      </c>
      <c r="AE230" s="214">
        <f t="shared" si="26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7"/>
        <v>0</v>
      </c>
      <c r="AD231" s="2">
        <f t="shared" si="27"/>
        <v>0</v>
      </c>
      <c r="AE231" s="214">
        <f t="shared" si="26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7"/>
        <v>0</v>
      </c>
      <c r="AD232" s="2">
        <f t="shared" si="27"/>
        <v>0</v>
      </c>
      <c r="AE232" s="214">
        <f t="shared" si="26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7"/>
        <v>0</v>
      </c>
      <c r="AD233" s="2">
        <f t="shared" si="27"/>
        <v>0</v>
      </c>
      <c r="AE233" s="214">
        <f t="shared" si="26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7"/>
        <v>0</v>
      </c>
      <c r="AD234" s="2">
        <f t="shared" si="27"/>
        <v>0</v>
      </c>
      <c r="AE234" s="214">
        <f t="shared" si="26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7"/>
        <v>0</v>
      </c>
      <c r="AD235" s="2">
        <f t="shared" si="27"/>
        <v>0</v>
      </c>
      <c r="AE235" s="214">
        <f t="shared" si="26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7"/>
        <v>0</v>
      </c>
      <c r="AD236" s="2">
        <f t="shared" si="27"/>
        <v>0</v>
      </c>
      <c r="AE236" s="214">
        <f t="shared" si="26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7"/>
        <v>0</v>
      </c>
      <c r="AD237" s="2">
        <f t="shared" si="27"/>
        <v>0</v>
      </c>
      <c r="AE237" s="214">
        <f t="shared" si="26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7"/>
        <v>0</v>
      </c>
      <c r="AD238" s="2">
        <f t="shared" si="27"/>
        <v>0</v>
      </c>
      <c r="AE238" s="214">
        <f t="shared" si="26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7"/>
        <v>0</v>
      </c>
      <c r="AD239" s="2">
        <f t="shared" si="27"/>
        <v>0</v>
      </c>
      <c r="AE239" s="214">
        <f t="shared" si="26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7"/>
        <v>0</v>
      </c>
      <c r="AD240" s="2">
        <f t="shared" si="27"/>
        <v>0</v>
      </c>
      <c r="AE240" s="214">
        <f t="shared" si="26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7"/>
        <v>0</v>
      </c>
      <c r="AD241" s="2">
        <f t="shared" si="27"/>
        <v>0</v>
      </c>
      <c r="AE241" s="214">
        <f t="shared" si="26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7"/>
        <v>0</v>
      </c>
      <c r="AD242" s="2">
        <f t="shared" si="27"/>
        <v>0</v>
      </c>
      <c r="AE242" s="214">
        <f t="shared" si="26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7"/>
        <v>0</v>
      </c>
      <c r="AD243" s="2">
        <f t="shared" si="27"/>
        <v>0</v>
      </c>
      <c r="AE243" s="214">
        <f t="shared" si="26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7"/>
        <v>0</v>
      </c>
      <c r="AD244" s="2">
        <f t="shared" si="27"/>
        <v>0</v>
      </c>
      <c r="AE244" s="214">
        <f t="shared" si="26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7"/>
        <v>0</v>
      </c>
      <c r="AD245" s="2">
        <f t="shared" si="27"/>
        <v>0</v>
      </c>
      <c r="AE245" s="214">
        <f t="shared" si="26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7"/>
        <v>0</v>
      </c>
      <c r="AD246" s="2">
        <f t="shared" si="27"/>
        <v>0</v>
      </c>
      <c r="AE246" s="214">
        <f t="shared" si="26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7"/>
        <v>0</v>
      </c>
      <c r="AD247" s="2">
        <f t="shared" si="27"/>
        <v>0</v>
      </c>
      <c r="AE247" s="214">
        <f t="shared" si="26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7"/>
        <v>0</v>
      </c>
      <c r="AD248" s="2">
        <f t="shared" si="27"/>
        <v>0</v>
      </c>
      <c r="AE248" s="214">
        <f t="shared" si="26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7"/>
        <v>0</v>
      </c>
      <c r="AD249" s="2">
        <f t="shared" si="27"/>
        <v>0</v>
      </c>
      <c r="AE249" s="214">
        <f t="shared" si="26"/>
        <v>0</v>
      </c>
      <c r="AF249" s="214"/>
    </row>
    <row r="250" spans="1:32" ht="40.15" customHeight="1" x14ac:dyDescent="0.25">
      <c r="A250" s="257" t="s">
        <v>236</v>
      </c>
      <c r="B250" s="257"/>
      <c r="C250" s="257"/>
      <c r="D250" s="257"/>
      <c r="E250" s="12">
        <f t="shared" ref="E250:AB250" si="28">SUM(E251:E275)</f>
        <v>0</v>
      </c>
      <c r="F250" s="12">
        <f t="shared" si="28"/>
        <v>0</v>
      </c>
      <c r="G250" s="12">
        <f t="shared" si="28"/>
        <v>0</v>
      </c>
      <c r="H250" s="12">
        <f t="shared" si="28"/>
        <v>0</v>
      </c>
      <c r="I250" s="12">
        <f t="shared" si="28"/>
        <v>0</v>
      </c>
      <c r="J250" s="12">
        <f t="shared" si="28"/>
        <v>0</v>
      </c>
      <c r="K250" s="12">
        <f t="shared" si="28"/>
        <v>0</v>
      </c>
      <c r="L250" s="12">
        <f t="shared" si="28"/>
        <v>0</v>
      </c>
      <c r="M250" s="12">
        <f t="shared" si="28"/>
        <v>0</v>
      </c>
      <c r="N250" s="12">
        <f t="shared" si="28"/>
        <v>1</v>
      </c>
      <c r="O250" s="12">
        <f t="shared" si="28"/>
        <v>0</v>
      </c>
      <c r="P250" s="12">
        <f t="shared" si="28"/>
        <v>0</v>
      </c>
      <c r="Q250" s="12">
        <f t="shared" si="28"/>
        <v>0</v>
      </c>
      <c r="R250" s="12">
        <f t="shared" si="28"/>
        <v>0</v>
      </c>
      <c r="S250" s="12">
        <f t="shared" si="28"/>
        <v>0</v>
      </c>
      <c r="T250" s="12">
        <f t="shared" si="28"/>
        <v>0</v>
      </c>
      <c r="U250" s="12">
        <f t="shared" si="28"/>
        <v>0</v>
      </c>
      <c r="V250" s="12">
        <f t="shared" si="28"/>
        <v>0</v>
      </c>
      <c r="W250" s="12">
        <f t="shared" si="28"/>
        <v>0</v>
      </c>
      <c r="X250" s="12">
        <f t="shared" si="28"/>
        <v>0</v>
      </c>
      <c r="Y250" s="12">
        <f t="shared" si="28"/>
        <v>0</v>
      </c>
      <c r="Z250" s="12">
        <f t="shared" si="28"/>
        <v>0</v>
      </c>
      <c r="AA250" s="12">
        <f t="shared" si="28"/>
        <v>0</v>
      </c>
      <c r="AB250" s="12">
        <f t="shared" si="28"/>
        <v>0</v>
      </c>
      <c r="AC250" s="2">
        <f t="shared" si="27"/>
        <v>0</v>
      </c>
      <c r="AD250" s="2">
        <f t="shared" si="27"/>
        <v>1</v>
      </c>
      <c r="AE250" s="214">
        <f t="shared" si="26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7"/>
        <v>0</v>
      </c>
      <c r="AD251" s="2">
        <f t="shared" si="27"/>
        <v>0</v>
      </c>
      <c r="AE251" s="214">
        <f t="shared" si="26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7"/>
        <v>0</v>
      </c>
      <c r="AD252" s="2">
        <f t="shared" si="27"/>
        <v>0</v>
      </c>
      <c r="AE252" s="214">
        <f t="shared" si="26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7"/>
        <v>0</v>
      </c>
      <c r="AD253" s="2">
        <f t="shared" si="27"/>
        <v>0</v>
      </c>
      <c r="AE253" s="214">
        <f t="shared" si="26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7"/>
        <v>0</v>
      </c>
      <c r="AD254" s="2">
        <f t="shared" si="27"/>
        <v>0</v>
      </c>
      <c r="AE254" s="214">
        <f t="shared" si="26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7"/>
        <v>0</v>
      </c>
      <c r="AD255" s="2">
        <f t="shared" si="27"/>
        <v>0</v>
      </c>
      <c r="AE255" s="214">
        <f t="shared" si="26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7"/>
        <v>0</v>
      </c>
      <c r="AD256" s="2">
        <f t="shared" si="27"/>
        <v>0</v>
      </c>
      <c r="AE256" s="214">
        <f t="shared" si="26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7"/>
        <v>0</v>
      </c>
      <c r="AD257" s="2">
        <f t="shared" si="27"/>
        <v>0</v>
      </c>
      <c r="AE257" s="214">
        <f t="shared" si="26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7"/>
        <v>0</v>
      </c>
      <c r="AD258" s="2">
        <f t="shared" si="27"/>
        <v>0</v>
      </c>
      <c r="AE258" s="214">
        <f t="shared" si="26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7"/>
        <v>0</v>
      </c>
      <c r="AD259" s="2">
        <f t="shared" si="27"/>
        <v>0</v>
      </c>
      <c r="AE259" s="214">
        <f t="shared" si="26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7"/>
        <v>0</v>
      </c>
      <c r="AD260" s="2">
        <f t="shared" si="27"/>
        <v>0</v>
      </c>
      <c r="AE260" s="214">
        <f t="shared" si="26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>
        <v>1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7"/>
        <v>0</v>
      </c>
      <c r="AD261" s="2">
        <f t="shared" si="27"/>
        <v>1</v>
      </c>
      <c r="AE261" s="214">
        <f t="shared" si="26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7"/>
        <v>0</v>
      </c>
      <c r="AD262" s="2">
        <f t="shared" si="27"/>
        <v>0</v>
      </c>
      <c r="AE262" s="214">
        <f t="shared" si="26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7"/>
        <v>0</v>
      </c>
      <c r="AD263" s="2">
        <f t="shared" si="27"/>
        <v>0</v>
      </c>
      <c r="AE263" s="214">
        <f t="shared" si="26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7"/>
        <v>0</v>
      </c>
      <c r="AD264" s="2">
        <f t="shared" si="27"/>
        <v>0</v>
      </c>
      <c r="AE264" s="214">
        <f t="shared" si="26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7"/>
        <v>0</v>
      </c>
      <c r="AD265" s="2">
        <f t="shared" si="27"/>
        <v>0</v>
      </c>
      <c r="AE265" s="214">
        <f t="shared" si="26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7"/>
        <v>0</v>
      </c>
      <c r="AD266" s="2">
        <f t="shared" si="27"/>
        <v>0</v>
      </c>
      <c r="AE266" s="214">
        <f t="shared" si="26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7"/>
        <v>0</v>
      </c>
      <c r="AD267" s="2">
        <f t="shared" si="27"/>
        <v>0</v>
      </c>
      <c r="AE267" s="214">
        <f t="shared" si="26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7"/>
        <v>0</v>
      </c>
      <c r="AD268" s="2">
        <f t="shared" si="27"/>
        <v>0</v>
      </c>
      <c r="AE268" s="214">
        <f t="shared" si="26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7"/>
        <v>0</v>
      </c>
      <c r="AD269" s="2">
        <f t="shared" si="27"/>
        <v>0</v>
      </c>
      <c r="AE269" s="214">
        <f t="shared" si="26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7"/>
        <v>0</v>
      </c>
      <c r="AD270" s="2">
        <f t="shared" si="27"/>
        <v>0</v>
      </c>
      <c r="AE270" s="214">
        <f t="shared" si="26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7"/>
        <v>0</v>
      </c>
      <c r="AD271" s="2">
        <f t="shared" si="27"/>
        <v>0</v>
      </c>
      <c r="AE271" s="214">
        <f t="shared" si="26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7"/>
        <v>0</v>
      </c>
      <c r="AD272" s="2">
        <f t="shared" si="27"/>
        <v>0</v>
      </c>
      <c r="AE272" s="214">
        <f t="shared" si="26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7"/>
        <v>0</v>
      </c>
      <c r="AD273" s="2">
        <f t="shared" si="27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7"/>
        <v>0</v>
      </c>
      <c r="AD274" s="2">
        <f t="shared" si="27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7"/>
        <v>0</v>
      </c>
      <c r="AD275" s="2">
        <f t="shared" si="27"/>
        <v>0</v>
      </c>
      <c r="AE275" s="214">
        <f t="shared" si="26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9">SUM(E277:E294)</f>
        <v>0</v>
      </c>
      <c r="F276" s="12">
        <f t="shared" si="29"/>
        <v>0</v>
      </c>
      <c r="G276" s="12">
        <f t="shared" si="29"/>
        <v>0</v>
      </c>
      <c r="H276" s="12">
        <f t="shared" si="29"/>
        <v>0</v>
      </c>
      <c r="I276" s="12">
        <f t="shared" si="29"/>
        <v>0</v>
      </c>
      <c r="J276" s="12">
        <f t="shared" si="29"/>
        <v>0</v>
      </c>
      <c r="K276" s="12">
        <f t="shared" si="29"/>
        <v>0</v>
      </c>
      <c r="L276" s="12">
        <f t="shared" si="29"/>
        <v>0</v>
      </c>
      <c r="M276" s="12">
        <f t="shared" si="29"/>
        <v>0</v>
      </c>
      <c r="N276" s="12">
        <f t="shared" si="29"/>
        <v>1</v>
      </c>
      <c r="O276" s="12">
        <f t="shared" si="29"/>
        <v>0</v>
      </c>
      <c r="P276" s="12">
        <f t="shared" si="29"/>
        <v>0</v>
      </c>
      <c r="Q276" s="12">
        <f t="shared" si="29"/>
        <v>0</v>
      </c>
      <c r="R276" s="12">
        <f t="shared" si="29"/>
        <v>0</v>
      </c>
      <c r="S276" s="12">
        <f t="shared" si="29"/>
        <v>0</v>
      </c>
      <c r="T276" s="12">
        <f t="shared" si="29"/>
        <v>0</v>
      </c>
      <c r="U276" s="12">
        <f t="shared" si="29"/>
        <v>0</v>
      </c>
      <c r="V276" s="12">
        <f t="shared" si="29"/>
        <v>0</v>
      </c>
      <c r="W276" s="12">
        <f t="shared" si="29"/>
        <v>0</v>
      </c>
      <c r="X276" s="12">
        <f t="shared" si="29"/>
        <v>0</v>
      </c>
      <c r="Y276" s="12">
        <f t="shared" si="29"/>
        <v>0</v>
      </c>
      <c r="Z276" s="12">
        <f t="shared" si="29"/>
        <v>0</v>
      </c>
      <c r="AA276" s="12">
        <f t="shared" si="29"/>
        <v>0</v>
      </c>
      <c r="AB276" s="12">
        <f t="shared" si="29"/>
        <v>0</v>
      </c>
      <c r="AC276" s="2">
        <f t="shared" si="27"/>
        <v>0</v>
      </c>
      <c r="AD276" s="2">
        <f t="shared" si="27"/>
        <v>1</v>
      </c>
      <c r="AE276" s="214">
        <f t="shared" si="26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7"/>
        <v>0</v>
      </c>
      <c r="AD277" s="2">
        <f t="shared" si="27"/>
        <v>0</v>
      </c>
      <c r="AE277" s="214">
        <f t="shared" si="26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7"/>
        <v>0</v>
      </c>
      <c r="AD278" s="2">
        <f t="shared" si="27"/>
        <v>0</v>
      </c>
      <c r="AE278" s="214">
        <f t="shared" si="26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7"/>
        <v>0</v>
      </c>
      <c r="AD279" s="2">
        <f t="shared" si="27"/>
        <v>0</v>
      </c>
      <c r="AE279" s="214">
        <f t="shared" si="26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7"/>
        <v>0</v>
      </c>
      <c r="AD280" s="2">
        <f t="shared" si="27"/>
        <v>0</v>
      </c>
      <c r="AE280" s="214">
        <f t="shared" si="26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7"/>
        <v>0</v>
      </c>
      <c r="AD281" s="2">
        <f t="shared" si="27"/>
        <v>0</v>
      </c>
      <c r="AE281" s="214">
        <f t="shared" si="26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7"/>
        <v>0</v>
      </c>
      <c r="AD282" s="2">
        <f t="shared" si="27"/>
        <v>0</v>
      </c>
      <c r="AE282" s="214">
        <f t="shared" si="26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7"/>
        <v>0</v>
      </c>
      <c r="AD283" s="2">
        <f t="shared" si="27"/>
        <v>0</v>
      </c>
      <c r="AE283" s="214">
        <f t="shared" si="26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7"/>
        <v>0</v>
      </c>
      <c r="AD284" s="2">
        <f t="shared" si="27"/>
        <v>0</v>
      </c>
      <c r="AE284" s="214">
        <f t="shared" si="26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7"/>
        <v>0</v>
      </c>
      <c r="AD285" s="2">
        <f t="shared" si="27"/>
        <v>0</v>
      </c>
      <c r="AE285" s="214">
        <f t="shared" si="26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7"/>
        <v>0</v>
      </c>
      <c r="AD286" s="2">
        <f t="shared" si="27"/>
        <v>0</v>
      </c>
      <c r="AE286" s="214">
        <f t="shared" si="26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7"/>
        <v>0</v>
      </c>
      <c r="AD287" s="2">
        <f t="shared" si="27"/>
        <v>0</v>
      </c>
      <c r="AE287" s="214">
        <f t="shared" si="26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7"/>
        <v>0</v>
      </c>
      <c r="AD288" s="2">
        <f t="shared" si="27"/>
        <v>1</v>
      </c>
      <c r="AE288" s="214">
        <f t="shared" si="26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30">SUM(E289+G289+I289+K289+M289+O289+Q289+S289+U289+W289+Y289+AA289)</f>
        <v>0</v>
      </c>
      <c r="AD289" s="2">
        <f t="shared" si="30"/>
        <v>0</v>
      </c>
      <c r="AE289" s="214">
        <f t="shared" si="26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30"/>
        <v>0</v>
      </c>
      <c r="AD290" s="2">
        <f t="shared" si="30"/>
        <v>0</v>
      </c>
      <c r="AE290" s="214">
        <f t="shared" si="26"/>
        <v>0</v>
      </c>
      <c r="AF290" s="214"/>
    </row>
    <row r="291" spans="1:32" ht="49.1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30"/>
        <v>0</v>
      </c>
      <c r="AD291" s="2">
        <f t="shared" si="30"/>
        <v>0</v>
      </c>
      <c r="AE291" s="214">
        <f t="shared" si="26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30"/>
        <v>0</v>
      </c>
      <c r="AD292" s="2">
        <f t="shared" si="30"/>
        <v>0</v>
      </c>
      <c r="AE292" s="214">
        <f t="shared" ref="AE292:AE356" si="31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30"/>
        <v>0</v>
      </c>
      <c r="AD293" s="2">
        <f t="shared" si="30"/>
        <v>0</v>
      </c>
      <c r="AE293" s="214">
        <f t="shared" si="31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30"/>
        <v>0</v>
      </c>
      <c r="AD294" s="2">
        <f t="shared" si="30"/>
        <v>0</v>
      </c>
      <c r="AE294" s="214">
        <f t="shared" si="31"/>
        <v>0</v>
      </c>
      <c r="AF294" s="214"/>
    </row>
    <row r="295" spans="1:32" ht="48" customHeight="1" x14ac:dyDescent="0.25">
      <c r="A295" s="257" t="s">
        <v>282</v>
      </c>
      <c r="B295" s="257"/>
      <c r="C295" s="257"/>
      <c r="D295" s="257"/>
      <c r="E295" s="12">
        <f t="shared" ref="E295:AB295" si="32">SUM(E296:E303)</f>
        <v>0</v>
      </c>
      <c r="F295" s="12">
        <f t="shared" si="32"/>
        <v>0</v>
      </c>
      <c r="G295" s="12">
        <f t="shared" si="32"/>
        <v>0</v>
      </c>
      <c r="H295" s="12">
        <f t="shared" si="32"/>
        <v>0</v>
      </c>
      <c r="I295" s="12">
        <f t="shared" si="32"/>
        <v>0</v>
      </c>
      <c r="J295" s="12">
        <f t="shared" si="32"/>
        <v>0</v>
      </c>
      <c r="K295" s="12">
        <f t="shared" si="32"/>
        <v>0</v>
      </c>
      <c r="L295" s="12">
        <f t="shared" si="32"/>
        <v>0</v>
      </c>
      <c r="M295" s="12">
        <f t="shared" si="32"/>
        <v>0</v>
      </c>
      <c r="N295" s="12">
        <f t="shared" si="32"/>
        <v>0</v>
      </c>
      <c r="O295" s="12">
        <f t="shared" si="32"/>
        <v>0</v>
      </c>
      <c r="P295" s="12">
        <f t="shared" si="32"/>
        <v>0</v>
      </c>
      <c r="Q295" s="12">
        <f t="shared" si="32"/>
        <v>0</v>
      </c>
      <c r="R295" s="12">
        <f t="shared" si="32"/>
        <v>0</v>
      </c>
      <c r="S295" s="12">
        <f t="shared" si="32"/>
        <v>0</v>
      </c>
      <c r="T295" s="12">
        <f t="shared" si="32"/>
        <v>0</v>
      </c>
      <c r="U295" s="12">
        <f t="shared" si="32"/>
        <v>0</v>
      </c>
      <c r="V295" s="12">
        <f t="shared" si="32"/>
        <v>0</v>
      </c>
      <c r="W295" s="12">
        <f t="shared" si="32"/>
        <v>0</v>
      </c>
      <c r="X295" s="12">
        <f t="shared" si="32"/>
        <v>0</v>
      </c>
      <c r="Y295" s="12">
        <f t="shared" si="32"/>
        <v>0</v>
      </c>
      <c r="Z295" s="12">
        <f t="shared" si="32"/>
        <v>0</v>
      </c>
      <c r="AA295" s="12">
        <f t="shared" si="32"/>
        <v>0</v>
      </c>
      <c r="AB295" s="12">
        <f t="shared" si="32"/>
        <v>0</v>
      </c>
      <c r="AC295" s="2">
        <f t="shared" si="30"/>
        <v>0</v>
      </c>
      <c r="AD295" s="2">
        <f t="shared" si="30"/>
        <v>0</v>
      </c>
      <c r="AE295" s="214">
        <f t="shared" si="31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30"/>
        <v>0</v>
      </c>
      <c r="AD296" s="2">
        <f t="shared" si="30"/>
        <v>0</v>
      </c>
      <c r="AE296" s="214">
        <f t="shared" si="31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30"/>
        <v>0</v>
      </c>
      <c r="AD297" s="2">
        <f t="shared" si="30"/>
        <v>0</v>
      </c>
      <c r="AE297" s="214">
        <f t="shared" si="31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30"/>
        <v>0</v>
      </c>
      <c r="AD298" s="2">
        <f t="shared" si="30"/>
        <v>0</v>
      </c>
      <c r="AE298" s="214">
        <f t="shared" si="31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30"/>
        <v>0</v>
      </c>
      <c r="AD299" s="2">
        <f t="shared" si="30"/>
        <v>0</v>
      </c>
      <c r="AE299" s="214">
        <f t="shared" si="31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30"/>
        <v>0</v>
      </c>
      <c r="AD300" s="2">
        <f t="shared" si="30"/>
        <v>0</v>
      </c>
      <c r="AE300" s="214">
        <f t="shared" si="31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30"/>
        <v>0</v>
      </c>
      <c r="AD301" s="2">
        <f t="shared" si="30"/>
        <v>0</v>
      </c>
      <c r="AE301" s="214">
        <f t="shared" si="31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30"/>
        <v>0</v>
      </c>
      <c r="AD303" s="2">
        <f t="shared" si="30"/>
        <v>0</v>
      </c>
      <c r="AE303" s="214">
        <f t="shared" si="31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3">SUM(E305:E310)</f>
        <v>0</v>
      </c>
      <c r="F304" s="12">
        <f t="shared" si="33"/>
        <v>0</v>
      </c>
      <c r="G304" s="12">
        <f t="shared" si="33"/>
        <v>0</v>
      </c>
      <c r="H304" s="12">
        <f t="shared" si="33"/>
        <v>0</v>
      </c>
      <c r="I304" s="12">
        <f t="shared" si="33"/>
        <v>0</v>
      </c>
      <c r="J304" s="12">
        <f t="shared" si="33"/>
        <v>0</v>
      </c>
      <c r="K304" s="12">
        <f t="shared" si="33"/>
        <v>0</v>
      </c>
      <c r="L304" s="12">
        <f t="shared" si="33"/>
        <v>0</v>
      </c>
      <c r="M304" s="12">
        <f t="shared" si="33"/>
        <v>0</v>
      </c>
      <c r="N304" s="12">
        <f t="shared" si="33"/>
        <v>0</v>
      </c>
      <c r="O304" s="12">
        <f t="shared" si="33"/>
        <v>0</v>
      </c>
      <c r="P304" s="12">
        <f t="shared" si="33"/>
        <v>0</v>
      </c>
      <c r="Q304" s="12">
        <f t="shared" si="33"/>
        <v>0</v>
      </c>
      <c r="R304" s="12">
        <f t="shared" si="33"/>
        <v>0</v>
      </c>
      <c r="S304" s="12">
        <f t="shared" si="33"/>
        <v>0</v>
      </c>
      <c r="T304" s="12">
        <f t="shared" si="33"/>
        <v>0</v>
      </c>
      <c r="U304" s="12">
        <f t="shared" si="33"/>
        <v>0</v>
      </c>
      <c r="V304" s="12">
        <f t="shared" si="33"/>
        <v>0</v>
      </c>
      <c r="W304" s="12">
        <f t="shared" si="33"/>
        <v>0</v>
      </c>
      <c r="X304" s="12">
        <f t="shared" si="33"/>
        <v>0</v>
      </c>
      <c r="Y304" s="12">
        <f t="shared" si="33"/>
        <v>0</v>
      </c>
      <c r="Z304" s="12">
        <f t="shared" si="33"/>
        <v>0</v>
      </c>
      <c r="AA304" s="12">
        <f t="shared" si="33"/>
        <v>0</v>
      </c>
      <c r="AB304" s="12">
        <f t="shared" si="33"/>
        <v>0</v>
      </c>
      <c r="AC304" s="2">
        <f t="shared" si="30"/>
        <v>0</v>
      </c>
      <c r="AD304" s="2">
        <f t="shared" si="30"/>
        <v>0</v>
      </c>
      <c r="AE304" s="214">
        <f t="shared" si="31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30"/>
        <v>0</v>
      </c>
      <c r="AD305" s="2">
        <f t="shared" si="30"/>
        <v>0</v>
      </c>
      <c r="AE305" s="214">
        <f t="shared" si="31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30"/>
        <v>0</v>
      </c>
      <c r="AD306" s="2">
        <f t="shared" si="30"/>
        <v>0</v>
      </c>
      <c r="AE306" s="214">
        <f t="shared" si="31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30"/>
        <v>0</v>
      </c>
      <c r="AD307" s="2">
        <f t="shared" si="30"/>
        <v>0</v>
      </c>
      <c r="AE307" s="214">
        <f t="shared" si="31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30"/>
        <v>0</v>
      </c>
      <c r="AD308" s="2">
        <f t="shared" si="30"/>
        <v>0</v>
      </c>
      <c r="AE308" s="214">
        <f t="shared" si="31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30"/>
        <v>0</v>
      </c>
      <c r="AD309" s="2">
        <f t="shared" si="30"/>
        <v>0</v>
      </c>
      <c r="AE309" s="214">
        <f t="shared" si="31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30"/>
        <v>0</v>
      </c>
      <c r="AD310" s="2">
        <f t="shared" si="30"/>
        <v>0</v>
      </c>
      <c r="AE310" s="214">
        <f t="shared" si="31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4">SUM(E312:E317)</f>
        <v>0</v>
      </c>
      <c r="F311" s="12">
        <f t="shared" si="34"/>
        <v>0</v>
      </c>
      <c r="G311" s="12">
        <f t="shared" si="34"/>
        <v>0</v>
      </c>
      <c r="H311" s="12">
        <f t="shared" si="34"/>
        <v>0</v>
      </c>
      <c r="I311" s="12">
        <f t="shared" si="34"/>
        <v>0</v>
      </c>
      <c r="J311" s="12">
        <f t="shared" si="34"/>
        <v>0</v>
      </c>
      <c r="K311" s="12">
        <f t="shared" si="34"/>
        <v>0</v>
      </c>
      <c r="L311" s="12">
        <f t="shared" si="34"/>
        <v>0</v>
      </c>
      <c r="M311" s="12">
        <f t="shared" si="34"/>
        <v>0</v>
      </c>
      <c r="N311" s="12">
        <f t="shared" si="34"/>
        <v>0</v>
      </c>
      <c r="O311" s="12">
        <f t="shared" si="34"/>
        <v>0</v>
      </c>
      <c r="P311" s="12">
        <f t="shared" si="34"/>
        <v>0</v>
      </c>
      <c r="Q311" s="12">
        <f t="shared" si="34"/>
        <v>0</v>
      </c>
      <c r="R311" s="12">
        <f t="shared" si="34"/>
        <v>0</v>
      </c>
      <c r="S311" s="12">
        <f t="shared" si="34"/>
        <v>0</v>
      </c>
      <c r="T311" s="12">
        <f t="shared" si="34"/>
        <v>0</v>
      </c>
      <c r="U311" s="12">
        <f t="shared" si="34"/>
        <v>0</v>
      </c>
      <c r="V311" s="12">
        <f t="shared" si="34"/>
        <v>0</v>
      </c>
      <c r="W311" s="12">
        <f t="shared" si="34"/>
        <v>0</v>
      </c>
      <c r="X311" s="12">
        <f t="shared" si="34"/>
        <v>0</v>
      </c>
      <c r="Y311" s="12">
        <f t="shared" si="34"/>
        <v>0</v>
      </c>
      <c r="Z311" s="12">
        <f t="shared" si="34"/>
        <v>0</v>
      </c>
      <c r="AA311" s="12">
        <f t="shared" si="34"/>
        <v>0</v>
      </c>
      <c r="AB311" s="12">
        <f t="shared" si="34"/>
        <v>0</v>
      </c>
      <c r="AC311" s="2">
        <f t="shared" si="30"/>
        <v>0</v>
      </c>
      <c r="AD311" s="2">
        <f t="shared" si="30"/>
        <v>0</v>
      </c>
      <c r="AE311" s="214">
        <f t="shared" si="31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30"/>
        <v>0</v>
      </c>
      <c r="AD312" s="2">
        <f t="shared" si="30"/>
        <v>0</v>
      </c>
      <c r="AE312" s="214">
        <f t="shared" si="31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30"/>
        <v>0</v>
      </c>
      <c r="AD313" s="2">
        <f t="shared" si="30"/>
        <v>0</v>
      </c>
      <c r="AE313" s="214">
        <f t="shared" si="31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30"/>
        <v>0</v>
      </c>
      <c r="AD314" s="2">
        <f t="shared" si="30"/>
        <v>0</v>
      </c>
      <c r="AE314" s="214">
        <f t="shared" si="31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30"/>
        <v>0</v>
      </c>
      <c r="AD315" s="2">
        <f t="shared" si="30"/>
        <v>0</v>
      </c>
      <c r="AE315" s="214">
        <f t="shared" si="31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30"/>
        <v>0</v>
      </c>
      <c r="AD316" s="2">
        <f t="shared" si="30"/>
        <v>0</v>
      </c>
      <c r="AE316" s="214">
        <f t="shared" si="31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30"/>
        <v>0</v>
      </c>
      <c r="AD317" s="2">
        <f t="shared" si="30"/>
        <v>0</v>
      </c>
      <c r="AE317" s="214">
        <f t="shared" si="31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5">SUM(E319:E343)</f>
        <v>0</v>
      </c>
      <c r="F318" s="12">
        <f t="shared" si="35"/>
        <v>0</v>
      </c>
      <c r="G318" s="12">
        <f t="shared" si="35"/>
        <v>0</v>
      </c>
      <c r="H318" s="12">
        <f t="shared" si="35"/>
        <v>0</v>
      </c>
      <c r="I318" s="12">
        <f t="shared" si="35"/>
        <v>0</v>
      </c>
      <c r="J318" s="12">
        <f t="shared" si="35"/>
        <v>0</v>
      </c>
      <c r="K318" s="12">
        <f t="shared" si="35"/>
        <v>0</v>
      </c>
      <c r="L318" s="12">
        <f t="shared" si="35"/>
        <v>0</v>
      </c>
      <c r="M318" s="12">
        <f t="shared" si="35"/>
        <v>0</v>
      </c>
      <c r="N318" s="12">
        <f t="shared" si="35"/>
        <v>1</v>
      </c>
      <c r="O318" s="12">
        <f t="shared" si="35"/>
        <v>0</v>
      </c>
      <c r="P318" s="12">
        <f t="shared" si="35"/>
        <v>0</v>
      </c>
      <c r="Q318" s="12">
        <f t="shared" si="35"/>
        <v>0</v>
      </c>
      <c r="R318" s="12">
        <f t="shared" si="35"/>
        <v>0</v>
      </c>
      <c r="S318" s="12">
        <f t="shared" si="35"/>
        <v>0</v>
      </c>
      <c r="T318" s="12">
        <f t="shared" si="35"/>
        <v>0</v>
      </c>
      <c r="U318" s="12">
        <f t="shared" si="35"/>
        <v>0</v>
      </c>
      <c r="V318" s="12">
        <f t="shared" si="35"/>
        <v>0</v>
      </c>
      <c r="W318" s="12">
        <f t="shared" si="35"/>
        <v>0</v>
      </c>
      <c r="X318" s="12">
        <f t="shared" si="35"/>
        <v>0</v>
      </c>
      <c r="Y318" s="12">
        <f t="shared" si="35"/>
        <v>0</v>
      </c>
      <c r="Z318" s="12">
        <f t="shared" si="35"/>
        <v>0</v>
      </c>
      <c r="AA318" s="12">
        <f t="shared" si="35"/>
        <v>0</v>
      </c>
      <c r="AB318" s="12">
        <f t="shared" si="35"/>
        <v>0</v>
      </c>
      <c r="AC318" s="2">
        <f t="shared" si="30"/>
        <v>0</v>
      </c>
      <c r="AD318" s="2">
        <f t="shared" si="30"/>
        <v>1</v>
      </c>
      <c r="AE318" s="214">
        <f t="shared" si="31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30"/>
        <v>0</v>
      </c>
      <c r="AD319" s="2">
        <f t="shared" si="30"/>
        <v>0</v>
      </c>
      <c r="AE319" s="214">
        <f t="shared" si="31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30"/>
        <v>0</v>
      </c>
      <c r="AD320" s="2">
        <f t="shared" si="30"/>
        <v>0</v>
      </c>
      <c r="AE320" s="214">
        <f t="shared" si="31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30"/>
        <v>0</v>
      </c>
      <c r="AD321" s="2">
        <f t="shared" si="30"/>
        <v>0</v>
      </c>
      <c r="AE321" s="214">
        <f t="shared" si="31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30"/>
        <v>0</v>
      </c>
      <c r="AD322" s="2">
        <f t="shared" si="30"/>
        <v>0</v>
      </c>
      <c r="AE322" s="214">
        <f t="shared" si="31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30"/>
        <v>0</v>
      </c>
      <c r="AD323" s="2">
        <f t="shared" si="30"/>
        <v>0</v>
      </c>
      <c r="AE323" s="214">
        <f t="shared" si="31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30"/>
        <v>0</v>
      </c>
      <c r="AD324" s="2">
        <f t="shared" si="30"/>
        <v>0</v>
      </c>
      <c r="AE324" s="214">
        <f t="shared" si="31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30"/>
        <v>0</v>
      </c>
      <c r="AD325" s="2">
        <f t="shared" si="30"/>
        <v>0</v>
      </c>
      <c r="AE325" s="214">
        <f t="shared" si="31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30"/>
        <v>0</v>
      </c>
      <c r="AD326" s="2">
        <f t="shared" si="30"/>
        <v>0</v>
      </c>
      <c r="AE326" s="214">
        <f t="shared" si="31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30"/>
        <v>0</v>
      </c>
      <c r="AD327" s="2">
        <f t="shared" si="30"/>
        <v>0</v>
      </c>
      <c r="AE327" s="214">
        <f t="shared" si="31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30"/>
        <v>0</v>
      </c>
      <c r="AD328" s="2">
        <f t="shared" si="30"/>
        <v>0</v>
      </c>
      <c r="AE328" s="214">
        <f t="shared" si="31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30"/>
        <v>0</v>
      </c>
      <c r="AD329" s="2">
        <f t="shared" si="30"/>
        <v>0</v>
      </c>
      <c r="AE329" s="214">
        <f t="shared" si="31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30"/>
        <v>0</v>
      </c>
      <c r="AD330" s="2">
        <f t="shared" si="30"/>
        <v>0</v>
      </c>
      <c r="AE330" s="214">
        <f t="shared" si="31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30"/>
        <v>0</v>
      </c>
      <c r="AD331" s="2">
        <f t="shared" si="30"/>
        <v>0</v>
      </c>
      <c r="AE331" s="214">
        <f t="shared" si="31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30"/>
        <v>0</v>
      </c>
      <c r="AD332" s="2">
        <f t="shared" si="30"/>
        <v>0</v>
      </c>
      <c r="AE332" s="214">
        <f t="shared" si="31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30"/>
        <v>0</v>
      </c>
      <c r="AD333" s="2">
        <f t="shared" si="30"/>
        <v>0</v>
      </c>
      <c r="AE333" s="214">
        <f t="shared" si="31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30"/>
        <v>0</v>
      </c>
      <c r="AD334" s="2">
        <f t="shared" si="30"/>
        <v>0</v>
      </c>
      <c r="AE334" s="214">
        <f t="shared" si="31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30"/>
        <v>0</v>
      </c>
      <c r="AD335" s="2">
        <f t="shared" si="30"/>
        <v>0</v>
      </c>
      <c r="AE335" s="214">
        <f t="shared" si="31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>
        <v>1</v>
      </c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30"/>
        <v>0</v>
      </c>
      <c r="AD336" s="2">
        <f t="shared" si="30"/>
        <v>1</v>
      </c>
      <c r="AE336" s="214">
        <f t="shared" si="31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30"/>
        <v>0</v>
      </c>
      <c r="AD337" s="2">
        <f t="shared" si="30"/>
        <v>0</v>
      </c>
      <c r="AE337" s="214">
        <f t="shared" si="31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30"/>
        <v>0</v>
      </c>
      <c r="AD338" s="2">
        <f t="shared" si="30"/>
        <v>0</v>
      </c>
      <c r="AE338" s="214">
        <f t="shared" si="31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30"/>
        <v>0</v>
      </c>
      <c r="AD339" s="2">
        <f t="shared" si="30"/>
        <v>0</v>
      </c>
      <c r="AE339" s="214">
        <f t="shared" si="31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30"/>
        <v>0</v>
      </c>
      <c r="AD340" s="2">
        <f t="shared" si="30"/>
        <v>0</v>
      </c>
      <c r="AE340" s="214">
        <f t="shared" si="31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30"/>
        <v>0</v>
      </c>
      <c r="AD341" s="2">
        <f t="shared" si="30"/>
        <v>0</v>
      </c>
      <c r="AE341" s="214">
        <f t="shared" si="31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30"/>
        <v>0</v>
      </c>
      <c r="AD342" s="2">
        <f t="shared" si="30"/>
        <v>0</v>
      </c>
      <c r="AE342" s="214">
        <f t="shared" si="31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30"/>
        <v>0</v>
      </c>
      <c r="AD343" s="2">
        <f t="shared" si="30"/>
        <v>0</v>
      </c>
      <c r="AE343" s="214">
        <f t="shared" si="31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6">SUM(E345:E357)</f>
        <v>0</v>
      </c>
      <c r="F344" s="12">
        <f t="shared" si="36"/>
        <v>0</v>
      </c>
      <c r="G344" s="12">
        <f t="shared" si="36"/>
        <v>0</v>
      </c>
      <c r="H344" s="12">
        <f t="shared" si="36"/>
        <v>0</v>
      </c>
      <c r="I344" s="12">
        <f t="shared" si="36"/>
        <v>0</v>
      </c>
      <c r="J344" s="12">
        <f t="shared" si="36"/>
        <v>0</v>
      </c>
      <c r="K344" s="12">
        <f t="shared" si="36"/>
        <v>0</v>
      </c>
      <c r="L344" s="12">
        <f t="shared" si="36"/>
        <v>0</v>
      </c>
      <c r="M344" s="12">
        <f t="shared" si="36"/>
        <v>0</v>
      </c>
      <c r="N344" s="12">
        <f t="shared" si="36"/>
        <v>0</v>
      </c>
      <c r="O344" s="12">
        <f t="shared" si="36"/>
        <v>0</v>
      </c>
      <c r="P344" s="12">
        <f t="shared" si="36"/>
        <v>0</v>
      </c>
      <c r="Q344" s="12">
        <f t="shared" si="36"/>
        <v>0</v>
      </c>
      <c r="R344" s="12">
        <f t="shared" si="36"/>
        <v>0</v>
      </c>
      <c r="S344" s="12">
        <f t="shared" si="36"/>
        <v>0</v>
      </c>
      <c r="T344" s="12">
        <f t="shared" si="36"/>
        <v>0</v>
      </c>
      <c r="U344" s="12">
        <f t="shared" si="36"/>
        <v>0</v>
      </c>
      <c r="V344" s="12">
        <f t="shared" si="36"/>
        <v>0</v>
      </c>
      <c r="W344" s="12">
        <f t="shared" si="36"/>
        <v>0</v>
      </c>
      <c r="X344" s="12">
        <f t="shared" si="36"/>
        <v>0</v>
      </c>
      <c r="Y344" s="12">
        <f t="shared" si="36"/>
        <v>0</v>
      </c>
      <c r="Z344" s="12">
        <f t="shared" si="36"/>
        <v>0</v>
      </c>
      <c r="AA344" s="12">
        <f t="shared" si="36"/>
        <v>0</v>
      </c>
      <c r="AB344" s="12">
        <f t="shared" si="36"/>
        <v>0</v>
      </c>
      <c r="AC344" s="2">
        <f t="shared" si="30"/>
        <v>0</v>
      </c>
      <c r="AD344" s="2">
        <f t="shared" si="30"/>
        <v>0</v>
      </c>
      <c r="AE344" s="214">
        <f t="shared" si="31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30"/>
        <v>0</v>
      </c>
      <c r="AD345" s="2">
        <f t="shared" si="30"/>
        <v>0</v>
      </c>
      <c r="AE345" s="214">
        <f t="shared" si="31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30"/>
        <v>0</v>
      </c>
      <c r="AD346" s="2">
        <f t="shared" si="30"/>
        <v>0</v>
      </c>
      <c r="AE346" s="214">
        <f t="shared" si="31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30"/>
        <v>0</v>
      </c>
      <c r="AD347" s="2">
        <f t="shared" si="30"/>
        <v>0</v>
      </c>
      <c r="AE347" s="214">
        <f t="shared" si="31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30"/>
        <v>0</v>
      </c>
      <c r="AD348" s="2">
        <f t="shared" si="30"/>
        <v>0</v>
      </c>
      <c r="AE348" s="214">
        <f t="shared" si="31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30"/>
        <v>0</v>
      </c>
      <c r="AD349" s="2">
        <f t="shared" si="30"/>
        <v>0</v>
      </c>
      <c r="AE349" s="214">
        <f t="shared" si="31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30"/>
        <v>0</v>
      </c>
      <c r="AD350" s="2">
        <f t="shared" si="30"/>
        <v>0</v>
      </c>
      <c r="AE350" s="214">
        <f t="shared" si="31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30"/>
        <v>0</v>
      </c>
      <c r="AD351" s="2">
        <f t="shared" si="30"/>
        <v>0</v>
      </c>
      <c r="AE351" s="214">
        <f t="shared" si="31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30"/>
        <v>0</v>
      </c>
      <c r="AD352" s="2">
        <f t="shared" si="30"/>
        <v>0</v>
      </c>
      <c r="AE352" s="214">
        <f t="shared" si="31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30"/>
        <v>0</v>
      </c>
      <c r="AD353" s="2">
        <f t="shared" si="30"/>
        <v>0</v>
      </c>
      <c r="AE353" s="214">
        <f t="shared" si="31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7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1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7"/>
        <v>0</v>
      </c>
      <c r="AD355" s="2">
        <f>SUM(F355+H355+J355+L355+N355+P355+R355+T355+V355+X355+Z355+AB355)</f>
        <v>0</v>
      </c>
      <c r="AE355" s="214">
        <f t="shared" si="31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7"/>
        <v>0</v>
      </c>
      <c r="AD356" s="2">
        <f>SUM(F356+H356+J356+L356+N356+P356+R356+T356+V356+X356+Z356+AB356)</f>
        <v>0</v>
      </c>
      <c r="AE356" s="214">
        <f t="shared" si="31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7"/>
        <v>0</v>
      </c>
      <c r="AD357" s="2">
        <f>SUM(F357+H357+J357+L357+N357+P357+R357+T357+V357+X357+Z357+AB357)</f>
        <v>0</v>
      </c>
      <c r="AE357" s="214">
        <f t="shared" ref="AE357:AE374" si="38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9">SUM(E359:E375)</f>
        <v>0</v>
      </c>
      <c r="F358" s="12">
        <f t="shared" si="39"/>
        <v>0</v>
      </c>
      <c r="G358" s="12">
        <f t="shared" si="39"/>
        <v>0</v>
      </c>
      <c r="H358" s="12">
        <f t="shared" si="39"/>
        <v>0</v>
      </c>
      <c r="I358" s="12">
        <f t="shared" si="39"/>
        <v>0</v>
      </c>
      <c r="J358" s="12">
        <f t="shared" si="39"/>
        <v>0</v>
      </c>
      <c r="K358" s="12">
        <f t="shared" si="39"/>
        <v>0</v>
      </c>
      <c r="L358" s="12">
        <f t="shared" si="39"/>
        <v>0</v>
      </c>
      <c r="M358" s="12">
        <f t="shared" si="39"/>
        <v>0</v>
      </c>
      <c r="N358" s="12">
        <f t="shared" si="39"/>
        <v>0</v>
      </c>
      <c r="O358" s="12">
        <f t="shared" si="39"/>
        <v>0</v>
      </c>
      <c r="P358" s="12">
        <f t="shared" si="39"/>
        <v>0</v>
      </c>
      <c r="Q358" s="12">
        <f t="shared" si="39"/>
        <v>0</v>
      </c>
      <c r="R358" s="12">
        <f t="shared" si="39"/>
        <v>0</v>
      </c>
      <c r="S358" s="12">
        <f t="shared" si="39"/>
        <v>0</v>
      </c>
      <c r="T358" s="12">
        <f t="shared" si="39"/>
        <v>0</v>
      </c>
      <c r="U358" s="12">
        <f t="shared" si="39"/>
        <v>0</v>
      </c>
      <c r="V358" s="12">
        <f t="shared" si="39"/>
        <v>0</v>
      </c>
      <c r="W358" s="12">
        <f t="shared" si="39"/>
        <v>0</v>
      </c>
      <c r="X358" s="12">
        <f t="shared" si="39"/>
        <v>0</v>
      </c>
      <c r="Y358" s="12">
        <f t="shared" si="39"/>
        <v>0</v>
      </c>
      <c r="Z358" s="12">
        <f t="shared" si="39"/>
        <v>0</v>
      </c>
      <c r="AA358" s="12">
        <f t="shared" si="39"/>
        <v>0</v>
      </c>
      <c r="AB358" s="12">
        <f t="shared" si="39"/>
        <v>0</v>
      </c>
      <c r="AC358" s="2">
        <f t="shared" si="37"/>
        <v>0</v>
      </c>
      <c r="AD358" s="2">
        <f t="shared" si="37"/>
        <v>0</v>
      </c>
      <c r="AE358" s="214">
        <f t="shared" si="38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7"/>
        <v>0</v>
      </c>
      <c r="AD359" s="2">
        <f t="shared" si="37"/>
        <v>0</v>
      </c>
      <c r="AE359" s="214">
        <f t="shared" si="38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7"/>
        <v>0</v>
      </c>
      <c r="AD360" s="2">
        <f t="shared" si="37"/>
        <v>0</v>
      </c>
      <c r="AE360" s="214">
        <f t="shared" si="38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7"/>
        <v>0</v>
      </c>
      <c r="AD362" s="2">
        <f t="shared" si="37"/>
        <v>0</v>
      </c>
      <c r="AE362" s="214">
        <f t="shared" si="38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7"/>
        <v>0</v>
      </c>
      <c r="AD363" s="2">
        <f t="shared" si="37"/>
        <v>0</v>
      </c>
      <c r="AE363" s="214">
        <f t="shared" si="38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7"/>
        <v>0</v>
      </c>
      <c r="AD364" s="2">
        <f t="shared" si="37"/>
        <v>0</v>
      </c>
      <c r="AE364" s="214">
        <f t="shared" si="38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7"/>
        <v>0</v>
      </c>
      <c r="AD365" s="2">
        <f t="shared" si="37"/>
        <v>0</v>
      </c>
      <c r="AE365" s="214">
        <f t="shared" si="38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7"/>
        <v>0</v>
      </c>
      <c r="AD366" s="2">
        <f t="shared" si="37"/>
        <v>0</v>
      </c>
      <c r="AE366" s="214">
        <f t="shared" si="38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7"/>
        <v>0</v>
      </c>
      <c r="AD367" s="2">
        <f t="shared" si="37"/>
        <v>0</v>
      </c>
      <c r="AE367" s="214">
        <f t="shared" si="38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7"/>
        <v>0</v>
      </c>
      <c r="AD368" s="2">
        <f t="shared" si="37"/>
        <v>0</v>
      </c>
      <c r="AE368" s="214">
        <f t="shared" si="38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7"/>
        <v>0</v>
      </c>
      <c r="AD369" s="2">
        <f t="shared" si="37"/>
        <v>0</v>
      </c>
      <c r="AE369" s="214">
        <f t="shared" si="38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7"/>
        <v>0</v>
      </c>
      <c r="AD370" s="2">
        <f t="shared" si="37"/>
        <v>0</v>
      </c>
      <c r="AE370" s="214">
        <f t="shared" si="38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40">SUM(E371+G371+I371+K371+M371+O371+Q371+S371+U371+W371+Y371+AA371)</f>
        <v>0</v>
      </c>
      <c r="AD371" s="2">
        <f t="shared" si="40"/>
        <v>0</v>
      </c>
      <c r="AE371" s="214">
        <f t="shared" si="38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40"/>
        <v>0</v>
      </c>
      <c r="AD372" s="2">
        <f t="shared" si="40"/>
        <v>0</v>
      </c>
      <c r="AE372" s="214">
        <f t="shared" si="38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40"/>
        <v>0</v>
      </c>
      <c r="AD373" s="2">
        <f t="shared" si="40"/>
        <v>0</v>
      </c>
      <c r="AE373" s="214">
        <f t="shared" si="38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40"/>
        <v>0</v>
      </c>
      <c r="AD374" s="2">
        <f t="shared" si="40"/>
        <v>0</v>
      </c>
      <c r="AE374" s="214">
        <f t="shared" si="38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40"/>
        <v>0</v>
      </c>
      <c r="AD375" s="2">
        <f t="shared" si="40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28">
        <f t="shared" ref="E376:AB376" si="41">SUM(E23+E52+E83+E103+E122+E134+E142+E155+E169+E188+E199+E201+E214+E250+E276+E295+E304+E311+E318+E344+E358)</f>
        <v>0</v>
      </c>
      <c r="F376" s="28">
        <f t="shared" si="41"/>
        <v>0</v>
      </c>
      <c r="G376" s="166">
        <f t="shared" si="41"/>
        <v>0</v>
      </c>
      <c r="H376" s="166">
        <f t="shared" si="41"/>
        <v>0</v>
      </c>
      <c r="I376" s="166">
        <f t="shared" si="41"/>
        <v>0</v>
      </c>
      <c r="J376" s="166">
        <f t="shared" si="41"/>
        <v>0</v>
      </c>
      <c r="K376" s="166">
        <f t="shared" si="41"/>
        <v>0</v>
      </c>
      <c r="L376" s="166">
        <f t="shared" si="41"/>
        <v>0</v>
      </c>
      <c r="M376" s="166">
        <f t="shared" si="41"/>
        <v>2</v>
      </c>
      <c r="N376" s="166">
        <f t="shared" si="41"/>
        <v>3</v>
      </c>
      <c r="O376" s="166">
        <f t="shared" si="41"/>
        <v>0</v>
      </c>
      <c r="P376" s="166">
        <f t="shared" si="41"/>
        <v>0</v>
      </c>
      <c r="Q376" s="166">
        <f t="shared" si="41"/>
        <v>0</v>
      </c>
      <c r="R376" s="166">
        <f t="shared" si="41"/>
        <v>0</v>
      </c>
      <c r="S376" s="166">
        <f t="shared" si="41"/>
        <v>0</v>
      </c>
      <c r="T376" s="166">
        <f t="shared" si="41"/>
        <v>0</v>
      </c>
      <c r="U376" s="166">
        <f t="shared" si="41"/>
        <v>0</v>
      </c>
      <c r="V376" s="166">
        <f t="shared" si="41"/>
        <v>0</v>
      </c>
      <c r="W376" s="166">
        <f t="shared" si="41"/>
        <v>0</v>
      </c>
      <c r="X376" s="166">
        <f t="shared" si="41"/>
        <v>0</v>
      </c>
      <c r="Y376" s="166">
        <f t="shared" si="41"/>
        <v>0</v>
      </c>
      <c r="Z376" s="166">
        <f t="shared" si="41"/>
        <v>0</v>
      </c>
      <c r="AA376" s="166">
        <f t="shared" si="41"/>
        <v>0</v>
      </c>
      <c r="AB376" s="166">
        <f t="shared" si="41"/>
        <v>0</v>
      </c>
      <c r="AC376" s="2">
        <f t="shared" si="40"/>
        <v>2</v>
      </c>
      <c r="AD376" s="2">
        <f t="shared" si="40"/>
        <v>3</v>
      </c>
      <c r="AE376" s="214">
        <f>IF(AC376=0,0,(AC376-AD376)/AC376*-100)</f>
        <v>50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1" t="str">
        <f>E22</f>
        <v xml:space="preserve"> Janar 2025</v>
      </c>
      <c r="F382" s="31" t="str">
        <f>F22</f>
        <v xml:space="preserve"> Janar 2026</v>
      </c>
      <c r="G382" s="31" t="str">
        <f>G22</f>
        <v xml:space="preserve"> Janar 2025</v>
      </c>
      <c r="H382" s="31" t="str">
        <f>H22</f>
        <v xml:space="preserve"> Janar 2026</v>
      </c>
      <c r="I382" s="31" t="str">
        <f>I22</f>
        <v xml:space="preserve"> Janar 2025</v>
      </c>
      <c r="J382" s="31" t="str">
        <f>J22</f>
        <v xml:space="preserve"> Janar 2026</v>
      </c>
      <c r="K382" s="31" t="str">
        <f>K22</f>
        <v xml:space="preserve"> Janar 2025</v>
      </c>
      <c r="L382" s="31" t="str">
        <f>L22</f>
        <v xml:space="preserve"> Janar 2026</v>
      </c>
      <c r="M382" s="31" t="str">
        <f>M22</f>
        <v xml:space="preserve"> Janar 2025</v>
      </c>
      <c r="N382" s="31" t="str">
        <f>N22</f>
        <v xml:space="preserve"> Janar 2026</v>
      </c>
      <c r="O382" s="31" t="str">
        <f>O22</f>
        <v xml:space="preserve"> Janar 2025</v>
      </c>
      <c r="P382" s="31" t="str">
        <f>P22</f>
        <v xml:space="preserve"> Janar 2026</v>
      </c>
      <c r="Q382" s="31" t="str">
        <f>Q22</f>
        <v xml:space="preserve"> Janar 2025</v>
      </c>
      <c r="R382" s="31" t="str">
        <f>R22</f>
        <v xml:space="preserve"> Janar 2026</v>
      </c>
      <c r="S382" s="31" t="str">
        <f>S22</f>
        <v xml:space="preserve"> Janar 2025</v>
      </c>
      <c r="T382" s="31" t="str">
        <f>T22</f>
        <v xml:space="preserve"> Janar 2026</v>
      </c>
      <c r="U382" s="31" t="str">
        <f>U22</f>
        <v xml:space="preserve"> Janar 2025</v>
      </c>
      <c r="V382" s="31" t="str">
        <f>V22</f>
        <v xml:space="preserve"> Janar 2026</v>
      </c>
      <c r="W382" s="31" t="str">
        <f>W22</f>
        <v xml:space="preserve"> Janar 2025</v>
      </c>
      <c r="X382" s="31" t="str">
        <f>X22</f>
        <v xml:space="preserve"> Janar 2026</v>
      </c>
      <c r="Y382" s="31" t="str">
        <f>Y22</f>
        <v xml:space="preserve"> Janar 2025</v>
      </c>
      <c r="Z382" s="31" t="str">
        <f>Z22</f>
        <v xml:space="preserve"> Janar 2026</v>
      </c>
      <c r="AA382" s="31" t="str">
        <f>AA22</f>
        <v xml:space="preserve"> Janar 2025</v>
      </c>
      <c r="AB382" s="31" t="str">
        <f>AB22</f>
        <v xml:space="preserve"> Janar 2026</v>
      </c>
      <c r="AC382" s="1" t="str">
        <f>R3</f>
        <v xml:space="preserve"> Janar 2025</v>
      </c>
      <c r="AD382" s="1" t="str">
        <f>U3</f>
        <v xml:space="preserve"> Janar 2026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2</v>
      </c>
      <c r="N383" s="5">
        <v>3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</v>
      </c>
      <c r="AD383" s="2">
        <f>SUM(F383+H383+J383+L383+N383+P383+R383+T383+V383+X383+Z383+AB383)</f>
        <v>3</v>
      </c>
      <c r="AE383" s="214">
        <f>IF(AC383=0,0,(AC383-AD383)/AC383*-100)</f>
        <v>50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>
        <v>1</v>
      </c>
      <c r="N384" s="6">
        <v>0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2">SUM(E384+G384+I384+K384+M384+O384+Q384+S384+U384+W384+Y384+AA384)</f>
        <v>1</v>
      </c>
      <c r="AD384" s="2">
        <f t="shared" si="42"/>
        <v>0</v>
      </c>
      <c r="AE384" s="214">
        <f>IF(AC384=0,0,(AC384-AD384)/AC384*-100)</f>
        <v>-100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>
        <v>0</v>
      </c>
      <c r="N385" s="6">
        <v>0</v>
      </c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2"/>
        <v>0</v>
      </c>
      <c r="AD385" s="2">
        <f t="shared" si="42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>
        <v>0</v>
      </c>
      <c r="N386" s="6">
        <v>0</v>
      </c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 t="shared" si="42"/>
        <v>0</v>
      </c>
      <c r="AD386" s="2">
        <f t="shared" si="42"/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3">SUM(F383-F384-F385+F386)</f>
        <v>0</v>
      </c>
      <c r="G387" s="7">
        <f t="shared" si="43"/>
        <v>0</v>
      </c>
      <c r="H387" s="7">
        <f t="shared" si="43"/>
        <v>0</v>
      </c>
      <c r="I387" s="7">
        <f t="shared" si="43"/>
        <v>0</v>
      </c>
      <c r="J387" s="7">
        <f t="shared" si="43"/>
        <v>0</v>
      </c>
      <c r="K387" s="7">
        <f t="shared" si="43"/>
        <v>0</v>
      </c>
      <c r="L387" s="7">
        <f t="shared" si="43"/>
        <v>0</v>
      </c>
      <c r="M387" s="7">
        <f t="shared" si="43"/>
        <v>1</v>
      </c>
      <c r="N387" s="7">
        <f t="shared" si="43"/>
        <v>3</v>
      </c>
      <c r="O387" s="7">
        <f t="shared" si="43"/>
        <v>0</v>
      </c>
      <c r="P387" s="7">
        <f t="shared" si="43"/>
        <v>0</v>
      </c>
      <c r="Q387" s="7">
        <f t="shared" si="43"/>
        <v>0</v>
      </c>
      <c r="R387" s="7">
        <f t="shared" si="43"/>
        <v>0</v>
      </c>
      <c r="S387" s="7">
        <f t="shared" si="43"/>
        <v>0</v>
      </c>
      <c r="T387" s="7">
        <f t="shared" si="43"/>
        <v>0</v>
      </c>
      <c r="U387" s="7">
        <f t="shared" si="43"/>
        <v>0</v>
      </c>
      <c r="V387" s="7">
        <f t="shared" si="43"/>
        <v>0</v>
      </c>
      <c r="W387" s="7">
        <f t="shared" si="43"/>
        <v>0</v>
      </c>
      <c r="X387" s="7">
        <f t="shared" si="43"/>
        <v>0</v>
      </c>
      <c r="Y387" s="7">
        <f t="shared" si="43"/>
        <v>0</v>
      </c>
      <c r="Z387" s="7">
        <f t="shared" si="43"/>
        <v>0</v>
      </c>
      <c r="AA387" s="7">
        <f t="shared" si="43"/>
        <v>0</v>
      </c>
      <c r="AB387" s="7">
        <f t="shared" si="43"/>
        <v>0</v>
      </c>
      <c r="AC387" s="2">
        <f t="shared" si="42"/>
        <v>1</v>
      </c>
      <c r="AD387" s="2">
        <f t="shared" si="42"/>
        <v>3</v>
      </c>
      <c r="AE387" s="237">
        <f>IF(AC387=0,0,(AC387-AD387)/AC387*-100)</f>
        <v>200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1" t="str">
        <f>E22</f>
        <v xml:space="preserve"> Janar 2025</v>
      </c>
      <c r="F393" s="31" t="str">
        <f>F22</f>
        <v xml:space="preserve"> Janar 2026</v>
      </c>
      <c r="G393" s="31" t="str">
        <f>G22</f>
        <v xml:space="preserve"> Janar 2025</v>
      </c>
      <c r="H393" s="31" t="str">
        <f>H22</f>
        <v xml:space="preserve"> Janar 2026</v>
      </c>
      <c r="I393" s="31" t="str">
        <f>I22</f>
        <v xml:space="preserve"> Janar 2025</v>
      </c>
      <c r="J393" s="31" t="str">
        <f>J22</f>
        <v xml:space="preserve"> Janar 2026</v>
      </c>
      <c r="K393" s="31" t="str">
        <f>K22</f>
        <v xml:space="preserve"> Janar 2025</v>
      </c>
      <c r="L393" s="31" t="str">
        <f>L22</f>
        <v xml:space="preserve"> Janar 2026</v>
      </c>
      <c r="M393" s="31" t="str">
        <f>M22</f>
        <v xml:space="preserve"> Janar 2025</v>
      </c>
      <c r="N393" s="31" t="str">
        <f>N22</f>
        <v xml:space="preserve"> Janar 2026</v>
      </c>
      <c r="O393" s="31" t="str">
        <f>O22</f>
        <v xml:space="preserve"> Janar 2025</v>
      </c>
      <c r="P393" s="31" t="str">
        <f>P22</f>
        <v xml:space="preserve"> Janar 2026</v>
      </c>
      <c r="Q393" s="31" t="str">
        <f>Q22</f>
        <v xml:space="preserve"> Janar 2025</v>
      </c>
      <c r="R393" s="31" t="str">
        <f>R22</f>
        <v xml:space="preserve"> Janar 2026</v>
      </c>
      <c r="S393" s="31" t="str">
        <f>S22</f>
        <v xml:space="preserve"> Janar 2025</v>
      </c>
      <c r="T393" s="31" t="str">
        <f>T22</f>
        <v xml:space="preserve"> Janar 2026</v>
      </c>
      <c r="U393" s="31" t="str">
        <f>U22</f>
        <v xml:space="preserve"> Janar 2025</v>
      </c>
      <c r="V393" s="31" t="str">
        <f>V22</f>
        <v xml:space="preserve"> Janar 2026</v>
      </c>
      <c r="W393" s="31" t="str">
        <f>W22</f>
        <v xml:space="preserve"> Janar 2025</v>
      </c>
      <c r="X393" s="31" t="str">
        <f>X22</f>
        <v xml:space="preserve"> Janar 2026</v>
      </c>
      <c r="Y393" s="31" t="str">
        <f>Y22</f>
        <v xml:space="preserve"> Janar 2025</v>
      </c>
      <c r="Z393" s="31" t="str">
        <f>Z22</f>
        <v xml:space="preserve"> Janar 2026</v>
      </c>
      <c r="AA393" s="31" t="str">
        <f>AA22</f>
        <v xml:space="preserve"> Janar 2025</v>
      </c>
      <c r="AB393" s="31" t="str">
        <f>AB22</f>
        <v xml:space="preserve"> Janar 2026</v>
      </c>
      <c r="AC393" s="1" t="str">
        <f>R3</f>
        <v xml:space="preserve"> Janar 2025</v>
      </c>
      <c r="AD393" s="1" t="str">
        <f>U3</f>
        <v xml:space="preserve"> Janar 2026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4">SUM(E387)</f>
        <v>0</v>
      </c>
      <c r="F394" s="8">
        <f t="shared" si="44"/>
        <v>0</v>
      </c>
      <c r="G394" s="8">
        <f t="shared" si="44"/>
        <v>0</v>
      </c>
      <c r="H394" s="8">
        <f t="shared" si="44"/>
        <v>0</v>
      </c>
      <c r="I394" s="8">
        <f t="shared" si="44"/>
        <v>0</v>
      </c>
      <c r="J394" s="8">
        <f t="shared" si="44"/>
        <v>0</v>
      </c>
      <c r="K394" s="8">
        <f t="shared" si="44"/>
        <v>0</v>
      </c>
      <c r="L394" s="8">
        <f t="shared" si="44"/>
        <v>0</v>
      </c>
      <c r="M394" s="8">
        <v>1</v>
      </c>
      <c r="N394" s="8">
        <f t="shared" si="44"/>
        <v>3</v>
      </c>
      <c r="O394" s="8">
        <f t="shared" si="44"/>
        <v>0</v>
      </c>
      <c r="P394" s="8">
        <f t="shared" si="44"/>
        <v>0</v>
      </c>
      <c r="Q394" s="8">
        <f t="shared" si="44"/>
        <v>0</v>
      </c>
      <c r="R394" s="8">
        <f t="shared" si="44"/>
        <v>0</v>
      </c>
      <c r="S394" s="8">
        <f t="shared" si="44"/>
        <v>0</v>
      </c>
      <c r="T394" s="8">
        <f t="shared" si="44"/>
        <v>0</v>
      </c>
      <c r="U394" s="8">
        <f t="shared" si="44"/>
        <v>0</v>
      </c>
      <c r="V394" s="8">
        <f t="shared" si="44"/>
        <v>0</v>
      </c>
      <c r="W394" s="8">
        <f t="shared" si="44"/>
        <v>0</v>
      </c>
      <c r="X394" s="8">
        <f t="shared" si="44"/>
        <v>0</v>
      </c>
      <c r="Y394" s="8">
        <f t="shared" si="44"/>
        <v>0</v>
      </c>
      <c r="Z394" s="8">
        <f t="shared" si="44"/>
        <v>0</v>
      </c>
      <c r="AA394" s="8">
        <f t="shared" si="44"/>
        <v>0</v>
      </c>
      <c r="AB394" s="8">
        <f t="shared" si="44"/>
        <v>0</v>
      </c>
      <c r="AC394" s="2">
        <f>SUM(E394+G394+I394+K394+M394+O394+Q394+S394+U394+W394+Y394+AA394)</f>
        <v>1</v>
      </c>
      <c r="AD394" s="2">
        <f>SUM(F394+H394+J394+L394+N394+P394+R394+T394+V394+X394+Z394+AB394)</f>
        <v>3</v>
      </c>
      <c r="AE394" s="254">
        <f t="shared" ref="AE394:AE401" si="45">IF(AC394=0,0,(AC394-AD394)/AC394*-100)</f>
        <v>200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1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</v>
      </c>
      <c r="AD395" s="2">
        <f>SUM(F395+H395+J395+L395+N395+P395+R395+T395+V395+X395+Z395+AB395)</f>
        <v>1</v>
      </c>
      <c r="AE395" s="214">
        <f t="shared" si="45"/>
        <v>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>
        <v>0</v>
      </c>
      <c r="N396" s="5">
        <v>0</v>
      </c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6">SUM(E396+G396+I396+K396+M396+O396+Q396+S396+U396+W396+Y396+AA396)</f>
        <v>0</v>
      </c>
      <c r="AD396" s="2">
        <f t="shared" si="46"/>
        <v>0</v>
      </c>
      <c r="AE396" s="214">
        <f t="shared" si="45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>
        <v>0</v>
      </c>
      <c r="N397" s="5">
        <v>0</v>
      </c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6"/>
        <v>0</v>
      </c>
      <c r="AD397" s="2">
        <f t="shared" si="46"/>
        <v>0</v>
      </c>
      <c r="AE397" s="214">
        <f t="shared" si="45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7">SUM(F395+F396+F397)</f>
        <v>0</v>
      </c>
      <c r="G398" s="8">
        <f t="shared" si="47"/>
        <v>0</v>
      </c>
      <c r="H398" s="8">
        <f t="shared" si="47"/>
        <v>0</v>
      </c>
      <c r="I398" s="8">
        <f t="shared" si="47"/>
        <v>0</v>
      </c>
      <c r="J398" s="8">
        <f t="shared" si="47"/>
        <v>0</v>
      </c>
      <c r="K398" s="8">
        <f t="shared" si="47"/>
        <v>0</v>
      </c>
      <c r="L398" s="8">
        <f t="shared" si="47"/>
        <v>0</v>
      </c>
      <c r="M398" s="8">
        <f t="shared" si="47"/>
        <v>1</v>
      </c>
      <c r="N398" s="8">
        <f t="shared" si="47"/>
        <v>1</v>
      </c>
      <c r="O398" s="8">
        <f t="shared" si="47"/>
        <v>0</v>
      </c>
      <c r="P398" s="8">
        <f t="shared" si="47"/>
        <v>0</v>
      </c>
      <c r="Q398" s="8">
        <f t="shared" si="47"/>
        <v>0</v>
      </c>
      <c r="R398" s="8">
        <f t="shared" si="47"/>
        <v>0</v>
      </c>
      <c r="S398" s="8">
        <f t="shared" si="47"/>
        <v>0</v>
      </c>
      <c r="T398" s="8">
        <f t="shared" si="47"/>
        <v>0</v>
      </c>
      <c r="U398" s="8">
        <f t="shared" si="47"/>
        <v>0</v>
      </c>
      <c r="V398" s="8">
        <f t="shared" si="47"/>
        <v>0</v>
      </c>
      <c r="W398" s="8">
        <f t="shared" si="47"/>
        <v>0</v>
      </c>
      <c r="X398" s="8">
        <f t="shared" si="47"/>
        <v>0</v>
      </c>
      <c r="Y398" s="8">
        <f t="shared" si="47"/>
        <v>0</v>
      </c>
      <c r="Z398" s="8">
        <f t="shared" si="47"/>
        <v>0</v>
      </c>
      <c r="AA398" s="8">
        <f t="shared" si="47"/>
        <v>0</v>
      </c>
      <c r="AB398" s="8">
        <f t="shared" si="47"/>
        <v>0</v>
      </c>
      <c r="AC398" s="2">
        <f t="shared" si="46"/>
        <v>1</v>
      </c>
      <c r="AD398" s="2">
        <f t="shared" si="46"/>
        <v>1</v>
      </c>
      <c r="AE398" s="254">
        <f t="shared" si="45"/>
        <v>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>
        <v>0</v>
      </c>
      <c r="N399" s="5">
        <v>2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6"/>
        <v>0</v>
      </c>
      <c r="AD399" s="2">
        <f t="shared" si="46"/>
        <v>2</v>
      </c>
      <c r="AE399" s="214">
        <f t="shared" si="45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>
        <v>0</v>
      </c>
      <c r="N400" s="5">
        <v>0</v>
      </c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6"/>
        <v>0</v>
      </c>
      <c r="AD400" s="2">
        <f t="shared" si="46"/>
        <v>0</v>
      </c>
      <c r="AE400" s="214">
        <f t="shared" si="45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8">SUM(F399+F400)</f>
        <v>0</v>
      </c>
      <c r="G401" s="8">
        <f t="shared" si="48"/>
        <v>0</v>
      </c>
      <c r="H401" s="8">
        <f t="shared" si="48"/>
        <v>0</v>
      </c>
      <c r="I401" s="8">
        <f t="shared" si="48"/>
        <v>0</v>
      </c>
      <c r="J401" s="8">
        <f t="shared" si="48"/>
        <v>0</v>
      </c>
      <c r="K401" s="8">
        <f t="shared" si="48"/>
        <v>0</v>
      </c>
      <c r="L401" s="8">
        <f t="shared" si="48"/>
        <v>0</v>
      </c>
      <c r="M401" s="8">
        <f t="shared" si="48"/>
        <v>0</v>
      </c>
      <c r="N401" s="8">
        <f t="shared" si="48"/>
        <v>2</v>
      </c>
      <c r="O401" s="8">
        <f t="shared" si="48"/>
        <v>0</v>
      </c>
      <c r="P401" s="8">
        <f t="shared" si="48"/>
        <v>0</v>
      </c>
      <c r="Q401" s="8">
        <f t="shared" si="48"/>
        <v>0</v>
      </c>
      <c r="R401" s="8">
        <f t="shared" si="48"/>
        <v>0</v>
      </c>
      <c r="S401" s="8">
        <f t="shared" si="48"/>
        <v>0</v>
      </c>
      <c r="T401" s="8">
        <f t="shared" si="48"/>
        <v>0</v>
      </c>
      <c r="U401" s="8">
        <f t="shared" si="48"/>
        <v>0</v>
      </c>
      <c r="V401" s="8">
        <f t="shared" si="48"/>
        <v>0</v>
      </c>
      <c r="W401" s="8">
        <f t="shared" si="48"/>
        <v>0</v>
      </c>
      <c r="X401" s="8">
        <f t="shared" si="48"/>
        <v>0</v>
      </c>
      <c r="Y401" s="8">
        <f t="shared" si="48"/>
        <v>0</v>
      </c>
      <c r="Z401" s="8">
        <f t="shared" si="48"/>
        <v>0</v>
      </c>
      <c r="AA401" s="8">
        <f t="shared" si="48"/>
        <v>0</v>
      </c>
      <c r="AB401" s="8">
        <f t="shared" si="48"/>
        <v>0</v>
      </c>
      <c r="AC401" s="2">
        <f t="shared" si="46"/>
        <v>0</v>
      </c>
      <c r="AD401" s="2">
        <f t="shared" si="46"/>
        <v>2</v>
      </c>
      <c r="AE401" s="254">
        <f t="shared" si="45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9">F398/F394*100</f>
        <v>#DIV/0!</v>
      </c>
      <c r="G402" s="10" t="e">
        <f t="shared" si="49"/>
        <v>#DIV/0!</v>
      </c>
      <c r="H402" s="10" t="e">
        <f t="shared" si="49"/>
        <v>#DIV/0!</v>
      </c>
      <c r="I402" s="9" t="e">
        <f t="shared" si="49"/>
        <v>#DIV/0!</v>
      </c>
      <c r="J402" s="9" t="e">
        <f t="shared" si="49"/>
        <v>#DIV/0!</v>
      </c>
      <c r="K402" s="10" t="e">
        <f t="shared" si="49"/>
        <v>#DIV/0!</v>
      </c>
      <c r="L402" s="10" t="e">
        <f t="shared" si="49"/>
        <v>#DIV/0!</v>
      </c>
      <c r="M402" s="10">
        <f t="shared" si="49"/>
        <v>100</v>
      </c>
      <c r="N402" s="10">
        <f t="shared" si="49"/>
        <v>33.333333333333329</v>
      </c>
      <c r="O402" s="10" t="e">
        <f t="shared" si="49"/>
        <v>#DIV/0!</v>
      </c>
      <c r="P402" s="10" t="e">
        <f t="shared" si="49"/>
        <v>#DIV/0!</v>
      </c>
      <c r="Q402" s="10" t="e">
        <f t="shared" si="49"/>
        <v>#DIV/0!</v>
      </c>
      <c r="R402" s="10" t="e">
        <f t="shared" si="49"/>
        <v>#DIV/0!</v>
      </c>
      <c r="S402" s="10" t="e">
        <f t="shared" si="49"/>
        <v>#DIV/0!</v>
      </c>
      <c r="T402" s="10" t="e">
        <f t="shared" si="49"/>
        <v>#DIV/0!</v>
      </c>
      <c r="U402" s="10" t="e">
        <f t="shared" si="49"/>
        <v>#DIV/0!</v>
      </c>
      <c r="V402" s="10" t="e">
        <f t="shared" si="49"/>
        <v>#DIV/0!</v>
      </c>
      <c r="W402" s="10" t="e">
        <f t="shared" si="49"/>
        <v>#DIV/0!</v>
      </c>
      <c r="X402" s="10" t="e">
        <f t="shared" si="49"/>
        <v>#DIV/0!</v>
      </c>
      <c r="Y402" s="10" t="e">
        <f t="shared" si="49"/>
        <v>#DIV/0!</v>
      </c>
      <c r="Z402" s="10" t="e">
        <f t="shared" si="49"/>
        <v>#DIV/0!</v>
      </c>
      <c r="AA402" s="10" t="e">
        <f t="shared" si="49"/>
        <v>#DIV/0!</v>
      </c>
      <c r="AB402" s="10" t="e">
        <f t="shared" si="49"/>
        <v>#DIV/0!</v>
      </c>
      <c r="AC402" s="11">
        <f t="shared" si="49"/>
        <v>100</v>
      </c>
      <c r="AD402" s="11">
        <f t="shared" si="49"/>
        <v>33.333333333333329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>
        <v>0</v>
      </c>
      <c r="N403" s="5">
        <v>0</v>
      </c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6"/>
        <v>0</v>
      </c>
      <c r="AD403" s="2">
        <f t="shared" si="46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50">SUM(F398+F403)</f>
        <v>0</v>
      </c>
      <c r="G404" s="51">
        <f t="shared" si="50"/>
        <v>0</v>
      </c>
      <c r="H404" s="51">
        <f t="shared" si="50"/>
        <v>0</v>
      </c>
      <c r="I404" s="51">
        <f t="shared" si="50"/>
        <v>0</v>
      </c>
      <c r="J404" s="51">
        <f t="shared" si="50"/>
        <v>0</v>
      </c>
      <c r="K404" s="51">
        <f t="shared" si="50"/>
        <v>0</v>
      </c>
      <c r="L404" s="51">
        <f t="shared" si="50"/>
        <v>0</v>
      </c>
      <c r="M404" s="51">
        <f t="shared" si="50"/>
        <v>1</v>
      </c>
      <c r="N404" s="51">
        <f t="shared" si="50"/>
        <v>1</v>
      </c>
      <c r="O404" s="51">
        <f t="shared" si="50"/>
        <v>0</v>
      </c>
      <c r="P404" s="51">
        <f t="shared" si="50"/>
        <v>0</v>
      </c>
      <c r="Q404" s="51">
        <f t="shared" si="50"/>
        <v>0</v>
      </c>
      <c r="R404" s="51">
        <f t="shared" si="50"/>
        <v>0</v>
      </c>
      <c r="S404" s="51">
        <f t="shared" si="50"/>
        <v>0</v>
      </c>
      <c r="T404" s="51">
        <f t="shared" si="50"/>
        <v>0</v>
      </c>
      <c r="U404" s="51">
        <f t="shared" si="50"/>
        <v>0</v>
      </c>
      <c r="V404" s="51">
        <f t="shared" si="50"/>
        <v>0</v>
      </c>
      <c r="W404" s="51">
        <f t="shared" si="50"/>
        <v>0</v>
      </c>
      <c r="X404" s="51">
        <f t="shared" si="50"/>
        <v>0</v>
      </c>
      <c r="Y404" s="51">
        <f t="shared" si="50"/>
        <v>0</v>
      </c>
      <c r="Z404" s="51">
        <f t="shared" si="50"/>
        <v>0</v>
      </c>
      <c r="AA404" s="51">
        <f t="shared" si="50"/>
        <v>0</v>
      </c>
      <c r="AB404" s="51">
        <f t="shared" si="50"/>
        <v>0</v>
      </c>
      <c r="AC404" s="2">
        <f t="shared" si="46"/>
        <v>1</v>
      </c>
      <c r="AD404" s="2">
        <f t="shared" si="46"/>
        <v>1</v>
      </c>
      <c r="AE404" s="254">
        <f>IF(AC404=0,0,(AC404-AD404)/AC404*-100)</f>
        <v>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>
        <f>AD404/AD394*100</f>
        <v>33.333333333333329</v>
      </c>
      <c r="AE405" s="247">
        <f>IF(AC405=0,0,(AC405-AD405)/AC405*-100)</f>
        <v>-66.666666666666671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1" t="str">
        <f>E22</f>
        <v xml:space="preserve"> Janar 2025</v>
      </c>
      <c r="F410" s="31" t="str">
        <f>F22</f>
        <v xml:space="preserve"> Janar 2026</v>
      </c>
      <c r="G410" s="31" t="str">
        <f>G22</f>
        <v xml:space="preserve"> Janar 2025</v>
      </c>
      <c r="H410" s="31" t="str">
        <f>H22</f>
        <v xml:space="preserve"> Janar 2026</v>
      </c>
      <c r="I410" s="31" t="str">
        <f>I22</f>
        <v xml:space="preserve"> Janar 2025</v>
      </c>
      <c r="J410" s="31" t="str">
        <f>J22</f>
        <v xml:space="preserve"> Janar 2026</v>
      </c>
      <c r="K410" s="31" t="str">
        <f>K22</f>
        <v xml:space="preserve"> Janar 2025</v>
      </c>
      <c r="L410" s="31" t="str">
        <f>L22</f>
        <v xml:space="preserve"> Janar 2026</v>
      </c>
      <c r="M410" s="31" t="str">
        <f>M22</f>
        <v xml:space="preserve"> Janar 2025</v>
      </c>
      <c r="N410" s="31" t="str">
        <f>N22</f>
        <v xml:space="preserve"> Janar 2026</v>
      </c>
      <c r="O410" s="31" t="str">
        <f>O22</f>
        <v xml:space="preserve"> Janar 2025</v>
      </c>
      <c r="P410" s="31" t="str">
        <f>P22</f>
        <v xml:space="preserve"> Janar 2026</v>
      </c>
      <c r="Q410" s="31" t="str">
        <f>Q22</f>
        <v xml:space="preserve"> Janar 2025</v>
      </c>
      <c r="R410" s="31" t="str">
        <f>R22</f>
        <v xml:space="preserve"> Janar 2026</v>
      </c>
      <c r="S410" s="31" t="str">
        <f>S22</f>
        <v xml:space="preserve"> Janar 2025</v>
      </c>
      <c r="T410" s="31" t="str">
        <f>T22</f>
        <v xml:space="preserve"> Janar 2026</v>
      </c>
      <c r="U410" s="31" t="str">
        <f>U22</f>
        <v xml:space="preserve"> Janar 2025</v>
      </c>
      <c r="V410" s="31" t="str">
        <f>V22</f>
        <v xml:space="preserve"> Janar 2026</v>
      </c>
      <c r="W410" s="31" t="str">
        <f>W22</f>
        <v xml:space="preserve"> Janar 2025</v>
      </c>
      <c r="X410" s="31" t="str">
        <f>X22</f>
        <v xml:space="preserve"> Janar 2026</v>
      </c>
      <c r="Y410" s="31" t="str">
        <f>Y22</f>
        <v xml:space="preserve"> Janar 2025</v>
      </c>
      <c r="Z410" s="31" t="str">
        <f>Z22</f>
        <v xml:space="preserve"> Janar 2026</v>
      </c>
      <c r="AA410" s="31" t="str">
        <f>AA22</f>
        <v xml:space="preserve"> Janar 2025</v>
      </c>
      <c r="AB410" s="31" t="str">
        <f>AB22</f>
        <v xml:space="preserve"> Janar 2026</v>
      </c>
      <c r="AC410" s="1" t="str">
        <f>R3</f>
        <v xml:space="preserve"> Janar 2025</v>
      </c>
      <c r="AD410" s="1" t="str">
        <f>U3</f>
        <v xml:space="preserve"> Janar 2026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>
        <v>0</v>
      </c>
      <c r="N411" s="6">
        <v>0</v>
      </c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>
        <v>0</v>
      </c>
      <c r="N412" s="6">
        <v>0</v>
      </c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1">SUM(E412+G412+I412+K412+M412+O412+Q412+S412+U412+W412+Y412+AA412)</f>
        <v>0</v>
      </c>
      <c r="AD412" s="2">
        <f t="shared" si="51"/>
        <v>0</v>
      </c>
      <c r="AE412" s="214">
        <f t="shared" ref="AE412:AE417" si="52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>
        <v>0</v>
      </c>
      <c r="N413" s="6">
        <v>0</v>
      </c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1"/>
        <v>0</v>
      </c>
      <c r="AD413" s="2">
        <f t="shared" si="51"/>
        <v>0</v>
      </c>
      <c r="AE413" s="214">
        <f t="shared" si="52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>
        <v>0</v>
      </c>
      <c r="N414" s="6">
        <v>0</v>
      </c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1"/>
        <v>0</v>
      </c>
      <c r="AD414" s="2">
        <f t="shared" si="51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1</v>
      </c>
      <c r="N415" s="6">
        <v>1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1"/>
        <v>1</v>
      </c>
      <c r="AD415" s="2">
        <f t="shared" si="51"/>
        <v>1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>
        <v>0</v>
      </c>
      <c r="N416" s="6">
        <v>0</v>
      </c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1"/>
        <v>0</v>
      </c>
      <c r="AD416" s="2">
        <f t="shared" si="51"/>
        <v>0</v>
      </c>
      <c r="AE416" s="214">
        <f t="shared" si="52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3">SUM(F411:F416)</f>
        <v>0</v>
      </c>
      <c r="G417" s="12">
        <f t="shared" si="53"/>
        <v>0</v>
      </c>
      <c r="H417" s="12">
        <f t="shared" si="53"/>
        <v>0</v>
      </c>
      <c r="I417" s="12">
        <f t="shared" si="53"/>
        <v>0</v>
      </c>
      <c r="J417" s="12">
        <f t="shared" si="53"/>
        <v>0</v>
      </c>
      <c r="K417" s="12">
        <f t="shared" si="53"/>
        <v>0</v>
      </c>
      <c r="L417" s="12">
        <f t="shared" si="53"/>
        <v>0</v>
      </c>
      <c r="M417" s="12">
        <f t="shared" si="53"/>
        <v>1</v>
      </c>
      <c r="N417" s="12">
        <f t="shared" si="53"/>
        <v>1</v>
      </c>
      <c r="O417" s="12">
        <f t="shared" si="53"/>
        <v>0</v>
      </c>
      <c r="P417" s="12">
        <f t="shared" si="53"/>
        <v>0</v>
      </c>
      <c r="Q417" s="12">
        <f t="shared" si="53"/>
        <v>0</v>
      </c>
      <c r="R417" s="12">
        <f t="shared" si="53"/>
        <v>0</v>
      </c>
      <c r="S417" s="12">
        <f t="shared" si="53"/>
        <v>0</v>
      </c>
      <c r="T417" s="12">
        <f t="shared" si="53"/>
        <v>0</v>
      </c>
      <c r="U417" s="12">
        <f t="shared" si="53"/>
        <v>0</v>
      </c>
      <c r="V417" s="12">
        <f t="shared" si="53"/>
        <v>0</v>
      </c>
      <c r="W417" s="12">
        <f t="shared" si="53"/>
        <v>0</v>
      </c>
      <c r="X417" s="12">
        <f t="shared" si="53"/>
        <v>0</v>
      </c>
      <c r="Y417" s="12">
        <f t="shared" si="53"/>
        <v>0</v>
      </c>
      <c r="Z417" s="12">
        <f t="shared" si="53"/>
        <v>0</v>
      </c>
      <c r="AA417" s="12">
        <f t="shared" si="53"/>
        <v>0</v>
      </c>
      <c r="AB417" s="12">
        <f t="shared" si="53"/>
        <v>0</v>
      </c>
      <c r="AC417" s="2">
        <f t="shared" si="51"/>
        <v>1</v>
      </c>
      <c r="AD417" s="2">
        <f t="shared" si="51"/>
        <v>1</v>
      </c>
      <c r="AE417" s="214">
        <f t="shared" si="52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1" t="str">
        <f>E22</f>
        <v xml:space="preserve"> Janar 2025</v>
      </c>
      <c r="F423" s="31" t="str">
        <f>F22</f>
        <v xml:space="preserve"> Janar 2026</v>
      </c>
      <c r="G423" s="31" t="str">
        <f>G22</f>
        <v xml:space="preserve"> Janar 2025</v>
      </c>
      <c r="H423" s="31" t="str">
        <f>H22</f>
        <v xml:space="preserve"> Janar 2026</v>
      </c>
      <c r="I423" s="31" t="str">
        <f>I22</f>
        <v xml:space="preserve"> Janar 2025</v>
      </c>
      <c r="J423" s="31" t="str">
        <f>J22</f>
        <v xml:space="preserve"> Janar 2026</v>
      </c>
      <c r="K423" s="31" t="str">
        <f>K22</f>
        <v xml:space="preserve"> Janar 2025</v>
      </c>
      <c r="L423" s="31" t="str">
        <f>L22</f>
        <v xml:space="preserve"> Janar 2026</v>
      </c>
      <c r="M423" s="31" t="str">
        <f>M22</f>
        <v xml:space="preserve"> Janar 2025</v>
      </c>
      <c r="N423" s="31" t="str">
        <f>N22</f>
        <v xml:space="preserve"> Janar 2026</v>
      </c>
      <c r="O423" s="31" t="str">
        <f>O22</f>
        <v xml:space="preserve"> Janar 2025</v>
      </c>
      <c r="P423" s="31" t="str">
        <f>P22</f>
        <v xml:space="preserve"> Janar 2026</v>
      </c>
      <c r="Q423" s="31" t="str">
        <f>Q22</f>
        <v xml:space="preserve"> Janar 2025</v>
      </c>
      <c r="R423" s="31" t="str">
        <f>R22</f>
        <v xml:space="preserve"> Janar 2026</v>
      </c>
      <c r="S423" s="31" t="str">
        <f>S22</f>
        <v xml:space="preserve"> Janar 2025</v>
      </c>
      <c r="T423" s="31" t="str">
        <f>T22</f>
        <v xml:space="preserve"> Janar 2026</v>
      </c>
      <c r="U423" s="31" t="str">
        <f>U22</f>
        <v xml:space="preserve"> Janar 2025</v>
      </c>
      <c r="V423" s="31" t="str">
        <f>V22</f>
        <v xml:space="preserve"> Janar 2026</v>
      </c>
      <c r="W423" s="31" t="str">
        <f>W22</f>
        <v xml:space="preserve"> Janar 2025</v>
      </c>
      <c r="X423" s="31" t="str">
        <f>X22</f>
        <v xml:space="preserve"> Janar 2026</v>
      </c>
      <c r="Y423" s="31" t="str">
        <f>Y22</f>
        <v xml:space="preserve"> Janar 2025</v>
      </c>
      <c r="Z423" s="31" t="str">
        <f>Z22</f>
        <v xml:space="preserve"> Janar 2026</v>
      </c>
      <c r="AA423" s="31" t="str">
        <f>AA22</f>
        <v xml:space="preserve"> Janar 2025</v>
      </c>
      <c r="AB423" s="31" t="str">
        <f>AB22</f>
        <v xml:space="preserve"> Janar 2026</v>
      </c>
      <c r="AC423" s="1" t="str">
        <f>R3</f>
        <v xml:space="preserve"> Janar 2025</v>
      </c>
      <c r="AD423" s="1" t="str">
        <f>U3</f>
        <v xml:space="preserve"> Janar 2026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4">SUM(F417)</f>
        <v>0</v>
      </c>
      <c r="G424" s="14">
        <f t="shared" si="54"/>
        <v>0</v>
      </c>
      <c r="H424" s="14">
        <f t="shared" si="54"/>
        <v>0</v>
      </c>
      <c r="I424" s="13">
        <f t="shared" si="54"/>
        <v>0</v>
      </c>
      <c r="J424" s="13">
        <f t="shared" si="54"/>
        <v>0</v>
      </c>
      <c r="K424" s="14">
        <f t="shared" si="54"/>
        <v>0</v>
      </c>
      <c r="L424" s="14">
        <f t="shared" si="54"/>
        <v>0</v>
      </c>
      <c r="M424" s="14">
        <f t="shared" si="54"/>
        <v>1</v>
      </c>
      <c r="N424" s="14">
        <f t="shared" si="54"/>
        <v>1</v>
      </c>
      <c r="O424" s="14">
        <f t="shared" si="54"/>
        <v>0</v>
      </c>
      <c r="P424" s="14">
        <f t="shared" si="54"/>
        <v>0</v>
      </c>
      <c r="Q424" s="14">
        <f t="shared" si="54"/>
        <v>0</v>
      </c>
      <c r="R424" s="14">
        <f t="shared" si="54"/>
        <v>0</v>
      </c>
      <c r="S424" s="14">
        <f t="shared" si="54"/>
        <v>0</v>
      </c>
      <c r="T424" s="14">
        <f t="shared" si="54"/>
        <v>0</v>
      </c>
      <c r="U424" s="14">
        <f t="shared" si="54"/>
        <v>0</v>
      </c>
      <c r="V424" s="14">
        <f t="shared" si="54"/>
        <v>0</v>
      </c>
      <c r="W424" s="14">
        <f t="shared" si="54"/>
        <v>0</v>
      </c>
      <c r="X424" s="14">
        <f t="shared" si="54"/>
        <v>0</v>
      </c>
      <c r="Y424" s="14">
        <f t="shared" si="54"/>
        <v>0</v>
      </c>
      <c r="Z424" s="14">
        <f t="shared" si="54"/>
        <v>0</v>
      </c>
      <c r="AA424" s="14">
        <f t="shared" si="54"/>
        <v>0</v>
      </c>
      <c r="AB424" s="14">
        <f t="shared" si="54"/>
        <v>0</v>
      </c>
      <c r="AC424" s="2">
        <f t="shared" ref="AC424:AD428" si="55">SUM(E424+G424+I424+K424+M424+O424+Q424+S424+U424+W424+Y424+AA424)</f>
        <v>1</v>
      </c>
      <c r="AD424" s="2">
        <f t="shared" si="55"/>
        <v>1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>
        <v>0</v>
      </c>
      <c r="N425" s="6">
        <v>0</v>
      </c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5"/>
        <v>0</v>
      </c>
      <c r="AD425" s="2">
        <f t="shared" si="55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>
        <v>0</v>
      </c>
      <c r="N426" s="6">
        <v>0</v>
      </c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5"/>
        <v>0</v>
      </c>
      <c r="AD426" s="2">
        <f t="shared" si="55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>
        <v>0</v>
      </c>
      <c r="N427" s="6">
        <v>0</v>
      </c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5"/>
        <v>0</v>
      </c>
      <c r="AD427" s="2">
        <f t="shared" si="55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6">SUM(F424-F425-F426+F427)</f>
        <v>0</v>
      </c>
      <c r="G428" s="7">
        <f t="shared" si="56"/>
        <v>0</v>
      </c>
      <c r="H428" s="7">
        <f t="shared" si="56"/>
        <v>0</v>
      </c>
      <c r="I428" s="7">
        <f t="shared" si="56"/>
        <v>0</v>
      </c>
      <c r="J428" s="7">
        <f t="shared" si="56"/>
        <v>0</v>
      </c>
      <c r="K428" s="7">
        <f t="shared" si="56"/>
        <v>0</v>
      </c>
      <c r="L428" s="7">
        <f t="shared" si="56"/>
        <v>0</v>
      </c>
      <c r="M428" s="7">
        <f t="shared" si="56"/>
        <v>1</v>
      </c>
      <c r="N428" s="7">
        <f t="shared" si="56"/>
        <v>1</v>
      </c>
      <c r="O428" s="7">
        <f t="shared" si="56"/>
        <v>0</v>
      </c>
      <c r="P428" s="7">
        <f t="shared" si="56"/>
        <v>0</v>
      </c>
      <c r="Q428" s="7">
        <f t="shared" si="56"/>
        <v>0</v>
      </c>
      <c r="R428" s="7">
        <f t="shared" si="56"/>
        <v>0</v>
      </c>
      <c r="S428" s="7">
        <f t="shared" si="56"/>
        <v>0</v>
      </c>
      <c r="T428" s="7">
        <f t="shared" si="56"/>
        <v>0</v>
      </c>
      <c r="U428" s="7">
        <f t="shared" si="56"/>
        <v>0</v>
      </c>
      <c r="V428" s="7">
        <f t="shared" si="56"/>
        <v>0</v>
      </c>
      <c r="W428" s="7">
        <f t="shared" si="56"/>
        <v>0</v>
      </c>
      <c r="X428" s="7">
        <f t="shared" si="56"/>
        <v>0</v>
      </c>
      <c r="Y428" s="7">
        <f t="shared" si="56"/>
        <v>0</v>
      </c>
      <c r="Z428" s="7">
        <f t="shared" si="56"/>
        <v>0</v>
      </c>
      <c r="AA428" s="7">
        <f t="shared" si="56"/>
        <v>0</v>
      </c>
      <c r="AB428" s="7">
        <f t="shared" si="56"/>
        <v>0</v>
      </c>
      <c r="AC428" s="2">
        <f t="shared" si="55"/>
        <v>1</v>
      </c>
      <c r="AD428" s="2">
        <f t="shared" si="55"/>
        <v>1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1" t="str">
        <f>E22</f>
        <v xml:space="preserve"> Janar 2025</v>
      </c>
      <c r="F434" s="31" t="str">
        <f>F22</f>
        <v xml:space="preserve"> Janar 2026</v>
      </c>
      <c r="G434" s="31" t="str">
        <f>G22</f>
        <v xml:space="preserve"> Janar 2025</v>
      </c>
      <c r="H434" s="31" t="str">
        <f>H22</f>
        <v xml:space="preserve"> Janar 2026</v>
      </c>
      <c r="I434" s="31" t="str">
        <f>I22</f>
        <v xml:space="preserve"> Janar 2025</v>
      </c>
      <c r="J434" s="31" t="str">
        <f>J22</f>
        <v xml:space="preserve"> Janar 2026</v>
      </c>
      <c r="K434" s="31" t="str">
        <f>K22</f>
        <v xml:space="preserve"> Janar 2025</v>
      </c>
      <c r="L434" s="31" t="str">
        <f>L22</f>
        <v xml:space="preserve"> Janar 2026</v>
      </c>
      <c r="M434" s="31" t="str">
        <f>M22</f>
        <v xml:space="preserve"> Janar 2025</v>
      </c>
      <c r="N434" s="31" t="str">
        <f>N22</f>
        <v xml:space="preserve"> Janar 2026</v>
      </c>
      <c r="O434" s="31" t="str">
        <f>O22</f>
        <v xml:space="preserve"> Janar 2025</v>
      </c>
      <c r="P434" s="31" t="str">
        <f>P22</f>
        <v xml:space="preserve"> Janar 2026</v>
      </c>
      <c r="Q434" s="31" t="str">
        <f>Q22</f>
        <v xml:space="preserve"> Janar 2025</v>
      </c>
      <c r="R434" s="31" t="str">
        <f>R22</f>
        <v xml:space="preserve"> Janar 2026</v>
      </c>
      <c r="S434" s="31" t="str">
        <f>S22</f>
        <v xml:space="preserve"> Janar 2025</v>
      </c>
      <c r="T434" s="31" t="str">
        <f>T22</f>
        <v xml:space="preserve"> Janar 2026</v>
      </c>
      <c r="U434" s="31" t="str">
        <f>U22</f>
        <v xml:space="preserve"> Janar 2025</v>
      </c>
      <c r="V434" s="31" t="str">
        <f>V22</f>
        <v xml:space="preserve"> Janar 2026</v>
      </c>
      <c r="W434" s="31" t="str">
        <f>W22</f>
        <v xml:space="preserve"> Janar 2025</v>
      </c>
      <c r="X434" s="31" t="str">
        <f>X22</f>
        <v xml:space="preserve"> Janar 2026</v>
      </c>
      <c r="Y434" s="31" t="str">
        <f>Y22</f>
        <v xml:space="preserve"> Janar 2025</v>
      </c>
      <c r="Z434" s="31" t="str">
        <f>Z22</f>
        <v xml:space="preserve"> Janar 2026</v>
      </c>
      <c r="AA434" s="31" t="str">
        <f>AA22</f>
        <v xml:space="preserve"> Janar 2025</v>
      </c>
      <c r="AB434" s="31" t="str">
        <f>AB22</f>
        <v xml:space="preserve"> Janar 2026</v>
      </c>
      <c r="AC434" s="1" t="str">
        <f>R3</f>
        <v xml:space="preserve"> Janar 2025</v>
      </c>
      <c r="AD434" s="1" t="str">
        <f>U3</f>
        <v xml:space="preserve"> Janar 2026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7">SUM(E428)</f>
        <v>0</v>
      </c>
      <c r="F435" s="8">
        <f t="shared" si="57"/>
        <v>0</v>
      </c>
      <c r="G435" s="8">
        <f t="shared" si="57"/>
        <v>0</v>
      </c>
      <c r="H435" s="8">
        <f t="shared" si="57"/>
        <v>0</v>
      </c>
      <c r="I435" s="8">
        <f t="shared" si="57"/>
        <v>0</v>
      </c>
      <c r="J435" s="8">
        <f t="shared" si="57"/>
        <v>0</v>
      </c>
      <c r="K435" s="8">
        <f t="shared" si="57"/>
        <v>0</v>
      </c>
      <c r="L435" s="8">
        <f t="shared" si="57"/>
        <v>0</v>
      </c>
      <c r="M435" s="8">
        <f t="shared" si="57"/>
        <v>1</v>
      </c>
      <c r="N435" s="8">
        <v>1</v>
      </c>
      <c r="O435" s="8">
        <f t="shared" si="57"/>
        <v>0</v>
      </c>
      <c r="P435" s="8">
        <f t="shared" si="57"/>
        <v>0</v>
      </c>
      <c r="Q435" s="8">
        <f t="shared" si="57"/>
        <v>0</v>
      </c>
      <c r="R435" s="8">
        <f t="shared" si="57"/>
        <v>0</v>
      </c>
      <c r="S435" s="8">
        <f t="shared" si="57"/>
        <v>0</v>
      </c>
      <c r="T435" s="8">
        <f t="shared" si="57"/>
        <v>0</v>
      </c>
      <c r="U435" s="8">
        <f t="shared" si="57"/>
        <v>0</v>
      </c>
      <c r="V435" s="8">
        <f t="shared" si="57"/>
        <v>0</v>
      </c>
      <c r="W435" s="8">
        <f t="shared" si="57"/>
        <v>0</v>
      </c>
      <c r="X435" s="8">
        <f t="shared" si="57"/>
        <v>0</v>
      </c>
      <c r="Y435" s="8">
        <f t="shared" si="57"/>
        <v>0</v>
      </c>
      <c r="Z435" s="8">
        <f t="shared" si="57"/>
        <v>0</v>
      </c>
      <c r="AA435" s="8">
        <f t="shared" si="57"/>
        <v>0</v>
      </c>
      <c r="AB435" s="8">
        <f t="shared" si="57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1</v>
      </c>
      <c r="AE435" s="254">
        <f t="shared" ref="AE435:AE445" si="58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>
        <v>1</v>
      </c>
      <c r="N436" s="15">
        <v>1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9">SUM(E436+G436+I436+K436+M436+O436+Q436+S436+U436+W436+Y436+AA436)</f>
        <v>1</v>
      </c>
      <c r="AD436" s="2">
        <f t="shared" si="59"/>
        <v>1</v>
      </c>
      <c r="AE436" s="214">
        <f t="shared" si="58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>
        <v>0</v>
      </c>
      <c r="N437" s="15">
        <v>0</v>
      </c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9"/>
        <v>0</v>
      </c>
      <c r="AD437" s="2">
        <f t="shared" si="59"/>
        <v>0</v>
      </c>
      <c r="AE437" s="214">
        <f t="shared" si="58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>
        <v>0</v>
      </c>
      <c r="N438" s="15">
        <v>0</v>
      </c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9"/>
        <v>0</v>
      </c>
      <c r="AD438" s="2">
        <f t="shared" si="59"/>
        <v>0</v>
      </c>
      <c r="AE438" s="214">
        <f t="shared" si="58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60">SUM(E436+E437+E438)</f>
        <v>0</v>
      </c>
      <c r="F439" s="8">
        <f t="shared" si="60"/>
        <v>0</v>
      </c>
      <c r="G439" s="8">
        <f t="shared" si="60"/>
        <v>0</v>
      </c>
      <c r="H439" s="8">
        <f t="shared" si="60"/>
        <v>0</v>
      </c>
      <c r="I439" s="8">
        <f t="shared" si="60"/>
        <v>0</v>
      </c>
      <c r="J439" s="8">
        <f t="shared" si="60"/>
        <v>0</v>
      </c>
      <c r="K439" s="8">
        <f t="shared" si="60"/>
        <v>0</v>
      </c>
      <c r="L439" s="8">
        <f t="shared" si="60"/>
        <v>0</v>
      </c>
      <c r="M439" s="8">
        <f t="shared" si="60"/>
        <v>1</v>
      </c>
      <c r="N439" s="8">
        <f t="shared" si="60"/>
        <v>1</v>
      </c>
      <c r="O439" s="8">
        <f t="shared" si="60"/>
        <v>0</v>
      </c>
      <c r="P439" s="8">
        <f t="shared" si="60"/>
        <v>0</v>
      </c>
      <c r="Q439" s="8">
        <f t="shared" si="60"/>
        <v>0</v>
      </c>
      <c r="R439" s="8">
        <f t="shared" si="60"/>
        <v>0</v>
      </c>
      <c r="S439" s="8">
        <f t="shared" si="60"/>
        <v>0</v>
      </c>
      <c r="T439" s="8">
        <f t="shared" si="60"/>
        <v>0</v>
      </c>
      <c r="U439" s="8">
        <f t="shared" si="60"/>
        <v>0</v>
      </c>
      <c r="V439" s="8">
        <f t="shared" si="60"/>
        <v>0</v>
      </c>
      <c r="W439" s="8">
        <f t="shared" si="60"/>
        <v>0</v>
      </c>
      <c r="X439" s="8">
        <f t="shared" si="60"/>
        <v>0</v>
      </c>
      <c r="Y439" s="8">
        <f t="shared" si="60"/>
        <v>0</v>
      </c>
      <c r="Z439" s="8">
        <f t="shared" si="60"/>
        <v>0</v>
      </c>
      <c r="AA439" s="8">
        <f t="shared" si="60"/>
        <v>0</v>
      </c>
      <c r="AB439" s="8">
        <f t="shared" si="60"/>
        <v>0</v>
      </c>
      <c r="AC439" s="2">
        <f t="shared" si="59"/>
        <v>1</v>
      </c>
      <c r="AD439" s="2">
        <f t="shared" si="59"/>
        <v>1</v>
      </c>
      <c r="AE439" s="254">
        <f t="shared" si="58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>
        <v>0</v>
      </c>
      <c r="N440" s="6">
        <v>0</v>
      </c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9"/>
        <v>0</v>
      </c>
      <c r="AD440" s="2">
        <f t="shared" si="59"/>
        <v>0</v>
      </c>
      <c r="AE440" s="214">
        <f t="shared" si="58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>
        <v>0</v>
      </c>
      <c r="N441" s="6">
        <v>0</v>
      </c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9"/>
        <v>0</v>
      </c>
      <c r="AD441" s="2">
        <f t="shared" si="59"/>
        <v>0</v>
      </c>
      <c r="AE441" s="214">
        <f t="shared" si="58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1">SUM(F440+F441)</f>
        <v>0</v>
      </c>
      <c r="G442" s="8">
        <f t="shared" si="61"/>
        <v>0</v>
      </c>
      <c r="H442" s="8">
        <f t="shared" si="61"/>
        <v>0</v>
      </c>
      <c r="I442" s="8">
        <f t="shared" si="61"/>
        <v>0</v>
      </c>
      <c r="J442" s="8">
        <f t="shared" si="61"/>
        <v>0</v>
      </c>
      <c r="K442" s="8">
        <f t="shared" si="61"/>
        <v>0</v>
      </c>
      <c r="L442" s="8">
        <f t="shared" si="61"/>
        <v>0</v>
      </c>
      <c r="M442" s="8">
        <f t="shared" si="61"/>
        <v>0</v>
      </c>
      <c r="N442" s="8">
        <f t="shared" si="61"/>
        <v>0</v>
      </c>
      <c r="O442" s="8">
        <f t="shared" si="61"/>
        <v>0</v>
      </c>
      <c r="P442" s="8">
        <f t="shared" si="61"/>
        <v>0</v>
      </c>
      <c r="Q442" s="8">
        <f t="shared" si="61"/>
        <v>0</v>
      </c>
      <c r="R442" s="8">
        <f t="shared" si="61"/>
        <v>0</v>
      </c>
      <c r="S442" s="8">
        <f t="shared" si="61"/>
        <v>0</v>
      </c>
      <c r="T442" s="8">
        <f t="shared" si="61"/>
        <v>0</v>
      </c>
      <c r="U442" s="8">
        <f t="shared" si="61"/>
        <v>0</v>
      </c>
      <c r="V442" s="8">
        <f t="shared" si="61"/>
        <v>0</v>
      </c>
      <c r="W442" s="8">
        <f t="shared" si="61"/>
        <v>0</v>
      </c>
      <c r="X442" s="8">
        <f t="shared" si="61"/>
        <v>0</v>
      </c>
      <c r="Y442" s="8">
        <f t="shared" si="61"/>
        <v>0</v>
      </c>
      <c r="Z442" s="8">
        <f t="shared" si="61"/>
        <v>0</v>
      </c>
      <c r="AA442" s="8">
        <f t="shared" si="61"/>
        <v>0</v>
      </c>
      <c r="AB442" s="8">
        <f t="shared" si="61"/>
        <v>0</v>
      </c>
      <c r="AC442" s="2">
        <f t="shared" si="59"/>
        <v>0</v>
      </c>
      <c r="AD442" s="2">
        <f t="shared" si="59"/>
        <v>0</v>
      </c>
      <c r="AE442" s="254">
        <f t="shared" si="58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2">F439/F435*100</f>
        <v>#DIV/0!</v>
      </c>
      <c r="G443" s="10" t="e">
        <f t="shared" si="62"/>
        <v>#DIV/0!</v>
      </c>
      <c r="H443" s="10" t="e">
        <f t="shared" si="62"/>
        <v>#DIV/0!</v>
      </c>
      <c r="I443" s="9" t="e">
        <f t="shared" si="62"/>
        <v>#DIV/0!</v>
      </c>
      <c r="J443" s="9" t="e">
        <f t="shared" si="62"/>
        <v>#DIV/0!</v>
      </c>
      <c r="K443" s="10" t="e">
        <f t="shared" si="62"/>
        <v>#DIV/0!</v>
      </c>
      <c r="L443" s="10" t="e">
        <f t="shared" si="62"/>
        <v>#DIV/0!</v>
      </c>
      <c r="M443" s="10">
        <f t="shared" si="62"/>
        <v>100</v>
      </c>
      <c r="N443" s="10">
        <f t="shared" si="62"/>
        <v>100</v>
      </c>
      <c r="O443" s="10" t="e">
        <f t="shared" si="62"/>
        <v>#DIV/0!</v>
      </c>
      <c r="P443" s="10" t="e">
        <f t="shared" si="62"/>
        <v>#DIV/0!</v>
      </c>
      <c r="Q443" s="10" t="e">
        <f t="shared" si="62"/>
        <v>#DIV/0!</v>
      </c>
      <c r="R443" s="10" t="e">
        <f t="shared" si="62"/>
        <v>#DIV/0!</v>
      </c>
      <c r="S443" s="10" t="e">
        <f t="shared" si="62"/>
        <v>#DIV/0!</v>
      </c>
      <c r="T443" s="10" t="e">
        <f t="shared" si="62"/>
        <v>#DIV/0!</v>
      </c>
      <c r="U443" s="10" t="e">
        <f t="shared" si="62"/>
        <v>#DIV/0!</v>
      </c>
      <c r="V443" s="10" t="e">
        <f t="shared" si="62"/>
        <v>#DIV/0!</v>
      </c>
      <c r="W443" s="10" t="e">
        <f t="shared" si="62"/>
        <v>#DIV/0!</v>
      </c>
      <c r="X443" s="10" t="e">
        <f t="shared" si="62"/>
        <v>#DIV/0!</v>
      </c>
      <c r="Y443" s="10" t="e">
        <f t="shared" si="62"/>
        <v>#DIV/0!</v>
      </c>
      <c r="Z443" s="10" t="e">
        <f t="shared" si="62"/>
        <v>#DIV/0!</v>
      </c>
      <c r="AA443" s="10" t="e">
        <f t="shared" si="62"/>
        <v>#DIV/0!</v>
      </c>
      <c r="AB443" s="10" t="e">
        <f t="shared" si="62"/>
        <v>#DIV/0!</v>
      </c>
      <c r="AC443" s="11">
        <f t="shared" si="62"/>
        <v>100</v>
      </c>
      <c r="AD443" s="11">
        <f t="shared" si="62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>
        <v>0</v>
      </c>
      <c r="N444" s="6">
        <v>0</v>
      </c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8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3">SUM(E439+E444)</f>
        <v>0</v>
      </c>
      <c r="F445" s="51">
        <f t="shared" si="63"/>
        <v>0</v>
      </c>
      <c r="G445" s="51">
        <f t="shared" si="63"/>
        <v>0</v>
      </c>
      <c r="H445" s="51">
        <f t="shared" si="63"/>
        <v>0</v>
      </c>
      <c r="I445" s="51">
        <f t="shared" si="63"/>
        <v>0</v>
      </c>
      <c r="J445" s="51">
        <f t="shared" si="63"/>
        <v>0</v>
      </c>
      <c r="K445" s="51">
        <f t="shared" si="63"/>
        <v>0</v>
      </c>
      <c r="L445" s="51">
        <f t="shared" si="63"/>
        <v>0</v>
      </c>
      <c r="M445" s="51">
        <f t="shared" si="63"/>
        <v>1</v>
      </c>
      <c r="N445" s="51">
        <f t="shared" si="63"/>
        <v>1</v>
      </c>
      <c r="O445" s="51">
        <f t="shared" si="63"/>
        <v>0</v>
      </c>
      <c r="P445" s="51">
        <f t="shared" si="63"/>
        <v>0</v>
      </c>
      <c r="Q445" s="51">
        <f t="shared" si="63"/>
        <v>0</v>
      </c>
      <c r="R445" s="51">
        <f t="shared" si="63"/>
        <v>0</v>
      </c>
      <c r="S445" s="51">
        <f t="shared" si="63"/>
        <v>0</v>
      </c>
      <c r="T445" s="51">
        <f t="shared" si="63"/>
        <v>0</v>
      </c>
      <c r="U445" s="51">
        <f t="shared" si="63"/>
        <v>0</v>
      </c>
      <c r="V445" s="51">
        <f t="shared" si="63"/>
        <v>0</v>
      </c>
      <c r="W445" s="51">
        <f t="shared" si="63"/>
        <v>0</v>
      </c>
      <c r="X445" s="51">
        <f t="shared" si="63"/>
        <v>0</v>
      </c>
      <c r="Y445" s="51">
        <f t="shared" si="63"/>
        <v>0</v>
      </c>
      <c r="Z445" s="51">
        <f t="shared" si="63"/>
        <v>0</v>
      </c>
      <c r="AA445" s="51">
        <f t="shared" si="63"/>
        <v>0</v>
      </c>
      <c r="AB445" s="51">
        <f t="shared" si="63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1</v>
      </c>
      <c r="AE445" s="254">
        <f t="shared" si="58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1" t="str">
        <f>E22</f>
        <v xml:space="preserve"> Janar 2025</v>
      </c>
      <c r="F451" s="31" t="str">
        <f>F22</f>
        <v xml:space="preserve"> Janar 2026</v>
      </c>
      <c r="G451" s="31" t="str">
        <f>G22</f>
        <v xml:space="preserve"> Janar 2025</v>
      </c>
      <c r="H451" s="31" t="str">
        <f>H22</f>
        <v xml:space="preserve"> Janar 2026</v>
      </c>
      <c r="I451" s="31" t="str">
        <f>I22</f>
        <v xml:space="preserve"> Janar 2025</v>
      </c>
      <c r="J451" s="31" t="str">
        <f>J22</f>
        <v xml:space="preserve"> Janar 2026</v>
      </c>
      <c r="K451" s="31" t="str">
        <f>K22</f>
        <v xml:space="preserve"> Janar 2025</v>
      </c>
      <c r="L451" s="31" t="str">
        <f>L22</f>
        <v xml:space="preserve"> Janar 2026</v>
      </c>
      <c r="M451" s="31" t="str">
        <f>M22</f>
        <v xml:space="preserve"> Janar 2025</v>
      </c>
      <c r="N451" s="31" t="str">
        <f>N22</f>
        <v xml:space="preserve"> Janar 2026</v>
      </c>
      <c r="O451" s="31" t="str">
        <f>O22</f>
        <v xml:space="preserve"> Janar 2025</v>
      </c>
      <c r="P451" s="31" t="str">
        <f>P22</f>
        <v xml:space="preserve"> Janar 2026</v>
      </c>
      <c r="Q451" s="31" t="str">
        <f>Q22</f>
        <v xml:space="preserve"> Janar 2025</v>
      </c>
      <c r="R451" s="31" t="str">
        <f>R22</f>
        <v xml:space="preserve"> Janar 2026</v>
      </c>
      <c r="S451" s="31" t="str">
        <f>S22</f>
        <v xml:space="preserve"> Janar 2025</v>
      </c>
      <c r="T451" s="31" t="str">
        <f>T22</f>
        <v xml:space="preserve"> Janar 2026</v>
      </c>
      <c r="U451" s="31" t="str">
        <f>U22</f>
        <v xml:space="preserve"> Janar 2025</v>
      </c>
      <c r="V451" s="31" t="str">
        <f>V22</f>
        <v xml:space="preserve"> Janar 2026</v>
      </c>
      <c r="W451" s="31" t="str">
        <f>W22</f>
        <v xml:space="preserve"> Janar 2025</v>
      </c>
      <c r="X451" s="31" t="str">
        <f>X22</f>
        <v xml:space="preserve"> Janar 2026</v>
      </c>
      <c r="Y451" s="31" t="str">
        <f>Y22</f>
        <v xml:space="preserve"> Janar 2025</v>
      </c>
      <c r="Z451" s="31" t="str">
        <f>Z22</f>
        <v xml:space="preserve"> Janar 2026</v>
      </c>
      <c r="AA451" s="31" t="str">
        <f>AA22</f>
        <v xml:space="preserve"> Janar 2025</v>
      </c>
      <c r="AB451" s="31" t="str">
        <f>AB22</f>
        <v xml:space="preserve"> Janar 2026</v>
      </c>
      <c r="AC451" s="1" t="str">
        <f>R3</f>
        <v xml:space="preserve"> Janar 2025</v>
      </c>
      <c r="AD451" s="1" t="str">
        <f>U3</f>
        <v xml:space="preserve"> Janar 2026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4">SUM(F383+F424)</f>
        <v>0</v>
      </c>
      <c r="G452" s="14">
        <f t="shared" si="64"/>
        <v>0</v>
      </c>
      <c r="H452" s="14">
        <f t="shared" si="64"/>
        <v>0</v>
      </c>
      <c r="I452" s="13">
        <f t="shared" si="64"/>
        <v>0</v>
      </c>
      <c r="J452" s="13">
        <f t="shared" si="64"/>
        <v>0</v>
      </c>
      <c r="K452" s="14">
        <f t="shared" si="64"/>
        <v>0</v>
      </c>
      <c r="L452" s="14">
        <f t="shared" si="64"/>
        <v>0</v>
      </c>
      <c r="M452" s="14">
        <f t="shared" si="64"/>
        <v>3</v>
      </c>
      <c r="N452" s="14">
        <f t="shared" si="64"/>
        <v>4</v>
      </c>
      <c r="O452" s="14">
        <f t="shared" si="64"/>
        <v>0</v>
      </c>
      <c r="P452" s="14">
        <f t="shared" si="64"/>
        <v>0</v>
      </c>
      <c r="Q452" s="14">
        <f t="shared" si="64"/>
        <v>0</v>
      </c>
      <c r="R452" s="14">
        <f t="shared" si="64"/>
        <v>0</v>
      </c>
      <c r="S452" s="14">
        <f t="shared" si="64"/>
        <v>0</v>
      </c>
      <c r="T452" s="14">
        <f t="shared" si="64"/>
        <v>0</v>
      </c>
      <c r="U452" s="14">
        <f t="shared" si="64"/>
        <v>0</v>
      </c>
      <c r="V452" s="14">
        <f t="shared" si="64"/>
        <v>0</v>
      </c>
      <c r="W452" s="14">
        <f t="shared" si="64"/>
        <v>0</v>
      </c>
      <c r="X452" s="14">
        <f t="shared" si="64"/>
        <v>0</v>
      </c>
      <c r="Y452" s="14">
        <f t="shared" si="64"/>
        <v>0</v>
      </c>
      <c r="Z452" s="14">
        <f t="shared" si="64"/>
        <v>0</v>
      </c>
      <c r="AA452" s="14">
        <f t="shared" si="64"/>
        <v>0</v>
      </c>
      <c r="AB452" s="14">
        <f t="shared" si="64"/>
        <v>0</v>
      </c>
      <c r="AC452" s="2">
        <f t="shared" ref="AC452:AD456" si="65">SUM(E452+G452+I452+K452+M452+O452+Q452+S452+U452+W452+Y452+AA452)</f>
        <v>3</v>
      </c>
      <c r="AD452" s="2">
        <f t="shared" si="65"/>
        <v>4</v>
      </c>
      <c r="AE452" s="214">
        <f>IF(AC452=0,0,(AC452-AD452)/AC452*-100)</f>
        <v>33.333333333333329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4"/>
        <v>0</v>
      </c>
      <c r="G453" s="14">
        <f t="shared" si="64"/>
        <v>0</v>
      </c>
      <c r="H453" s="14">
        <f t="shared" si="64"/>
        <v>0</v>
      </c>
      <c r="I453" s="13">
        <f t="shared" si="64"/>
        <v>0</v>
      </c>
      <c r="J453" s="13">
        <f t="shared" si="64"/>
        <v>0</v>
      </c>
      <c r="K453" s="14">
        <f t="shared" si="64"/>
        <v>0</v>
      </c>
      <c r="L453" s="14">
        <f t="shared" si="64"/>
        <v>0</v>
      </c>
      <c r="M453" s="14">
        <f t="shared" si="64"/>
        <v>1</v>
      </c>
      <c r="N453" s="14">
        <f t="shared" si="64"/>
        <v>0</v>
      </c>
      <c r="O453" s="14">
        <f t="shared" si="64"/>
        <v>0</v>
      </c>
      <c r="P453" s="14">
        <f t="shared" si="64"/>
        <v>0</v>
      </c>
      <c r="Q453" s="14">
        <f t="shared" si="64"/>
        <v>0</v>
      </c>
      <c r="R453" s="14">
        <f t="shared" si="64"/>
        <v>0</v>
      </c>
      <c r="S453" s="14">
        <f t="shared" si="64"/>
        <v>0</v>
      </c>
      <c r="T453" s="14">
        <f t="shared" si="64"/>
        <v>0</v>
      </c>
      <c r="U453" s="14">
        <f t="shared" si="64"/>
        <v>0</v>
      </c>
      <c r="V453" s="14">
        <f t="shared" si="64"/>
        <v>0</v>
      </c>
      <c r="W453" s="14">
        <f t="shared" si="64"/>
        <v>0</v>
      </c>
      <c r="X453" s="14">
        <f t="shared" si="64"/>
        <v>0</v>
      </c>
      <c r="Y453" s="14">
        <f t="shared" si="64"/>
        <v>0</v>
      </c>
      <c r="Z453" s="14">
        <f t="shared" si="64"/>
        <v>0</v>
      </c>
      <c r="AA453" s="14">
        <f t="shared" si="64"/>
        <v>0</v>
      </c>
      <c r="AB453" s="14">
        <f t="shared" si="64"/>
        <v>0</v>
      </c>
      <c r="AC453" s="2">
        <f t="shared" si="65"/>
        <v>1</v>
      </c>
      <c r="AD453" s="2">
        <f t="shared" si="65"/>
        <v>0</v>
      </c>
      <c r="AE453" s="214">
        <f>IF(AC453=0,0,(AC453-AD453)/AC453*-100)</f>
        <v>-100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4"/>
        <v>0</v>
      </c>
      <c r="G454" s="14">
        <f t="shared" si="64"/>
        <v>0</v>
      </c>
      <c r="H454" s="14">
        <f t="shared" si="64"/>
        <v>0</v>
      </c>
      <c r="I454" s="13">
        <f t="shared" si="64"/>
        <v>0</v>
      </c>
      <c r="J454" s="13">
        <f t="shared" si="64"/>
        <v>0</v>
      </c>
      <c r="K454" s="14">
        <f t="shared" si="64"/>
        <v>0</v>
      </c>
      <c r="L454" s="14">
        <f t="shared" si="64"/>
        <v>0</v>
      </c>
      <c r="M454" s="14">
        <f t="shared" si="64"/>
        <v>0</v>
      </c>
      <c r="N454" s="14">
        <f t="shared" si="64"/>
        <v>0</v>
      </c>
      <c r="O454" s="14">
        <f t="shared" si="64"/>
        <v>0</v>
      </c>
      <c r="P454" s="14">
        <f t="shared" si="64"/>
        <v>0</v>
      </c>
      <c r="Q454" s="14">
        <f t="shared" si="64"/>
        <v>0</v>
      </c>
      <c r="R454" s="14">
        <f t="shared" si="64"/>
        <v>0</v>
      </c>
      <c r="S454" s="14">
        <f t="shared" si="64"/>
        <v>0</v>
      </c>
      <c r="T454" s="14">
        <f t="shared" si="64"/>
        <v>0</v>
      </c>
      <c r="U454" s="14">
        <f t="shared" si="64"/>
        <v>0</v>
      </c>
      <c r="V454" s="14">
        <f t="shared" si="64"/>
        <v>0</v>
      </c>
      <c r="W454" s="14">
        <f t="shared" si="64"/>
        <v>0</v>
      </c>
      <c r="X454" s="14">
        <f t="shared" si="64"/>
        <v>0</v>
      </c>
      <c r="Y454" s="14">
        <f t="shared" si="64"/>
        <v>0</v>
      </c>
      <c r="Z454" s="14">
        <f t="shared" si="64"/>
        <v>0</v>
      </c>
      <c r="AA454" s="14">
        <f t="shared" si="64"/>
        <v>0</v>
      </c>
      <c r="AB454" s="14">
        <f t="shared" si="64"/>
        <v>0</v>
      </c>
      <c r="AC454" s="2">
        <f t="shared" si="65"/>
        <v>0</v>
      </c>
      <c r="AD454" s="2">
        <f t="shared" si="65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4"/>
        <v>0</v>
      </c>
      <c r="G455" s="14">
        <f t="shared" si="64"/>
        <v>0</v>
      </c>
      <c r="H455" s="14">
        <f t="shared" si="64"/>
        <v>0</v>
      </c>
      <c r="I455" s="13">
        <f t="shared" si="64"/>
        <v>0</v>
      </c>
      <c r="J455" s="13">
        <f t="shared" si="64"/>
        <v>0</v>
      </c>
      <c r="K455" s="14">
        <f t="shared" si="64"/>
        <v>0</v>
      </c>
      <c r="L455" s="14">
        <f t="shared" si="64"/>
        <v>0</v>
      </c>
      <c r="M455" s="14">
        <f t="shared" si="64"/>
        <v>0</v>
      </c>
      <c r="N455" s="14">
        <f t="shared" si="64"/>
        <v>0</v>
      </c>
      <c r="O455" s="14">
        <f t="shared" si="64"/>
        <v>0</v>
      </c>
      <c r="P455" s="14">
        <f t="shared" si="64"/>
        <v>0</v>
      </c>
      <c r="Q455" s="14">
        <f t="shared" si="64"/>
        <v>0</v>
      </c>
      <c r="R455" s="14">
        <f t="shared" si="64"/>
        <v>0</v>
      </c>
      <c r="S455" s="14">
        <f t="shared" si="64"/>
        <v>0</v>
      </c>
      <c r="T455" s="14">
        <f t="shared" si="64"/>
        <v>0</v>
      </c>
      <c r="U455" s="14">
        <f t="shared" si="64"/>
        <v>0</v>
      </c>
      <c r="V455" s="14">
        <f t="shared" si="64"/>
        <v>0</v>
      </c>
      <c r="W455" s="14">
        <f t="shared" si="64"/>
        <v>0</v>
      </c>
      <c r="X455" s="14">
        <f t="shared" si="64"/>
        <v>0</v>
      </c>
      <c r="Y455" s="14">
        <f t="shared" si="64"/>
        <v>0</v>
      </c>
      <c r="Z455" s="14">
        <f t="shared" si="64"/>
        <v>0</v>
      </c>
      <c r="AA455" s="14">
        <f t="shared" si="64"/>
        <v>0</v>
      </c>
      <c r="AB455" s="14">
        <f t="shared" si="64"/>
        <v>0</v>
      </c>
      <c r="AC455" s="2">
        <f t="shared" si="65"/>
        <v>0</v>
      </c>
      <c r="AD455" s="2">
        <f t="shared" si="65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6">SUM(F452-F453-F454+F455)</f>
        <v>0</v>
      </c>
      <c r="G456" s="7">
        <f t="shared" si="66"/>
        <v>0</v>
      </c>
      <c r="H456" s="7">
        <f t="shared" si="66"/>
        <v>0</v>
      </c>
      <c r="I456" s="7">
        <f t="shared" si="66"/>
        <v>0</v>
      </c>
      <c r="J456" s="7">
        <f t="shared" si="66"/>
        <v>0</v>
      </c>
      <c r="K456" s="7">
        <f t="shared" si="66"/>
        <v>0</v>
      </c>
      <c r="L456" s="7">
        <f t="shared" si="66"/>
        <v>0</v>
      </c>
      <c r="M456" s="7">
        <f t="shared" si="66"/>
        <v>2</v>
      </c>
      <c r="N456" s="7">
        <f t="shared" si="66"/>
        <v>4</v>
      </c>
      <c r="O456" s="7">
        <f t="shared" si="66"/>
        <v>0</v>
      </c>
      <c r="P456" s="7">
        <f t="shared" si="66"/>
        <v>0</v>
      </c>
      <c r="Q456" s="7">
        <f t="shared" si="66"/>
        <v>0</v>
      </c>
      <c r="R456" s="7">
        <f t="shared" si="66"/>
        <v>0</v>
      </c>
      <c r="S456" s="7">
        <f t="shared" si="66"/>
        <v>0</v>
      </c>
      <c r="T456" s="7">
        <f t="shared" si="66"/>
        <v>0</v>
      </c>
      <c r="U456" s="7">
        <f t="shared" si="66"/>
        <v>0</v>
      </c>
      <c r="V456" s="7">
        <f t="shared" si="66"/>
        <v>0</v>
      </c>
      <c r="W456" s="7">
        <f t="shared" si="66"/>
        <v>0</v>
      </c>
      <c r="X456" s="7">
        <f t="shared" si="66"/>
        <v>0</v>
      </c>
      <c r="Y456" s="7">
        <f t="shared" si="66"/>
        <v>0</v>
      </c>
      <c r="Z456" s="7">
        <f t="shared" si="66"/>
        <v>0</v>
      </c>
      <c r="AA456" s="7">
        <f t="shared" si="66"/>
        <v>0</v>
      </c>
      <c r="AB456" s="7">
        <f t="shared" si="66"/>
        <v>0</v>
      </c>
      <c r="AC456" s="2">
        <f t="shared" si="65"/>
        <v>2</v>
      </c>
      <c r="AD456" s="2">
        <f t="shared" si="65"/>
        <v>4</v>
      </c>
      <c r="AE456" s="237">
        <f>IF(AC456=0,0,(AC456-AD456)/AC456*-100)</f>
        <v>100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1" t="str">
        <f>E22</f>
        <v xml:space="preserve"> Janar 2025</v>
      </c>
      <c r="F462" s="31" t="str">
        <f>F22</f>
        <v xml:space="preserve"> Janar 2026</v>
      </c>
      <c r="G462" s="31" t="str">
        <f>G22</f>
        <v xml:space="preserve"> Janar 2025</v>
      </c>
      <c r="H462" s="31" t="str">
        <f>H22</f>
        <v xml:space="preserve"> Janar 2026</v>
      </c>
      <c r="I462" s="31" t="str">
        <f>I22</f>
        <v xml:space="preserve"> Janar 2025</v>
      </c>
      <c r="J462" s="31" t="str">
        <f>J22</f>
        <v xml:space="preserve"> Janar 2026</v>
      </c>
      <c r="K462" s="31" t="str">
        <f>K22</f>
        <v xml:space="preserve"> Janar 2025</v>
      </c>
      <c r="L462" s="31" t="str">
        <f>L22</f>
        <v xml:space="preserve"> Janar 2026</v>
      </c>
      <c r="M462" s="31" t="str">
        <f>M22</f>
        <v xml:space="preserve"> Janar 2025</v>
      </c>
      <c r="N462" s="31" t="str">
        <f>N22</f>
        <v xml:space="preserve"> Janar 2026</v>
      </c>
      <c r="O462" s="31" t="str">
        <f>O22</f>
        <v xml:space="preserve"> Janar 2025</v>
      </c>
      <c r="P462" s="31" t="str">
        <f>P22</f>
        <v xml:space="preserve"> Janar 2026</v>
      </c>
      <c r="Q462" s="31" t="str">
        <f>Q22</f>
        <v xml:space="preserve"> Janar 2025</v>
      </c>
      <c r="R462" s="31" t="str">
        <f>R22</f>
        <v xml:space="preserve"> Janar 2026</v>
      </c>
      <c r="S462" s="31" t="str">
        <f>S22</f>
        <v xml:space="preserve"> Janar 2025</v>
      </c>
      <c r="T462" s="31" t="str">
        <f>T22</f>
        <v xml:space="preserve"> Janar 2026</v>
      </c>
      <c r="U462" s="31" t="str">
        <f>U22</f>
        <v xml:space="preserve"> Janar 2025</v>
      </c>
      <c r="V462" s="31" t="str">
        <f>V22</f>
        <v xml:space="preserve"> Janar 2026</v>
      </c>
      <c r="W462" s="31" t="str">
        <f>W22</f>
        <v xml:space="preserve"> Janar 2025</v>
      </c>
      <c r="X462" s="31" t="str">
        <f>X22</f>
        <v xml:space="preserve"> Janar 2026</v>
      </c>
      <c r="Y462" s="31" t="str">
        <f>Y22</f>
        <v xml:space="preserve"> Janar 2025</v>
      </c>
      <c r="Z462" s="31" t="str">
        <f>Z22</f>
        <v xml:space="preserve"> Janar 2026</v>
      </c>
      <c r="AA462" s="31" t="str">
        <f>AA22</f>
        <v xml:space="preserve"> Janar 2025</v>
      </c>
      <c r="AB462" s="31" t="str">
        <f>AB22</f>
        <v xml:space="preserve"> Janar 2026</v>
      </c>
      <c r="AC462" s="1" t="str">
        <f>R3</f>
        <v xml:space="preserve"> Janar 2025</v>
      </c>
      <c r="AD462" s="1" t="str">
        <f>U3</f>
        <v xml:space="preserve"> Janar 2026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7">SUM(F394+F435)</f>
        <v>0</v>
      </c>
      <c r="G463" s="16">
        <f t="shared" si="67"/>
        <v>0</v>
      </c>
      <c r="H463" s="16">
        <f t="shared" si="67"/>
        <v>0</v>
      </c>
      <c r="I463" s="16">
        <f t="shared" si="67"/>
        <v>0</v>
      </c>
      <c r="J463" s="16">
        <f t="shared" si="67"/>
        <v>0</v>
      </c>
      <c r="K463" s="16">
        <f t="shared" si="67"/>
        <v>0</v>
      </c>
      <c r="L463" s="16">
        <f t="shared" si="67"/>
        <v>0</v>
      </c>
      <c r="M463" s="16">
        <f t="shared" si="67"/>
        <v>2</v>
      </c>
      <c r="N463" s="16">
        <f t="shared" si="67"/>
        <v>4</v>
      </c>
      <c r="O463" s="16">
        <f t="shared" si="67"/>
        <v>0</v>
      </c>
      <c r="P463" s="16">
        <f t="shared" si="67"/>
        <v>0</v>
      </c>
      <c r="Q463" s="16">
        <f t="shared" si="67"/>
        <v>0</v>
      </c>
      <c r="R463" s="16">
        <f t="shared" si="67"/>
        <v>0</v>
      </c>
      <c r="S463" s="16">
        <f t="shared" si="67"/>
        <v>0</v>
      </c>
      <c r="T463" s="16">
        <f t="shared" si="67"/>
        <v>0</v>
      </c>
      <c r="U463" s="16">
        <f t="shared" si="67"/>
        <v>0</v>
      </c>
      <c r="V463" s="16">
        <f t="shared" si="67"/>
        <v>0</v>
      </c>
      <c r="W463" s="16">
        <f t="shared" si="67"/>
        <v>0</v>
      </c>
      <c r="X463" s="16">
        <f t="shared" si="67"/>
        <v>0</v>
      </c>
      <c r="Y463" s="16">
        <f t="shared" si="67"/>
        <v>0</v>
      </c>
      <c r="Z463" s="16">
        <f t="shared" si="67"/>
        <v>0</v>
      </c>
      <c r="AA463" s="16">
        <f t="shared" si="67"/>
        <v>0</v>
      </c>
      <c r="AB463" s="16">
        <f t="shared" si="67"/>
        <v>0</v>
      </c>
      <c r="AC463" s="2">
        <f>SUM(E463+G463+I463+K463+M463+O463+Q463+S463+U463+W463+Y463+AA463)</f>
        <v>2</v>
      </c>
      <c r="AD463" s="2">
        <f>SUM(F463+H463+J463+L463+N463+P463+R463+T463+V463+X463+Z463+AB463)</f>
        <v>4</v>
      </c>
      <c r="AE463" s="252">
        <f t="shared" ref="AE463:AE473" si="68">IF(AC463=0,0,(AC463-AD463)/AC463*-100)</f>
        <v>100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7"/>
        <v>0</v>
      </c>
      <c r="G464" s="14">
        <f t="shared" si="67"/>
        <v>0</v>
      </c>
      <c r="H464" s="14">
        <f t="shared" si="67"/>
        <v>0</v>
      </c>
      <c r="I464" s="13">
        <f t="shared" si="67"/>
        <v>0</v>
      </c>
      <c r="J464" s="13">
        <f t="shared" si="67"/>
        <v>0</v>
      </c>
      <c r="K464" s="14">
        <f t="shared" si="67"/>
        <v>0</v>
      </c>
      <c r="L464" s="14">
        <f t="shared" si="67"/>
        <v>0</v>
      </c>
      <c r="M464" s="14">
        <f t="shared" si="67"/>
        <v>2</v>
      </c>
      <c r="N464" s="14">
        <f t="shared" si="67"/>
        <v>2</v>
      </c>
      <c r="O464" s="14">
        <f t="shared" si="67"/>
        <v>0</v>
      </c>
      <c r="P464" s="14">
        <f t="shared" si="67"/>
        <v>0</v>
      </c>
      <c r="Q464" s="14">
        <f t="shared" si="67"/>
        <v>0</v>
      </c>
      <c r="R464" s="14">
        <f t="shared" si="67"/>
        <v>0</v>
      </c>
      <c r="S464" s="14">
        <f t="shared" si="67"/>
        <v>0</v>
      </c>
      <c r="T464" s="14">
        <f t="shared" si="67"/>
        <v>0</v>
      </c>
      <c r="U464" s="14">
        <f t="shared" si="67"/>
        <v>0</v>
      </c>
      <c r="V464" s="14">
        <f t="shared" si="67"/>
        <v>0</v>
      </c>
      <c r="W464" s="14">
        <f t="shared" si="67"/>
        <v>0</v>
      </c>
      <c r="X464" s="14">
        <f t="shared" si="67"/>
        <v>0</v>
      </c>
      <c r="Y464" s="14">
        <f t="shared" si="67"/>
        <v>0</v>
      </c>
      <c r="Z464" s="14">
        <f t="shared" si="67"/>
        <v>0</v>
      </c>
      <c r="AA464" s="14">
        <f t="shared" si="67"/>
        <v>0</v>
      </c>
      <c r="AB464" s="14">
        <f t="shared" si="67"/>
        <v>0</v>
      </c>
      <c r="AC464" s="2">
        <f>SUM(E464+G464+I464+K464+M464+O464+Q464+S464+U464+W464+Y464+AA464)</f>
        <v>2</v>
      </c>
      <c r="AD464" s="2">
        <f>SUM(F464+H464+J464+L464+N464+P464+R464+T464+V464+X464+Z464+AB464)</f>
        <v>2</v>
      </c>
      <c r="AE464" s="214">
        <f t="shared" si="68"/>
        <v>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7"/>
        <v>0</v>
      </c>
      <c r="G465" s="14">
        <f t="shared" si="67"/>
        <v>0</v>
      </c>
      <c r="H465" s="14">
        <f t="shared" si="67"/>
        <v>0</v>
      </c>
      <c r="I465" s="13">
        <f t="shared" si="67"/>
        <v>0</v>
      </c>
      <c r="J465" s="13">
        <f t="shared" si="67"/>
        <v>0</v>
      </c>
      <c r="K465" s="14">
        <f t="shared" si="67"/>
        <v>0</v>
      </c>
      <c r="L465" s="14">
        <f t="shared" si="67"/>
        <v>0</v>
      </c>
      <c r="M465" s="14">
        <f t="shared" si="67"/>
        <v>0</v>
      </c>
      <c r="N465" s="14">
        <f t="shared" si="67"/>
        <v>0</v>
      </c>
      <c r="O465" s="14">
        <f t="shared" si="67"/>
        <v>0</v>
      </c>
      <c r="P465" s="14">
        <f t="shared" si="67"/>
        <v>0</v>
      </c>
      <c r="Q465" s="14">
        <f t="shared" si="67"/>
        <v>0</v>
      </c>
      <c r="R465" s="14">
        <f t="shared" si="67"/>
        <v>0</v>
      </c>
      <c r="S465" s="14">
        <f t="shared" si="67"/>
        <v>0</v>
      </c>
      <c r="T465" s="14">
        <f t="shared" si="67"/>
        <v>0</v>
      </c>
      <c r="U465" s="14">
        <f t="shared" si="67"/>
        <v>0</v>
      </c>
      <c r="V465" s="14">
        <f t="shared" si="67"/>
        <v>0</v>
      </c>
      <c r="W465" s="14">
        <f t="shared" si="67"/>
        <v>0</v>
      </c>
      <c r="X465" s="14">
        <f t="shared" si="67"/>
        <v>0</v>
      </c>
      <c r="Y465" s="14">
        <f t="shared" si="67"/>
        <v>0</v>
      </c>
      <c r="Z465" s="14">
        <f t="shared" si="67"/>
        <v>0</v>
      </c>
      <c r="AA465" s="14">
        <f t="shared" si="67"/>
        <v>0</v>
      </c>
      <c r="AB465" s="14">
        <f t="shared" si="67"/>
        <v>0</v>
      </c>
      <c r="AC465" s="2">
        <f t="shared" ref="AC465:AD470" si="69">SUM(E465+G465+I465+K465+M465+O465+Q465+S465+U465+W465+Y465+AA465)</f>
        <v>0</v>
      </c>
      <c r="AD465" s="2">
        <f t="shared" si="69"/>
        <v>0</v>
      </c>
      <c r="AE465" s="214">
        <f t="shared" si="68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7"/>
        <v>0</v>
      </c>
      <c r="G466" s="14">
        <f t="shared" si="67"/>
        <v>0</v>
      </c>
      <c r="H466" s="14">
        <f t="shared" si="67"/>
        <v>0</v>
      </c>
      <c r="I466" s="13">
        <f t="shared" si="67"/>
        <v>0</v>
      </c>
      <c r="J466" s="13">
        <f t="shared" si="67"/>
        <v>0</v>
      </c>
      <c r="K466" s="14">
        <f t="shared" si="67"/>
        <v>0</v>
      </c>
      <c r="L466" s="14">
        <f t="shared" si="67"/>
        <v>0</v>
      </c>
      <c r="M466" s="14">
        <f t="shared" si="67"/>
        <v>0</v>
      </c>
      <c r="N466" s="14">
        <f t="shared" si="67"/>
        <v>0</v>
      </c>
      <c r="O466" s="14">
        <f t="shared" si="67"/>
        <v>0</v>
      </c>
      <c r="P466" s="14">
        <f t="shared" si="67"/>
        <v>0</v>
      </c>
      <c r="Q466" s="14">
        <f t="shared" si="67"/>
        <v>0</v>
      </c>
      <c r="R466" s="14">
        <f t="shared" si="67"/>
        <v>0</v>
      </c>
      <c r="S466" s="14">
        <f t="shared" si="67"/>
        <v>0</v>
      </c>
      <c r="T466" s="14">
        <f t="shared" si="67"/>
        <v>0</v>
      </c>
      <c r="U466" s="14">
        <f t="shared" si="67"/>
        <v>0</v>
      </c>
      <c r="V466" s="14">
        <f t="shared" si="67"/>
        <v>0</v>
      </c>
      <c r="W466" s="14">
        <f t="shared" si="67"/>
        <v>0</v>
      </c>
      <c r="X466" s="14">
        <f t="shared" si="67"/>
        <v>0</v>
      </c>
      <c r="Y466" s="14">
        <f t="shared" si="67"/>
        <v>0</v>
      </c>
      <c r="Z466" s="14">
        <f t="shared" si="67"/>
        <v>0</v>
      </c>
      <c r="AA466" s="14">
        <f t="shared" si="67"/>
        <v>0</v>
      </c>
      <c r="AB466" s="14">
        <f t="shared" si="67"/>
        <v>0</v>
      </c>
      <c r="AC466" s="2">
        <f t="shared" si="69"/>
        <v>0</v>
      </c>
      <c r="AD466" s="2">
        <f t="shared" si="69"/>
        <v>0</v>
      </c>
      <c r="AE466" s="214">
        <f t="shared" si="68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70">SUM(E398+E439)</f>
        <v>0</v>
      </c>
      <c r="F467" s="16">
        <f t="shared" si="70"/>
        <v>0</v>
      </c>
      <c r="G467" s="16">
        <f t="shared" si="70"/>
        <v>0</v>
      </c>
      <c r="H467" s="16">
        <f t="shared" si="70"/>
        <v>0</v>
      </c>
      <c r="I467" s="16">
        <f t="shared" si="70"/>
        <v>0</v>
      </c>
      <c r="J467" s="16">
        <f t="shared" si="70"/>
        <v>0</v>
      </c>
      <c r="K467" s="16">
        <f t="shared" si="70"/>
        <v>0</v>
      </c>
      <c r="L467" s="16">
        <f t="shared" si="70"/>
        <v>0</v>
      </c>
      <c r="M467" s="16">
        <f t="shared" si="70"/>
        <v>2</v>
      </c>
      <c r="N467" s="16">
        <f t="shared" si="70"/>
        <v>2</v>
      </c>
      <c r="O467" s="16">
        <f t="shared" si="70"/>
        <v>0</v>
      </c>
      <c r="P467" s="16">
        <f t="shared" si="70"/>
        <v>0</v>
      </c>
      <c r="Q467" s="16">
        <f t="shared" si="70"/>
        <v>0</v>
      </c>
      <c r="R467" s="16">
        <f t="shared" si="70"/>
        <v>0</v>
      </c>
      <c r="S467" s="16">
        <f t="shared" si="70"/>
        <v>0</v>
      </c>
      <c r="T467" s="16">
        <f t="shared" si="70"/>
        <v>0</v>
      </c>
      <c r="U467" s="16">
        <f t="shared" si="70"/>
        <v>0</v>
      </c>
      <c r="V467" s="16">
        <f t="shared" si="70"/>
        <v>0</v>
      </c>
      <c r="W467" s="16">
        <f t="shared" si="70"/>
        <v>0</v>
      </c>
      <c r="X467" s="16">
        <f t="shared" si="70"/>
        <v>0</v>
      </c>
      <c r="Y467" s="16">
        <f t="shared" si="70"/>
        <v>0</v>
      </c>
      <c r="Z467" s="16">
        <f t="shared" si="70"/>
        <v>0</v>
      </c>
      <c r="AA467" s="16">
        <f t="shared" si="70"/>
        <v>0</v>
      </c>
      <c r="AB467" s="16">
        <f t="shared" si="70"/>
        <v>0</v>
      </c>
      <c r="AC467" s="2">
        <f t="shared" si="69"/>
        <v>2</v>
      </c>
      <c r="AD467" s="2">
        <f t="shared" si="69"/>
        <v>2</v>
      </c>
      <c r="AE467" s="252">
        <f t="shared" si="68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70"/>
        <v>0</v>
      </c>
      <c r="F468" s="13">
        <f t="shared" si="70"/>
        <v>0</v>
      </c>
      <c r="G468" s="14">
        <f t="shared" si="70"/>
        <v>0</v>
      </c>
      <c r="H468" s="14">
        <f t="shared" si="70"/>
        <v>0</v>
      </c>
      <c r="I468" s="13">
        <f t="shared" si="70"/>
        <v>0</v>
      </c>
      <c r="J468" s="13">
        <f t="shared" si="70"/>
        <v>0</v>
      </c>
      <c r="K468" s="14">
        <f t="shared" si="70"/>
        <v>0</v>
      </c>
      <c r="L468" s="14">
        <f t="shared" si="70"/>
        <v>0</v>
      </c>
      <c r="M468" s="14">
        <f t="shared" si="70"/>
        <v>0</v>
      </c>
      <c r="N468" s="14">
        <f t="shared" si="70"/>
        <v>2</v>
      </c>
      <c r="O468" s="14">
        <f t="shared" si="70"/>
        <v>0</v>
      </c>
      <c r="P468" s="14">
        <f t="shared" si="70"/>
        <v>0</v>
      </c>
      <c r="Q468" s="14">
        <f t="shared" si="70"/>
        <v>0</v>
      </c>
      <c r="R468" s="14">
        <f t="shared" si="70"/>
        <v>0</v>
      </c>
      <c r="S468" s="14">
        <f t="shared" si="70"/>
        <v>0</v>
      </c>
      <c r="T468" s="14">
        <f t="shared" si="70"/>
        <v>0</v>
      </c>
      <c r="U468" s="14">
        <f t="shared" si="70"/>
        <v>0</v>
      </c>
      <c r="V468" s="14">
        <f t="shared" si="70"/>
        <v>0</v>
      </c>
      <c r="W468" s="14">
        <f t="shared" si="70"/>
        <v>0</v>
      </c>
      <c r="X468" s="14">
        <f t="shared" si="70"/>
        <v>0</v>
      </c>
      <c r="Y468" s="14">
        <f t="shared" si="70"/>
        <v>0</v>
      </c>
      <c r="Z468" s="14">
        <f t="shared" si="70"/>
        <v>0</v>
      </c>
      <c r="AA468" s="14">
        <f t="shared" si="70"/>
        <v>0</v>
      </c>
      <c r="AB468" s="14">
        <f t="shared" si="70"/>
        <v>0</v>
      </c>
      <c r="AC468" s="2">
        <f t="shared" si="69"/>
        <v>0</v>
      </c>
      <c r="AD468" s="2">
        <f t="shared" si="69"/>
        <v>2</v>
      </c>
      <c r="AE468" s="214">
        <f t="shared" si="68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70"/>
        <v>0</v>
      </c>
      <c r="F469" s="13">
        <f t="shared" si="70"/>
        <v>0</v>
      </c>
      <c r="G469" s="14">
        <f t="shared" si="70"/>
        <v>0</v>
      </c>
      <c r="H469" s="14">
        <f t="shared" si="70"/>
        <v>0</v>
      </c>
      <c r="I469" s="13">
        <f t="shared" si="70"/>
        <v>0</v>
      </c>
      <c r="J469" s="13">
        <f t="shared" si="70"/>
        <v>0</v>
      </c>
      <c r="K469" s="14">
        <f t="shared" si="70"/>
        <v>0</v>
      </c>
      <c r="L469" s="14">
        <f t="shared" si="70"/>
        <v>0</v>
      </c>
      <c r="M469" s="14">
        <f t="shared" si="70"/>
        <v>0</v>
      </c>
      <c r="N469" s="14">
        <f t="shared" si="70"/>
        <v>0</v>
      </c>
      <c r="O469" s="14">
        <f t="shared" si="70"/>
        <v>0</v>
      </c>
      <c r="P469" s="14">
        <f t="shared" si="70"/>
        <v>0</v>
      </c>
      <c r="Q469" s="14">
        <f t="shared" si="70"/>
        <v>0</v>
      </c>
      <c r="R469" s="14">
        <f t="shared" si="70"/>
        <v>0</v>
      </c>
      <c r="S469" s="14">
        <f t="shared" si="70"/>
        <v>0</v>
      </c>
      <c r="T469" s="14">
        <f t="shared" si="70"/>
        <v>0</v>
      </c>
      <c r="U469" s="14">
        <f t="shared" si="70"/>
        <v>0</v>
      </c>
      <c r="V469" s="14">
        <f t="shared" si="70"/>
        <v>0</v>
      </c>
      <c r="W469" s="14">
        <f t="shared" si="70"/>
        <v>0</v>
      </c>
      <c r="X469" s="14">
        <f t="shared" si="70"/>
        <v>0</v>
      </c>
      <c r="Y469" s="14">
        <f t="shared" si="70"/>
        <v>0</v>
      </c>
      <c r="Z469" s="14">
        <f t="shared" si="70"/>
        <v>0</v>
      </c>
      <c r="AA469" s="14">
        <f t="shared" si="70"/>
        <v>0</v>
      </c>
      <c r="AB469" s="14">
        <f t="shared" si="70"/>
        <v>0</v>
      </c>
      <c r="AC469" s="2">
        <f t="shared" si="69"/>
        <v>0</v>
      </c>
      <c r="AD469" s="2">
        <f t="shared" si="69"/>
        <v>0</v>
      </c>
      <c r="AE469" s="214">
        <f t="shared" si="68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70"/>
        <v>0</v>
      </c>
      <c r="F470" s="16">
        <f t="shared" si="70"/>
        <v>0</v>
      </c>
      <c r="G470" s="16">
        <f t="shared" si="70"/>
        <v>0</v>
      </c>
      <c r="H470" s="16">
        <f t="shared" si="70"/>
        <v>0</v>
      </c>
      <c r="I470" s="16">
        <f t="shared" si="70"/>
        <v>0</v>
      </c>
      <c r="J470" s="16">
        <f t="shared" si="70"/>
        <v>0</v>
      </c>
      <c r="K470" s="16">
        <f t="shared" si="70"/>
        <v>0</v>
      </c>
      <c r="L470" s="16">
        <f t="shared" si="70"/>
        <v>0</v>
      </c>
      <c r="M470" s="16">
        <f t="shared" si="70"/>
        <v>0</v>
      </c>
      <c r="N470" s="16">
        <f t="shared" si="70"/>
        <v>2</v>
      </c>
      <c r="O470" s="16">
        <f t="shared" si="70"/>
        <v>0</v>
      </c>
      <c r="P470" s="16">
        <f t="shared" si="70"/>
        <v>0</v>
      </c>
      <c r="Q470" s="16">
        <f t="shared" si="70"/>
        <v>0</v>
      </c>
      <c r="R470" s="16">
        <f t="shared" si="70"/>
        <v>0</v>
      </c>
      <c r="S470" s="16">
        <f t="shared" si="70"/>
        <v>0</v>
      </c>
      <c r="T470" s="16">
        <f t="shared" si="70"/>
        <v>0</v>
      </c>
      <c r="U470" s="16">
        <f t="shared" si="70"/>
        <v>0</v>
      </c>
      <c r="V470" s="16">
        <f t="shared" si="70"/>
        <v>0</v>
      </c>
      <c r="W470" s="16">
        <f t="shared" si="70"/>
        <v>0</v>
      </c>
      <c r="X470" s="16">
        <f t="shared" si="70"/>
        <v>0</v>
      </c>
      <c r="Y470" s="16">
        <f t="shared" si="70"/>
        <v>0</v>
      </c>
      <c r="Z470" s="16">
        <f t="shared" si="70"/>
        <v>0</v>
      </c>
      <c r="AA470" s="16">
        <f t="shared" si="70"/>
        <v>0</v>
      </c>
      <c r="AB470" s="16">
        <f t="shared" si="70"/>
        <v>0</v>
      </c>
      <c r="AC470" s="2">
        <f t="shared" si="69"/>
        <v>0</v>
      </c>
      <c r="AD470" s="2">
        <f t="shared" si="69"/>
        <v>2</v>
      </c>
      <c r="AE470" s="252">
        <f t="shared" si="68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0" t="e">
        <f t="shared" ref="E471:AD471" si="71">E467/E463*100</f>
        <v>#DIV/0!</v>
      </c>
      <c r="F471" s="30" t="e">
        <f t="shared" si="71"/>
        <v>#DIV/0!</v>
      </c>
      <c r="G471" s="30" t="e">
        <f t="shared" si="71"/>
        <v>#DIV/0!</v>
      </c>
      <c r="H471" s="30" t="e">
        <f t="shared" si="71"/>
        <v>#DIV/0!</v>
      </c>
      <c r="I471" s="30" t="e">
        <f t="shared" si="71"/>
        <v>#DIV/0!</v>
      </c>
      <c r="J471" s="30" t="e">
        <f t="shared" si="71"/>
        <v>#DIV/0!</v>
      </c>
      <c r="K471" s="30" t="e">
        <f t="shared" si="71"/>
        <v>#DIV/0!</v>
      </c>
      <c r="L471" s="30" t="e">
        <f t="shared" si="71"/>
        <v>#DIV/0!</v>
      </c>
      <c r="M471" s="30">
        <f t="shared" si="71"/>
        <v>100</v>
      </c>
      <c r="N471" s="30">
        <f t="shared" si="71"/>
        <v>50</v>
      </c>
      <c r="O471" s="30" t="e">
        <f t="shared" si="71"/>
        <v>#DIV/0!</v>
      </c>
      <c r="P471" s="30" t="e">
        <f t="shared" si="71"/>
        <v>#DIV/0!</v>
      </c>
      <c r="Q471" s="30" t="e">
        <f t="shared" si="71"/>
        <v>#DIV/0!</v>
      </c>
      <c r="R471" s="30" t="e">
        <f t="shared" si="71"/>
        <v>#DIV/0!</v>
      </c>
      <c r="S471" s="30" t="e">
        <f t="shared" si="71"/>
        <v>#DIV/0!</v>
      </c>
      <c r="T471" s="30" t="e">
        <f t="shared" si="71"/>
        <v>#DIV/0!</v>
      </c>
      <c r="U471" s="30" t="e">
        <f t="shared" si="71"/>
        <v>#DIV/0!</v>
      </c>
      <c r="V471" s="30" t="e">
        <f t="shared" si="71"/>
        <v>#DIV/0!</v>
      </c>
      <c r="W471" s="30" t="e">
        <f t="shared" si="71"/>
        <v>#DIV/0!</v>
      </c>
      <c r="X471" s="30" t="e">
        <f t="shared" si="71"/>
        <v>#DIV/0!</v>
      </c>
      <c r="Y471" s="30" t="e">
        <f t="shared" si="71"/>
        <v>#DIV/0!</v>
      </c>
      <c r="Z471" s="30" t="e">
        <f t="shared" si="71"/>
        <v>#DIV/0!</v>
      </c>
      <c r="AA471" s="30" t="e">
        <f t="shared" si="71"/>
        <v>#DIV/0!</v>
      </c>
      <c r="AB471" s="30" t="e">
        <f t="shared" si="71"/>
        <v>#DIV/0!</v>
      </c>
      <c r="AC471" s="11">
        <f t="shared" si="71"/>
        <v>100</v>
      </c>
      <c r="AD471" s="11">
        <f t="shared" si="71"/>
        <v>50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70"/>
        <v>0</v>
      </c>
      <c r="F472" s="13">
        <f t="shared" si="70"/>
        <v>0</v>
      </c>
      <c r="G472" s="14">
        <f t="shared" si="70"/>
        <v>0</v>
      </c>
      <c r="H472" s="14">
        <f t="shared" si="70"/>
        <v>0</v>
      </c>
      <c r="I472" s="13">
        <f t="shared" si="70"/>
        <v>0</v>
      </c>
      <c r="J472" s="13">
        <f t="shared" si="70"/>
        <v>0</v>
      </c>
      <c r="K472" s="14">
        <f t="shared" si="70"/>
        <v>0</v>
      </c>
      <c r="L472" s="14">
        <f t="shared" si="70"/>
        <v>0</v>
      </c>
      <c r="M472" s="14">
        <f t="shared" si="70"/>
        <v>0</v>
      </c>
      <c r="N472" s="14">
        <f t="shared" si="70"/>
        <v>0</v>
      </c>
      <c r="O472" s="14">
        <f t="shared" si="70"/>
        <v>0</v>
      </c>
      <c r="P472" s="14">
        <f t="shared" si="70"/>
        <v>0</v>
      </c>
      <c r="Q472" s="14">
        <f t="shared" si="70"/>
        <v>0</v>
      </c>
      <c r="R472" s="14">
        <f t="shared" si="70"/>
        <v>0</v>
      </c>
      <c r="S472" s="14">
        <f t="shared" si="70"/>
        <v>0</v>
      </c>
      <c r="T472" s="14">
        <f t="shared" si="70"/>
        <v>0</v>
      </c>
      <c r="U472" s="14">
        <f t="shared" si="70"/>
        <v>0</v>
      </c>
      <c r="V472" s="14">
        <f t="shared" si="70"/>
        <v>0</v>
      </c>
      <c r="W472" s="14">
        <f t="shared" si="70"/>
        <v>0</v>
      </c>
      <c r="X472" s="14">
        <f t="shared" si="70"/>
        <v>0</v>
      </c>
      <c r="Y472" s="14">
        <f t="shared" si="70"/>
        <v>0</v>
      </c>
      <c r="Z472" s="14">
        <f t="shared" si="70"/>
        <v>0</v>
      </c>
      <c r="AA472" s="14">
        <f t="shared" si="70"/>
        <v>0</v>
      </c>
      <c r="AB472" s="14">
        <f t="shared" si="70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8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70"/>
        <v>0</v>
      </c>
      <c r="F473" s="16">
        <f t="shared" si="70"/>
        <v>0</v>
      </c>
      <c r="G473" s="16">
        <f t="shared" si="70"/>
        <v>0</v>
      </c>
      <c r="H473" s="16">
        <f t="shared" si="70"/>
        <v>0</v>
      </c>
      <c r="I473" s="16">
        <f t="shared" si="70"/>
        <v>0</v>
      </c>
      <c r="J473" s="16">
        <f t="shared" si="70"/>
        <v>0</v>
      </c>
      <c r="K473" s="16">
        <f t="shared" si="70"/>
        <v>0</v>
      </c>
      <c r="L473" s="16">
        <f t="shared" si="70"/>
        <v>0</v>
      </c>
      <c r="M473" s="16">
        <f t="shared" si="70"/>
        <v>2</v>
      </c>
      <c r="N473" s="16">
        <f t="shared" si="70"/>
        <v>2</v>
      </c>
      <c r="O473" s="16">
        <f t="shared" si="70"/>
        <v>0</v>
      </c>
      <c r="P473" s="16">
        <f t="shared" si="70"/>
        <v>0</v>
      </c>
      <c r="Q473" s="16">
        <f t="shared" si="70"/>
        <v>0</v>
      </c>
      <c r="R473" s="16">
        <f t="shared" si="70"/>
        <v>0</v>
      </c>
      <c r="S473" s="16">
        <f t="shared" si="70"/>
        <v>0</v>
      </c>
      <c r="T473" s="16">
        <f t="shared" si="70"/>
        <v>0</v>
      </c>
      <c r="U473" s="16">
        <f t="shared" si="70"/>
        <v>0</v>
      </c>
      <c r="V473" s="16">
        <f t="shared" si="70"/>
        <v>0</v>
      </c>
      <c r="W473" s="16">
        <f t="shared" si="70"/>
        <v>0</v>
      </c>
      <c r="X473" s="16">
        <f t="shared" si="70"/>
        <v>0</v>
      </c>
      <c r="Y473" s="16">
        <f t="shared" si="70"/>
        <v>0</v>
      </c>
      <c r="Z473" s="16">
        <f t="shared" si="70"/>
        <v>0</v>
      </c>
      <c r="AA473" s="16">
        <f t="shared" si="70"/>
        <v>0</v>
      </c>
      <c r="AB473" s="16">
        <f t="shared" si="70"/>
        <v>0</v>
      </c>
      <c r="AC473" s="2">
        <f>SUM(E473+G473+I473+K473+M473+O473+Q473+S473+U473+W473+Y473+AA473)</f>
        <v>2</v>
      </c>
      <c r="AD473" s="2">
        <f>SUM(F473+H473+J473+L473+N473+P473+R473+T473+V473+X473+Z473+AB473)</f>
        <v>2</v>
      </c>
      <c r="AE473" s="252">
        <f t="shared" si="68"/>
        <v>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>
        <f>AD473/AD463*100</f>
        <v>50</v>
      </c>
      <c r="AE474" s="247">
        <f>IF(AC474=0,0,(AC474-AD474)/AC474*-100)</f>
        <v>-50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1" t="str">
        <f>E22</f>
        <v xml:space="preserve"> Janar 2025</v>
      </c>
      <c r="F479" s="31" t="str">
        <f>F22</f>
        <v xml:space="preserve"> Janar 2026</v>
      </c>
      <c r="G479" s="31" t="str">
        <f>G22</f>
        <v xml:space="preserve"> Janar 2025</v>
      </c>
      <c r="H479" s="31" t="str">
        <f>H22</f>
        <v xml:space="preserve"> Janar 2026</v>
      </c>
      <c r="I479" s="31" t="str">
        <f>I22</f>
        <v xml:space="preserve"> Janar 2025</v>
      </c>
      <c r="J479" s="31" t="str">
        <f>J22</f>
        <v xml:space="preserve"> Janar 2026</v>
      </c>
      <c r="K479" s="31" t="str">
        <f>K22</f>
        <v xml:space="preserve"> Janar 2025</v>
      </c>
      <c r="L479" s="31" t="str">
        <f>L22</f>
        <v xml:space="preserve"> Janar 2026</v>
      </c>
      <c r="M479" s="31" t="str">
        <f>M22</f>
        <v xml:space="preserve"> Janar 2025</v>
      </c>
      <c r="N479" s="31" t="str">
        <f>N22</f>
        <v xml:space="preserve"> Janar 2026</v>
      </c>
      <c r="O479" s="31" t="str">
        <f>O22</f>
        <v xml:space="preserve"> Janar 2025</v>
      </c>
      <c r="P479" s="31" t="str">
        <f>P22</f>
        <v xml:space="preserve"> Janar 2026</v>
      </c>
      <c r="Q479" s="31" t="str">
        <f>Q22</f>
        <v xml:space="preserve"> Janar 2025</v>
      </c>
      <c r="R479" s="31" t="str">
        <f>R22</f>
        <v xml:space="preserve"> Janar 2026</v>
      </c>
      <c r="S479" s="31" t="str">
        <f>S22</f>
        <v xml:space="preserve"> Janar 2025</v>
      </c>
      <c r="T479" s="31" t="str">
        <f>T22</f>
        <v xml:space="preserve"> Janar 2026</v>
      </c>
      <c r="U479" s="31" t="str">
        <f>U22</f>
        <v xml:space="preserve"> Janar 2025</v>
      </c>
      <c r="V479" s="31" t="str">
        <f>V22</f>
        <v xml:space="preserve"> Janar 2026</v>
      </c>
      <c r="W479" s="31" t="str">
        <f>W22</f>
        <v xml:space="preserve"> Janar 2025</v>
      </c>
      <c r="X479" s="31" t="str">
        <f>X22</f>
        <v xml:space="preserve"> Janar 2026</v>
      </c>
      <c r="Y479" s="31" t="str">
        <f>Y22</f>
        <v xml:space="preserve"> Janar 2025</v>
      </c>
      <c r="Z479" s="31" t="str">
        <f>Z22</f>
        <v xml:space="preserve"> Janar 2026</v>
      </c>
      <c r="AA479" s="31" t="str">
        <f>AA22</f>
        <v xml:space="preserve"> Janar 2025</v>
      </c>
      <c r="AB479" s="31" t="str">
        <f>AB22</f>
        <v xml:space="preserve"> Janar 2026</v>
      </c>
      <c r="AC479" s="1" t="str">
        <f>R3</f>
        <v xml:space="preserve"> Janar 2025</v>
      </c>
      <c r="AD479" s="1" t="str">
        <f>U3</f>
        <v xml:space="preserve"> Janar 2026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2">E29+E84+E86+E87+E88+E89</f>
        <v>0</v>
      </c>
      <c r="F480" s="13">
        <f t="shared" si="72"/>
        <v>0</v>
      </c>
      <c r="G480" s="17">
        <f t="shared" si="72"/>
        <v>0</v>
      </c>
      <c r="H480" s="17">
        <f t="shared" si="72"/>
        <v>0</v>
      </c>
      <c r="I480" s="13">
        <f t="shared" si="72"/>
        <v>0</v>
      </c>
      <c r="J480" s="13">
        <f t="shared" si="72"/>
        <v>0</v>
      </c>
      <c r="K480" s="17">
        <f t="shared" si="72"/>
        <v>0</v>
      </c>
      <c r="L480" s="17">
        <f t="shared" si="72"/>
        <v>0</v>
      </c>
      <c r="M480" s="13">
        <f t="shared" si="72"/>
        <v>0</v>
      </c>
      <c r="N480" s="13">
        <f t="shared" si="72"/>
        <v>0</v>
      </c>
      <c r="O480" s="17">
        <f t="shared" si="72"/>
        <v>0</v>
      </c>
      <c r="P480" s="17">
        <f t="shared" si="72"/>
        <v>0</v>
      </c>
      <c r="Q480" s="13">
        <f t="shared" si="72"/>
        <v>0</v>
      </c>
      <c r="R480" s="13">
        <f t="shared" si="72"/>
        <v>0</v>
      </c>
      <c r="S480" s="17">
        <f t="shared" si="72"/>
        <v>0</v>
      </c>
      <c r="T480" s="17">
        <f t="shared" si="72"/>
        <v>0</v>
      </c>
      <c r="U480" s="13">
        <f t="shared" si="72"/>
        <v>0</v>
      </c>
      <c r="V480" s="13">
        <f t="shared" si="72"/>
        <v>0</v>
      </c>
      <c r="W480" s="17">
        <f t="shared" si="72"/>
        <v>0</v>
      </c>
      <c r="X480" s="17">
        <f t="shared" si="72"/>
        <v>0</v>
      </c>
      <c r="Y480" s="13">
        <f t="shared" si="72"/>
        <v>0</v>
      </c>
      <c r="Z480" s="13">
        <f t="shared" si="72"/>
        <v>0</v>
      </c>
      <c r="AA480" s="17">
        <f t="shared" si="72"/>
        <v>0</v>
      </c>
      <c r="AB480" s="17">
        <f t="shared" si="72"/>
        <v>0</v>
      </c>
      <c r="AC480" s="2">
        <f>SUM(E480+G480+I480+K480+M480+O480+Q480+S480+U480+W480+Y480+AA480)</f>
        <v>0</v>
      </c>
      <c r="AD480" s="2">
        <f t="shared" ref="AC480:AD487" si="73">SUM(F480+H480+J480+L480+N480+P480+R480+T480+V480+X480+Z480+AB480)</f>
        <v>0</v>
      </c>
      <c r="AE480" s="214">
        <f t="shared" ref="AE480:AE487" si="74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5">E99</f>
        <v>0</v>
      </c>
      <c r="F481" s="13">
        <f t="shared" si="75"/>
        <v>0</v>
      </c>
      <c r="G481" s="18">
        <f t="shared" si="75"/>
        <v>0</v>
      </c>
      <c r="H481" s="18">
        <f t="shared" si="75"/>
        <v>0</v>
      </c>
      <c r="I481" s="13">
        <f t="shared" si="75"/>
        <v>0</v>
      </c>
      <c r="J481" s="13">
        <f t="shared" si="75"/>
        <v>0</v>
      </c>
      <c r="K481" s="18">
        <f t="shared" si="75"/>
        <v>0</v>
      </c>
      <c r="L481" s="18">
        <f t="shared" si="75"/>
        <v>0</v>
      </c>
      <c r="M481" s="18">
        <f t="shared" si="75"/>
        <v>0</v>
      </c>
      <c r="N481" s="18">
        <f t="shared" si="75"/>
        <v>0</v>
      </c>
      <c r="O481" s="18">
        <f t="shared" si="75"/>
        <v>0</v>
      </c>
      <c r="P481" s="18">
        <f t="shared" si="75"/>
        <v>0</v>
      </c>
      <c r="Q481" s="18">
        <f t="shared" si="75"/>
        <v>0</v>
      </c>
      <c r="R481" s="18">
        <f t="shared" si="75"/>
        <v>0</v>
      </c>
      <c r="S481" s="18">
        <f t="shared" si="75"/>
        <v>0</v>
      </c>
      <c r="T481" s="18">
        <f t="shared" si="75"/>
        <v>0</v>
      </c>
      <c r="U481" s="18">
        <f t="shared" si="75"/>
        <v>0</v>
      </c>
      <c r="V481" s="18">
        <f t="shared" si="75"/>
        <v>0</v>
      </c>
      <c r="W481" s="18">
        <f t="shared" si="75"/>
        <v>0</v>
      </c>
      <c r="X481" s="18">
        <f t="shared" si="75"/>
        <v>0</v>
      </c>
      <c r="Y481" s="18">
        <f t="shared" si="75"/>
        <v>0</v>
      </c>
      <c r="Z481" s="18">
        <f t="shared" si="75"/>
        <v>0</v>
      </c>
      <c r="AA481" s="18">
        <f t="shared" si="75"/>
        <v>0</v>
      </c>
      <c r="AB481" s="18">
        <f t="shared" si="75"/>
        <v>0</v>
      </c>
      <c r="AC481" s="2">
        <f t="shared" si="73"/>
        <v>0</v>
      </c>
      <c r="AD481" s="2">
        <f t="shared" si="73"/>
        <v>0</v>
      </c>
      <c r="AE481" s="214">
        <f t="shared" si="74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6">E98</f>
        <v>0</v>
      </c>
      <c r="F482" s="13">
        <f t="shared" si="76"/>
        <v>0</v>
      </c>
      <c r="G482" s="18">
        <f t="shared" si="76"/>
        <v>0</v>
      </c>
      <c r="H482" s="18">
        <f t="shared" si="76"/>
        <v>0</v>
      </c>
      <c r="I482" s="13">
        <f t="shared" si="76"/>
        <v>0</v>
      </c>
      <c r="J482" s="13">
        <f t="shared" si="76"/>
        <v>0</v>
      </c>
      <c r="K482" s="18">
        <f t="shared" si="76"/>
        <v>0</v>
      </c>
      <c r="L482" s="18">
        <f t="shared" si="76"/>
        <v>0</v>
      </c>
      <c r="M482" s="18">
        <f t="shared" si="76"/>
        <v>0</v>
      </c>
      <c r="N482" s="18">
        <f t="shared" si="76"/>
        <v>0</v>
      </c>
      <c r="O482" s="18">
        <f t="shared" si="76"/>
        <v>0</v>
      </c>
      <c r="P482" s="18">
        <f t="shared" si="76"/>
        <v>0</v>
      </c>
      <c r="Q482" s="18">
        <f t="shared" si="76"/>
        <v>0</v>
      </c>
      <c r="R482" s="18">
        <f t="shared" si="76"/>
        <v>0</v>
      </c>
      <c r="S482" s="18">
        <f t="shared" si="76"/>
        <v>0</v>
      </c>
      <c r="T482" s="18">
        <f t="shared" si="76"/>
        <v>0</v>
      </c>
      <c r="U482" s="18">
        <f t="shared" si="76"/>
        <v>0</v>
      </c>
      <c r="V482" s="18">
        <f t="shared" si="76"/>
        <v>0</v>
      </c>
      <c r="W482" s="18">
        <f t="shared" si="76"/>
        <v>0</v>
      </c>
      <c r="X482" s="18">
        <f t="shared" si="76"/>
        <v>0</v>
      </c>
      <c r="Y482" s="18">
        <f t="shared" si="76"/>
        <v>0</v>
      </c>
      <c r="Z482" s="18">
        <f t="shared" si="76"/>
        <v>0</v>
      </c>
      <c r="AA482" s="18">
        <f t="shared" si="76"/>
        <v>0</v>
      </c>
      <c r="AB482" s="18">
        <f t="shared" si="76"/>
        <v>0</v>
      </c>
      <c r="AC482" s="2">
        <f t="shared" si="73"/>
        <v>0</v>
      </c>
      <c r="AD482" s="2">
        <f t="shared" si="73"/>
        <v>0</v>
      </c>
      <c r="AE482" s="214">
        <f t="shared" si="74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7">E251</f>
        <v>0</v>
      </c>
      <c r="F483" s="13">
        <f t="shared" si="77"/>
        <v>0</v>
      </c>
      <c r="G483" s="18">
        <f t="shared" si="77"/>
        <v>0</v>
      </c>
      <c r="H483" s="18">
        <f t="shared" si="77"/>
        <v>0</v>
      </c>
      <c r="I483" s="13">
        <f t="shared" si="77"/>
        <v>0</v>
      </c>
      <c r="J483" s="13">
        <f t="shared" si="77"/>
        <v>0</v>
      </c>
      <c r="K483" s="18">
        <f t="shared" si="77"/>
        <v>0</v>
      </c>
      <c r="L483" s="18">
        <f t="shared" si="77"/>
        <v>0</v>
      </c>
      <c r="M483" s="18">
        <f t="shared" si="77"/>
        <v>0</v>
      </c>
      <c r="N483" s="18">
        <f t="shared" si="77"/>
        <v>0</v>
      </c>
      <c r="O483" s="18">
        <f t="shared" si="77"/>
        <v>0</v>
      </c>
      <c r="P483" s="18">
        <f t="shared" si="77"/>
        <v>0</v>
      </c>
      <c r="Q483" s="18">
        <f t="shared" si="77"/>
        <v>0</v>
      </c>
      <c r="R483" s="18">
        <f t="shared" si="77"/>
        <v>0</v>
      </c>
      <c r="S483" s="18">
        <f t="shared" si="77"/>
        <v>0</v>
      </c>
      <c r="T483" s="18">
        <f t="shared" si="77"/>
        <v>0</v>
      </c>
      <c r="U483" s="18">
        <f t="shared" si="77"/>
        <v>0</v>
      </c>
      <c r="V483" s="18">
        <f t="shared" si="77"/>
        <v>0</v>
      </c>
      <c r="W483" s="18">
        <f t="shared" si="77"/>
        <v>0</v>
      </c>
      <c r="X483" s="18">
        <f t="shared" si="77"/>
        <v>0</v>
      </c>
      <c r="Y483" s="18">
        <f t="shared" si="77"/>
        <v>0</v>
      </c>
      <c r="Z483" s="18">
        <f t="shared" si="77"/>
        <v>0</v>
      </c>
      <c r="AA483" s="18">
        <f t="shared" si="77"/>
        <v>0</v>
      </c>
      <c r="AB483" s="18">
        <f t="shared" si="77"/>
        <v>0</v>
      </c>
      <c r="AC483" s="2">
        <f t="shared" si="73"/>
        <v>0</v>
      </c>
      <c r="AD483" s="2">
        <f t="shared" si="73"/>
        <v>0</v>
      </c>
      <c r="AE483" s="214">
        <f t="shared" si="74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8">E254</f>
        <v>0</v>
      </c>
      <c r="F484" s="13">
        <f t="shared" si="78"/>
        <v>0</v>
      </c>
      <c r="G484" s="18">
        <f t="shared" si="78"/>
        <v>0</v>
      </c>
      <c r="H484" s="18">
        <f t="shared" si="78"/>
        <v>0</v>
      </c>
      <c r="I484" s="13">
        <f t="shared" si="78"/>
        <v>0</v>
      </c>
      <c r="J484" s="13">
        <f t="shared" si="78"/>
        <v>0</v>
      </c>
      <c r="K484" s="18">
        <f t="shared" si="78"/>
        <v>0</v>
      </c>
      <c r="L484" s="18">
        <f t="shared" si="78"/>
        <v>0</v>
      </c>
      <c r="M484" s="18">
        <f t="shared" si="78"/>
        <v>0</v>
      </c>
      <c r="N484" s="18">
        <f t="shared" si="78"/>
        <v>0</v>
      </c>
      <c r="O484" s="18">
        <f t="shared" si="78"/>
        <v>0</v>
      </c>
      <c r="P484" s="18">
        <f t="shared" si="78"/>
        <v>0</v>
      </c>
      <c r="Q484" s="18">
        <f t="shared" si="78"/>
        <v>0</v>
      </c>
      <c r="R484" s="18">
        <f t="shared" si="78"/>
        <v>0</v>
      </c>
      <c r="S484" s="18">
        <f t="shared" si="78"/>
        <v>0</v>
      </c>
      <c r="T484" s="18">
        <f t="shared" si="78"/>
        <v>0</v>
      </c>
      <c r="U484" s="18">
        <f t="shared" si="78"/>
        <v>0</v>
      </c>
      <c r="V484" s="18">
        <f t="shared" si="78"/>
        <v>0</v>
      </c>
      <c r="W484" s="18">
        <f t="shared" si="78"/>
        <v>0</v>
      </c>
      <c r="X484" s="18">
        <f t="shared" si="78"/>
        <v>0</v>
      </c>
      <c r="Y484" s="18">
        <f t="shared" si="78"/>
        <v>0</v>
      </c>
      <c r="Z484" s="18">
        <f t="shared" si="78"/>
        <v>0</v>
      </c>
      <c r="AA484" s="18">
        <f t="shared" si="78"/>
        <v>0</v>
      </c>
      <c r="AB484" s="18">
        <f t="shared" si="78"/>
        <v>0</v>
      </c>
      <c r="AC484" s="2">
        <f t="shared" si="73"/>
        <v>0</v>
      </c>
      <c r="AD484" s="2">
        <f t="shared" si="73"/>
        <v>0</v>
      </c>
      <c r="AE484" s="214">
        <f t="shared" si="74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9">E256</f>
        <v>0</v>
      </c>
      <c r="F485" s="13">
        <f t="shared" si="79"/>
        <v>0</v>
      </c>
      <c r="G485" s="18">
        <f t="shared" si="79"/>
        <v>0</v>
      </c>
      <c r="H485" s="18">
        <f t="shared" si="79"/>
        <v>0</v>
      </c>
      <c r="I485" s="13">
        <f t="shared" si="79"/>
        <v>0</v>
      </c>
      <c r="J485" s="13">
        <f t="shared" si="79"/>
        <v>0</v>
      </c>
      <c r="K485" s="18">
        <f t="shared" si="79"/>
        <v>0</v>
      </c>
      <c r="L485" s="18">
        <f t="shared" si="79"/>
        <v>0</v>
      </c>
      <c r="M485" s="18">
        <f t="shared" si="79"/>
        <v>0</v>
      </c>
      <c r="N485" s="18">
        <f t="shared" si="79"/>
        <v>0</v>
      </c>
      <c r="O485" s="18">
        <f t="shared" si="79"/>
        <v>0</v>
      </c>
      <c r="P485" s="18">
        <f t="shared" si="79"/>
        <v>0</v>
      </c>
      <c r="Q485" s="18">
        <f t="shared" si="79"/>
        <v>0</v>
      </c>
      <c r="R485" s="18">
        <f t="shared" si="79"/>
        <v>0</v>
      </c>
      <c r="S485" s="18">
        <f t="shared" si="79"/>
        <v>0</v>
      </c>
      <c r="T485" s="18">
        <f t="shared" si="79"/>
        <v>0</v>
      </c>
      <c r="U485" s="18">
        <f t="shared" si="79"/>
        <v>0</v>
      </c>
      <c r="V485" s="18">
        <f t="shared" si="79"/>
        <v>0</v>
      </c>
      <c r="W485" s="18">
        <f t="shared" si="79"/>
        <v>0</v>
      </c>
      <c r="X485" s="18">
        <f t="shared" si="79"/>
        <v>0</v>
      </c>
      <c r="Y485" s="18">
        <f t="shared" si="79"/>
        <v>0</v>
      </c>
      <c r="Z485" s="18">
        <f t="shared" si="79"/>
        <v>0</v>
      </c>
      <c r="AA485" s="18">
        <f t="shared" si="79"/>
        <v>0</v>
      </c>
      <c r="AB485" s="18">
        <f t="shared" si="79"/>
        <v>0</v>
      </c>
      <c r="AC485" s="2">
        <f t="shared" si="73"/>
        <v>0</v>
      </c>
      <c r="AD485" s="2">
        <f t="shared" si="73"/>
        <v>0</v>
      </c>
      <c r="AE485" s="214">
        <f t="shared" si="74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80">SUM(E257)</f>
        <v>0</v>
      </c>
      <c r="F486" s="13">
        <f t="shared" si="80"/>
        <v>0</v>
      </c>
      <c r="G486" s="13">
        <f t="shared" si="80"/>
        <v>0</v>
      </c>
      <c r="H486" s="13">
        <f t="shared" si="80"/>
        <v>0</v>
      </c>
      <c r="I486" s="13">
        <f t="shared" si="80"/>
        <v>0</v>
      </c>
      <c r="J486" s="13">
        <f t="shared" si="80"/>
        <v>0</v>
      </c>
      <c r="K486" s="13">
        <f t="shared" si="80"/>
        <v>0</v>
      </c>
      <c r="L486" s="13">
        <f t="shared" si="80"/>
        <v>0</v>
      </c>
      <c r="M486" s="13">
        <f t="shared" si="80"/>
        <v>0</v>
      </c>
      <c r="N486" s="13">
        <f t="shared" si="80"/>
        <v>0</v>
      </c>
      <c r="O486" s="13">
        <f t="shared" si="80"/>
        <v>0</v>
      </c>
      <c r="P486" s="13">
        <f t="shared" si="80"/>
        <v>0</v>
      </c>
      <c r="Q486" s="13">
        <f t="shared" si="80"/>
        <v>0</v>
      </c>
      <c r="R486" s="13">
        <f t="shared" si="80"/>
        <v>0</v>
      </c>
      <c r="S486" s="13">
        <f t="shared" si="80"/>
        <v>0</v>
      </c>
      <c r="T486" s="13">
        <f t="shared" si="80"/>
        <v>0</v>
      </c>
      <c r="U486" s="13">
        <f t="shared" si="80"/>
        <v>0</v>
      </c>
      <c r="V486" s="13">
        <f t="shared" si="80"/>
        <v>0</v>
      </c>
      <c r="W486" s="13">
        <f t="shared" si="80"/>
        <v>0</v>
      </c>
      <c r="X486" s="13">
        <f t="shared" si="80"/>
        <v>0</v>
      </c>
      <c r="Y486" s="13">
        <f t="shared" si="80"/>
        <v>0</v>
      </c>
      <c r="Z486" s="13">
        <f t="shared" si="80"/>
        <v>0</v>
      </c>
      <c r="AA486" s="13">
        <f t="shared" si="80"/>
        <v>0</v>
      </c>
      <c r="AB486" s="13">
        <f t="shared" si="80"/>
        <v>0</v>
      </c>
      <c r="AC486" s="2">
        <f t="shared" si="73"/>
        <v>0</v>
      </c>
      <c r="AD486" s="2">
        <f t="shared" si="73"/>
        <v>0</v>
      </c>
      <c r="AE486" s="214">
        <f t="shared" si="74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1">SUM(E167)</f>
        <v>0</v>
      </c>
      <c r="F487" s="13">
        <f t="shared" si="81"/>
        <v>0</v>
      </c>
      <c r="G487" s="13">
        <f t="shared" si="81"/>
        <v>0</v>
      </c>
      <c r="H487" s="13">
        <f t="shared" si="81"/>
        <v>0</v>
      </c>
      <c r="I487" s="13">
        <f t="shared" si="81"/>
        <v>0</v>
      </c>
      <c r="J487" s="13">
        <f t="shared" si="81"/>
        <v>0</v>
      </c>
      <c r="K487" s="13">
        <f t="shared" si="81"/>
        <v>0</v>
      </c>
      <c r="L487" s="13">
        <f t="shared" si="81"/>
        <v>0</v>
      </c>
      <c r="M487" s="13">
        <f t="shared" si="81"/>
        <v>0</v>
      </c>
      <c r="N487" s="13">
        <f t="shared" si="81"/>
        <v>0</v>
      </c>
      <c r="O487" s="13">
        <f t="shared" si="81"/>
        <v>0</v>
      </c>
      <c r="P487" s="13">
        <f t="shared" si="81"/>
        <v>0</v>
      </c>
      <c r="Q487" s="13">
        <f t="shared" si="81"/>
        <v>0</v>
      </c>
      <c r="R487" s="13">
        <f t="shared" si="81"/>
        <v>0</v>
      </c>
      <c r="S487" s="13">
        <f t="shared" si="81"/>
        <v>0</v>
      </c>
      <c r="T487" s="13">
        <f t="shared" si="81"/>
        <v>0</v>
      </c>
      <c r="U487" s="13">
        <f t="shared" si="81"/>
        <v>0</v>
      </c>
      <c r="V487" s="13">
        <f t="shared" si="81"/>
        <v>0</v>
      </c>
      <c r="W487" s="13">
        <f t="shared" si="81"/>
        <v>0</v>
      </c>
      <c r="X487" s="13">
        <f t="shared" si="81"/>
        <v>0</v>
      </c>
      <c r="Y487" s="13">
        <f t="shared" si="81"/>
        <v>0</v>
      </c>
      <c r="Z487" s="13">
        <f t="shared" si="81"/>
        <v>0</v>
      </c>
      <c r="AA487" s="13">
        <f t="shared" si="81"/>
        <v>0</v>
      </c>
      <c r="AB487" s="13">
        <f t="shared" si="81"/>
        <v>0</v>
      </c>
      <c r="AC487" s="2">
        <f t="shared" si="73"/>
        <v>0</v>
      </c>
      <c r="AD487" s="2">
        <f t="shared" si="73"/>
        <v>0</v>
      </c>
      <c r="AE487" s="214">
        <f t="shared" si="74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29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29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29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1" t="str">
        <f>E22</f>
        <v xml:space="preserve"> Janar 2025</v>
      </c>
      <c r="F493" s="31" t="str">
        <f>F22</f>
        <v xml:space="preserve"> Janar 2026</v>
      </c>
      <c r="G493" s="31" t="str">
        <f>G22</f>
        <v xml:space="preserve"> Janar 2025</v>
      </c>
      <c r="H493" s="31" t="str">
        <f>H22</f>
        <v xml:space="preserve"> Janar 2026</v>
      </c>
      <c r="I493" s="31" t="str">
        <f>I22</f>
        <v xml:space="preserve"> Janar 2025</v>
      </c>
      <c r="J493" s="31" t="str">
        <f>J22</f>
        <v xml:space="preserve"> Janar 2026</v>
      </c>
      <c r="K493" s="31" t="str">
        <f>K22</f>
        <v xml:space="preserve"> Janar 2025</v>
      </c>
      <c r="L493" s="31" t="str">
        <f>L22</f>
        <v xml:space="preserve"> Janar 2026</v>
      </c>
      <c r="M493" s="31" t="str">
        <f>M22</f>
        <v xml:space="preserve"> Janar 2025</v>
      </c>
      <c r="N493" s="31" t="str">
        <f>N22</f>
        <v xml:space="preserve"> Janar 2026</v>
      </c>
      <c r="O493" s="31" t="str">
        <f>O22</f>
        <v xml:space="preserve"> Janar 2025</v>
      </c>
      <c r="P493" s="31" t="str">
        <f>P22</f>
        <v xml:space="preserve"> Janar 2026</v>
      </c>
      <c r="Q493" s="31" t="str">
        <f>Q22</f>
        <v xml:space="preserve"> Janar 2025</v>
      </c>
      <c r="R493" s="31" t="str">
        <f>R22</f>
        <v xml:space="preserve"> Janar 2026</v>
      </c>
      <c r="S493" s="31" t="str">
        <f>S22</f>
        <v xml:space="preserve"> Janar 2025</v>
      </c>
      <c r="T493" s="31" t="str">
        <f>T22</f>
        <v xml:space="preserve"> Janar 2026</v>
      </c>
      <c r="U493" s="31" t="str">
        <f>U22</f>
        <v xml:space="preserve"> Janar 2025</v>
      </c>
      <c r="V493" s="31" t="str">
        <f>V22</f>
        <v xml:space="preserve"> Janar 2026</v>
      </c>
      <c r="W493" s="31" t="str">
        <f>W22</f>
        <v xml:space="preserve"> Janar 2025</v>
      </c>
      <c r="X493" s="31" t="str">
        <f>X22</f>
        <v xml:space="preserve"> Janar 2026</v>
      </c>
      <c r="Y493" s="31" t="str">
        <f>Y22</f>
        <v xml:space="preserve"> Janar 2025</v>
      </c>
      <c r="Z493" s="31" t="str">
        <f>Z22</f>
        <v xml:space="preserve"> Janar 2026</v>
      </c>
      <c r="AA493" s="31" t="str">
        <f>AA22</f>
        <v xml:space="preserve"> Janar 2025</v>
      </c>
      <c r="AB493" s="31" t="str">
        <f>AB22</f>
        <v xml:space="preserve"> Janar 2026</v>
      </c>
      <c r="AC493" s="1" t="str">
        <f>R3</f>
        <v xml:space="preserve"> Janar 2025</v>
      </c>
      <c r="AD493" s="1" t="str">
        <f>U3</f>
        <v xml:space="preserve"> Janar 2026</v>
      </c>
      <c r="AE493" s="227"/>
      <c r="AF493" s="227"/>
      <c r="AG493" s="29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2">IF(AC494=0,0,(AC494-AD494)/AC494*-100)</f>
        <v>0</v>
      </c>
      <c r="AF494" s="214"/>
      <c r="AG494" s="29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2"/>
        <v>0</v>
      </c>
      <c r="AF495" s="214"/>
      <c r="AG495" s="29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3</v>
      </c>
      <c r="N496" s="36">
        <v>1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3">SUM(E496+G496+I496+K496+M496+O496+Q496+S496+U496+W496+Y496+AA496)</f>
        <v>3</v>
      </c>
      <c r="AD496" s="2">
        <f t="shared" si="83"/>
        <v>1</v>
      </c>
      <c r="AE496" s="214">
        <f t="shared" si="82"/>
        <v>-66.666666666666657</v>
      </c>
      <c r="AF496" s="214"/>
      <c r="AG496" s="29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3"/>
        <v>0</v>
      </c>
      <c r="AD497" s="2">
        <f t="shared" si="83"/>
        <v>0</v>
      </c>
      <c r="AE497" s="214">
        <f t="shared" si="82"/>
        <v>0</v>
      </c>
      <c r="AF497" s="214"/>
      <c r="AG497" s="29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3"/>
        <v>0</v>
      </c>
      <c r="AD498" s="2">
        <f t="shared" si="83"/>
        <v>0</v>
      </c>
      <c r="AE498" s="214">
        <f t="shared" si="82"/>
        <v>0</v>
      </c>
      <c r="AF498" s="214"/>
      <c r="AG498" s="29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3"/>
        <v>0</v>
      </c>
      <c r="AD499" s="2">
        <f t="shared" si="83"/>
        <v>0</v>
      </c>
      <c r="AE499" s="214">
        <f t="shared" si="82"/>
        <v>0</v>
      </c>
      <c r="AF499" s="214"/>
      <c r="AG499" s="29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3"/>
        <v>0</v>
      </c>
      <c r="AD500" s="2">
        <f t="shared" si="83"/>
        <v>0</v>
      </c>
      <c r="AE500" s="214">
        <f t="shared" si="82"/>
        <v>0</v>
      </c>
      <c r="AF500" s="214"/>
      <c r="AG500" s="29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3"/>
        <v>0</v>
      </c>
      <c r="AD501" s="2">
        <f t="shared" si="83"/>
        <v>0</v>
      </c>
      <c r="AE501" s="214">
        <f t="shared" si="82"/>
        <v>0</v>
      </c>
      <c r="AF501" s="214"/>
      <c r="AG501" s="29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3"/>
        <v>0</v>
      </c>
      <c r="AD502" s="2">
        <f t="shared" si="83"/>
        <v>0</v>
      </c>
      <c r="AE502" s="214">
        <f t="shared" si="82"/>
        <v>0</v>
      </c>
      <c r="AF502" s="214"/>
      <c r="AG502" s="29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87</v>
      </c>
      <c r="N503" s="36">
        <v>95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3"/>
        <v>87</v>
      </c>
      <c r="AD503" s="2">
        <f t="shared" si="83"/>
        <v>95</v>
      </c>
      <c r="AE503" s="214">
        <f t="shared" si="82"/>
        <v>9.1954022988505741</v>
      </c>
      <c r="AF503" s="214"/>
      <c r="AG503" s="29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48</v>
      </c>
      <c r="N504" s="36">
        <v>56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3"/>
        <v>48</v>
      </c>
      <c r="AD504" s="2">
        <f t="shared" si="83"/>
        <v>56</v>
      </c>
      <c r="AE504" s="214">
        <f>IF(AC504=0,0,(AC504-AD504)/AC504*-100)</f>
        <v>16.666666666666664</v>
      </c>
      <c r="AF504" s="214"/>
      <c r="AG504" s="29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137</v>
      </c>
      <c r="N505" s="36">
        <v>169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3"/>
        <v>137</v>
      </c>
      <c r="AD505" s="2">
        <f t="shared" si="83"/>
        <v>169</v>
      </c>
      <c r="AE505" s="214">
        <f>IF(AC505=0,0,(AC505-AD505)/AC505*-100)</f>
        <v>23.357664233576642</v>
      </c>
      <c r="AF505" s="214"/>
      <c r="AG505" s="29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3"/>
        <v>0</v>
      </c>
      <c r="AD506" s="2">
        <f t="shared" si="83"/>
        <v>0</v>
      </c>
      <c r="AE506" s="214">
        <f t="shared" si="82"/>
        <v>0</v>
      </c>
      <c r="AF506" s="214"/>
      <c r="AG506" s="29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3"/>
        <v>0</v>
      </c>
      <c r="AD507" s="2">
        <f t="shared" si="83"/>
        <v>0</v>
      </c>
      <c r="AE507" s="214">
        <f t="shared" si="82"/>
        <v>0</v>
      </c>
      <c r="AF507" s="214"/>
      <c r="AG507" s="29"/>
    </row>
    <row r="508" spans="1:33" s="44" customFormat="1" ht="52.5" customHeight="1" x14ac:dyDescent="0.25">
      <c r="A508" s="239" t="s">
        <v>442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9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29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29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29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1" t="str">
        <f>E22</f>
        <v xml:space="preserve"> Janar 2025</v>
      </c>
      <c r="F513" s="31" t="str">
        <f>F22</f>
        <v xml:space="preserve"> Janar 2026</v>
      </c>
      <c r="G513" s="31" t="str">
        <f>G22</f>
        <v xml:space="preserve"> Janar 2025</v>
      </c>
      <c r="H513" s="31" t="str">
        <f>H22</f>
        <v xml:space="preserve"> Janar 2026</v>
      </c>
      <c r="I513" s="31" t="str">
        <f>I22</f>
        <v xml:space="preserve"> Janar 2025</v>
      </c>
      <c r="J513" s="31" t="str">
        <f>J22</f>
        <v xml:space="preserve"> Janar 2026</v>
      </c>
      <c r="K513" s="31" t="str">
        <f>K22</f>
        <v xml:space="preserve"> Janar 2025</v>
      </c>
      <c r="L513" s="31" t="str">
        <f>L22</f>
        <v xml:space="preserve"> Janar 2026</v>
      </c>
      <c r="M513" s="31" t="str">
        <f>M22</f>
        <v xml:space="preserve"> Janar 2025</v>
      </c>
      <c r="N513" s="31" t="str">
        <f>N22</f>
        <v xml:space="preserve"> Janar 2026</v>
      </c>
      <c r="O513" s="31" t="str">
        <f>O22</f>
        <v xml:space="preserve"> Janar 2025</v>
      </c>
      <c r="P513" s="31" t="str">
        <f>P22</f>
        <v xml:space="preserve"> Janar 2026</v>
      </c>
      <c r="Q513" s="31" t="str">
        <f>Q22</f>
        <v xml:space="preserve"> Janar 2025</v>
      </c>
      <c r="R513" s="31" t="str">
        <f>R22</f>
        <v xml:space="preserve"> Janar 2026</v>
      </c>
      <c r="S513" s="31" t="str">
        <f>S22</f>
        <v xml:space="preserve"> Janar 2025</v>
      </c>
      <c r="T513" s="31" t="str">
        <f>T22</f>
        <v xml:space="preserve"> Janar 2026</v>
      </c>
      <c r="U513" s="31" t="str">
        <f>U22</f>
        <v xml:space="preserve"> Janar 2025</v>
      </c>
      <c r="V513" s="31" t="str">
        <f>V22</f>
        <v xml:space="preserve"> Janar 2026</v>
      </c>
      <c r="W513" s="31" t="str">
        <f>W22</f>
        <v xml:space="preserve"> Janar 2025</v>
      </c>
      <c r="X513" s="31" t="str">
        <f>X22</f>
        <v xml:space="preserve"> Janar 2026</v>
      </c>
      <c r="Y513" s="31" t="str">
        <f>Y22</f>
        <v xml:space="preserve"> Janar 2025</v>
      </c>
      <c r="Z513" s="31" t="str">
        <f>Z22</f>
        <v xml:space="preserve"> Janar 2026</v>
      </c>
      <c r="AA513" s="31" t="str">
        <f>AA22</f>
        <v xml:space="preserve"> Janar 2025</v>
      </c>
      <c r="AB513" s="31" t="str">
        <f>AB22</f>
        <v xml:space="preserve"> Janar 2026</v>
      </c>
      <c r="AC513" s="1" t="str">
        <f>R3</f>
        <v xml:space="preserve"> Janar 2025</v>
      </c>
      <c r="AD513" s="1" t="str">
        <f>U3</f>
        <v xml:space="preserve"> Janar 2026</v>
      </c>
      <c r="AE513" s="227"/>
      <c r="AF513" s="227"/>
      <c r="AG513" s="29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29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>
        <v>0</v>
      </c>
      <c r="N515" s="19">
        <v>0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4">SUM(E515+G515+I515+K515+M515+O515+Q515+S515+U515+W515+Y515+AA515)</f>
        <v>0</v>
      </c>
      <c r="AD515" s="2">
        <f t="shared" si="84"/>
        <v>0</v>
      </c>
      <c r="AE515" s="214">
        <f>IF(AC515=0,0,(AC515-AD515)/AC515*-100)</f>
        <v>0</v>
      </c>
      <c r="AF515" s="214"/>
      <c r="AG515" s="29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>
        <v>0</v>
      </c>
      <c r="N516" s="19">
        <v>0</v>
      </c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4"/>
        <v>0</v>
      </c>
      <c r="AD516" s="2">
        <f t="shared" si="84"/>
        <v>0</v>
      </c>
      <c r="AE516" s="214">
        <f>IF(AC516=0,0,(AC516-AD516)/AC516*-100)</f>
        <v>0</v>
      </c>
      <c r="AF516" s="214"/>
      <c r="AG516" s="29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5">SUM(E514:E516)</f>
        <v>0</v>
      </c>
      <c r="F517" s="4">
        <f t="shared" si="85"/>
        <v>0</v>
      </c>
      <c r="G517" s="4">
        <f t="shared" si="85"/>
        <v>0</v>
      </c>
      <c r="H517" s="4">
        <f t="shared" si="85"/>
        <v>0</v>
      </c>
      <c r="I517" s="4">
        <f t="shared" si="85"/>
        <v>0</v>
      </c>
      <c r="J517" s="4">
        <f t="shared" si="85"/>
        <v>0</v>
      </c>
      <c r="K517" s="4">
        <f t="shared" si="85"/>
        <v>0</v>
      </c>
      <c r="L517" s="4">
        <f t="shared" si="85"/>
        <v>0</v>
      </c>
      <c r="M517" s="4">
        <f t="shared" si="85"/>
        <v>0</v>
      </c>
      <c r="N517" s="4">
        <f t="shared" si="85"/>
        <v>0</v>
      </c>
      <c r="O517" s="4">
        <f t="shared" si="85"/>
        <v>0</v>
      </c>
      <c r="P517" s="4">
        <f t="shared" si="85"/>
        <v>0</v>
      </c>
      <c r="Q517" s="4">
        <f t="shared" si="85"/>
        <v>0</v>
      </c>
      <c r="R517" s="4">
        <f t="shared" si="85"/>
        <v>0</v>
      </c>
      <c r="S517" s="4">
        <f t="shared" si="85"/>
        <v>0</v>
      </c>
      <c r="T517" s="4">
        <f t="shared" si="85"/>
        <v>0</v>
      </c>
      <c r="U517" s="4">
        <f t="shared" si="85"/>
        <v>0</v>
      </c>
      <c r="V517" s="4">
        <f t="shared" si="85"/>
        <v>0</v>
      </c>
      <c r="W517" s="4">
        <f t="shared" si="85"/>
        <v>0</v>
      </c>
      <c r="X517" s="4">
        <f t="shared" si="85"/>
        <v>0</v>
      </c>
      <c r="Y517" s="4">
        <f t="shared" si="85"/>
        <v>0</v>
      </c>
      <c r="Z517" s="4">
        <f t="shared" si="85"/>
        <v>0</v>
      </c>
      <c r="AA517" s="4">
        <f t="shared" si="85"/>
        <v>0</v>
      </c>
      <c r="AB517" s="4">
        <f t="shared" si="85"/>
        <v>0</v>
      </c>
      <c r="AC517" s="2">
        <f t="shared" si="84"/>
        <v>0</v>
      </c>
      <c r="AD517" s="2">
        <f t="shared" si="84"/>
        <v>0</v>
      </c>
      <c r="AE517" s="221">
        <f>IF(AC517=0,0,(AC517-AD517)/AC517*-100)</f>
        <v>0</v>
      </c>
      <c r="AF517" s="221"/>
      <c r="AG517" s="29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>
        <v>0</v>
      </c>
      <c r="N518" s="21">
        <v>0</v>
      </c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4"/>
        <v>0</v>
      </c>
      <c r="AD518" s="2">
        <f t="shared" si="84"/>
        <v>0</v>
      </c>
      <c r="AE518" s="237">
        <f>IF(AC518=0,0,(AC518-AD518)/AC518*-100)</f>
        <v>0</v>
      </c>
      <c r="AF518" s="237"/>
      <c r="AG518" s="29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29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29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29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1" t="str">
        <f>E22</f>
        <v xml:space="preserve"> Janar 2025</v>
      </c>
      <c r="F524" s="31" t="str">
        <f>F22</f>
        <v xml:space="preserve"> Janar 2026</v>
      </c>
      <c r="G524" s="31" t="str">
        <f>G22</f>
        <v xml:space="preserve"> Janar 2025</v>
      </c>
      <c r="H524" s="31" t="str">
        <f>H22</f>
        <v xml:space="preserve"> Janar 2026</v>
      </c>
      <c r="I524" s="31" t="str">
        <f>I22</f>
        <v xml:space="preserve"> Janar 2025</v>
      </c>
      <c r="J524" s="31" t="str">
        <f>J22</f>
        <v xml:space="preserve"> Janar 2026</v>
      </c>
      <c r="K524" s="31" t="str">
        <f>K22</f>
        <v xml:space="preserve"> Janar 2025</v>
      </c>
      <c r="L524" s="31" t="str">
        <f>L22</f>
        <v xml:space="preserve"> Janar 2026</v>
      </c>
      <c r="M524" s="31" t="str">
        <f>M22</f>
        <v xml:space="preserve"> Janar 2025</v>
      </c>
      <c r="N524" s="31" t="str">
        <f>N22</f>
        <v xml:space="preserve"> Janar 2026</v>
      </c>
      <c r="O524" s="31" t="str">
        <f>O22</f>
        <v xml:space="preserve"> Janar 2025</v>
      </c>
      <c r="P524" s="31" t="str">
        <f>P22</f>
        <v xml:space="preserve"> Janar 2026</v>
      </c>
      <c r="Q524" s="31" t="str">
        <f>Q22</f>
        <v xml:space="preserve"> Janar 2025</v>
      </c>
      <c r="R524" s="31" t="str">
        <f>R22</f>
        <v xml:space="preserve"> Janar 2026</v>
      </c>
      <c r="S524" s="31" t="str">
        <f>S22</f>
        <v xml:space="preserve"> Janar 2025</v>
      </c>
      <c r="T524" s="31" t="str">
        <f>T22</f>
        <v xml:space="preserve"> Janar 2026</v>
      </c>
      <c r="U524" s="31" t="str">
        <f>U22</f>
        <v xml:space="preserve"> Janar 2025</v>
      </c>
      <c r="V524" s="31" t="str">
        <f>V22</f>
        <v xml:space="preserve"> Janar 2026</v>
      </c>
      <c r="W524" s="31" t="str">
        <f>W22</f>
        <v xml:space="preserve"> Janar 2025</v>
      </c>
      <c r="X524" s="31" t="str">
        <f>X22</f>
        <v xml:space="preserve"> Janar 2026</v>
      </c>
      <c r="Y524" s="31" t="str">
        <f>Y22</f>
        <v xml:space="preserve"> Janar 2025</v>
      </c>
      <c r="Z524" s="31" t="str">
        <f>Z22</f>
        <v xml:space="preserve"> Janar 2026</v>
      </c>
      <c r="AA524" s="31" t="str">
        <f>AA22</f>
        <v xml:space="preserve"> Janar 2025</v>
      </c>
      <c r="AB524" s="31" t="str">
        <f>AB22</f>
        <v xml:space="preserve"> Janar 2026</v>
      </c>
      <c r="AC524" s="1" t="str">
        <f>R3</f>
        <v xml:space="preserve"> Janar 2025</v>
      </c>
      <c r="AD524" s="1" t="str">
        <f>U3</f>
        <v xml:space="preserve"> Janar 2026</v>
      </c>
      <c r="AE524" s="227"/>
      <c r="AF524" s="227"/>
      <c r="AG524" s="29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8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6">SUM(E525+G525+I525+K525+M525+O525+Q525+S525+U525+W525+Y525+AA525)</f>
        <v>5</v>
      </c>
      <c r="AD525" s="2">
        <f t="shared" si="86"/>
        <v>8</v>
      </c>
      <c r="AE525" s="214">
        <f>IF(AC525=0,0,(AC525-AD525)/AC525*-100)</f>
        <v>60</v>
      </c>
      <c r="AF525" s="214"/>
      <c r="AG525" s="29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6"/>
        <v>1</v>
      </c>
      <c r="AD526" s="2">
        <f t="shared" si="86"/>
        <v>0</v>
      </c>
      <c r="AE526" s="214">
        <f>IF(AC526=0,0,(AC526-AD526)/AC526*-100)</f>
        <v>-100</v>
      </c>
      <c r="AF526" s="214"/>
      <c r="AG526" s="29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6"/>
        <v>0</v>
      </c>
      <c r="AD527" s="2">
        <f t="shared" si="86"/>
        <v>0</v>
      </c>
      <c r="AE527" s="214">
        <f>IF(AC527=0,0,(AC527-AD527)/AC527*-100)</f>
        <v>0</v>
      </c>
      <c r="AF527" s="214"/>
      <c r="AG527" s="29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6"/>
        <v>0</v>
      </c>
      <c r="AD528" s="2">
        <f t="shared" si="86"/>
        <v>0</v>
      </c>
      <c r="AE528" s="214">
        <f>IF(AC528=0,0,(AC528-AD528)/AC528*-100)</f>
        <v>0</v>
      </c>
      <c r="AF528" s="214"/>
      <c r="AG528" s="29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7">F525+F526-F527-F528</f>
        <v>0</v>
      </c>
      <c r="G529" s="4">
        <f t="shared" si="87"/>
        <v>0</v>
      </c>
      <c r="H529" s="4">
        <f t="shared" si="87"/>
        <v>0</v>
      </c>
      <c r="I529" s="4">
        <f t="shared" si="87"/>
        <v>0</v>
      </c>
      <c r="J529" s="4">
        <f t="shared" si="87"/>
        <v>0</v>
      </c>
      <c r="K529" s="4">
        <f t="shared" si="87"/>
        <v>0</v>
      </c>
      <c r="L529" s="4">
        <f t="shared" si="87"/>
        <v>0</v>
      </c>
      <c r="M529" s="4">
        <f t="shared" si="87"/>
        <v>6</v>
      </c>
      <c r="N529" s="4">
        <f t="shared" si="87"/>
        <v>8</v>
      </c>
      <c r="O529" s="4">
        <f t="shared" si="87"/>
        <v>0</v>
      </c>
      <c r="P529" s="4">
        <f t="shared" si="87"/>
        <v>0</v>
      </c>
      <c r="Q529" s="4">
        <f t="shared" si="87"/>
        <v>0</v>
      </c>
      <c r="R529" s="4">
        <f t="shared" si="87"/>
        <v>0</v>
      </c>
      <c r="S529" s="4">
        <f t="shared" si="87"/>
        <v>0</v>
      </c>
      <c r="T529" s="4">
        <f t="shared" si="87"/>
        <v>0</v>
      </c>
      <c r="U529" s="4">
        <f t="shared" si="87"/>
        <v>0</v>
      </c>
      <c r="V529" s="4">
        <f t="shared" si="87"/>
        <v>0</v>
      </c>
      <c r="W529" s="4">
        <f t="shared" si="87"/>
        <v>0</v>
      </c>
      <c r="X529" s="4">
        <f t="shared" si="87"/>
        <v>0</v>
      </c>
      <c r="Y529" s="4">
        <f t="shared" si="87"/>
        <v>0</v>
      </c>
      <c r="Z529" s="4">
        <f t="shared" si="87"/>
        <v>0</v>
      </c>
      <c r="AA529" s="4">
        <f t="shared" si="87"/>
        <v>0</v>
      </c>
      <c r="AB529" s="4">
        <f t="shared" si="87"/>
        <v>0</v>
      </c>
      <c r="AC529" s="2">
        <f t="shared" si="86"/>
        <v>6</v>
      </c>
      <c r="AD529" s="2">
        <f t="shared" si="86"/>
        <v>8</v>
      </c>
      <c r="AE529" s="221">
        <f>IF(AC529=0,0,(AC529-AD529)/AC529*-100)</f>
        <v>33.333333333333329</v>
      </c>
      <c r="AF529" s="221"/>
      <c r="AG529" s="29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8">F527/(F525+F526)*100</f>
        <v>#DIV/0!</v>
      </c>
      <c r="G530" s="24" t="e">
        <f t="shared" si="88"/>
        <v>#DIV/0!</v>
      </c>
      <c r="H530" s="24" t="e">
        <f t="shared" si="88"/>
        <v>#DIV/0!</v>
      </c>
      <c r="I530" s="24" t="e">
        <f t="shared" si="88"/>
        <v>#DIV/0!</v>
      </c>
      <c r="J530" s="24" t="e">
        <f t="shared" si="88"/>
        <v>#DIV/0!</v>
      </c>
      <c r="K530" s="24" t="e">
        <f t="shared" si="88"/>
        <v>#DIV/0!</v>
      </c>
      <c r="L530" s="24" t="e">
        <f t="shared" si="88"/>
        <v>#DIV/0!</v>
      </c>
      <c r="M530" s="24">
        <f t="shared" si="88"/>
        <v>0</v>
      </c>
      <c r="N530" s="24">
        <f t="shared" si="88"/>
        <v>0</v>
      </c>
      <c r="O530" s="24" t="e">
        <f t="shared" si="88"/>
        <v>#DIV/0!</v>
      </c>
      <c r="P530" s="24" t="e">
        <f t="shared" si="88"/>
        <v>#DIV/0!</v>
      </c>
      <c r="Q530" s="24" t="e">
        <f t="shared" si="88"/>
        <v>#DIV/0!</v>
      </c>
      <c r="R530" s="24" t="e">
        <f t="shared" si="88"/>
        <v>#DIV/0!</v>
      </c>
      <c r="S530" s="24" t="e">
        <f t="shared" si="88"/>
        <v>#DIV/0!</v>
      </c>
      <c r="T530" s="24" t="e">
        <f t="shared" si="88"/>
        <v>#DIV/0!</v>
      </c>
      <c r="U530" s="24" t="e">
        <f t="shared" si="88"/>
        <v>#DIV/0!</v>
      </c>
      <c r="V530" s="24" t="e">
        <f t="shared" si="88"/>
        <v>#DIV/0!</v>
      </c>
      <c r="W530" s="24" t="e">
        <f t="shared" si="88"/>
        <v>#DIV/0!</v>
      </c>
      <c r="X530" s="24" t="e">
        <f t="shared" si="88"/>
        <v>#DIV/0!</v>
      </c>
      <c r="Y530" s="24" t="e">
        <f t="shared" si="88"/>
        <v>#DIV/0!</v>
      </c>
      <c r="Z530" s="24" t="e">
        <f t="shared" si="88"/>
        <v>#DIV/0!</v>
      </c>
      <c r="AA530" s="24" t="e">
        <f t="shared" si="88"/>
        <v>#DIV/0!</v>
      </c>
      <c r="AB530" s="24" t="e">
        <f t="shared" si="88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29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29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29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29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29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29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29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29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1" t="str">
        <f>E22</f>
        <v xml:space="preserve"> Janar 2025</v>
      </c>
      <c r="F539" s="31" t="str">
        <f>F22</f>
        <v xml:space="preserve"> Janar 2026</v>
      </c>
      <c r="G539" s="31" t="str">
        <f>G22</f>
        <v xml:space="preserve"> Janar 2025</v>
      </c>
      <c r="H539" s="31" t="str">
        <f>H22</f>
        <v xml:space="preserve"> Janar 2026</v>
      </c>
      <c r="I539" s="31" t="str">
        <f>I22</f>
        <v xml:space="preserve"> Janar 2025</v>
      </c>
      <c r="J539" s="31" t="str">
        <f>J22</f>
        <v xml:space="preserve"> Janar 2026</v>
      </c>
      <c r="K539" s="31" t="str">
        <f>K22</f>
        <v xml:space="preserve"> Janar 2025</v>
      </c>
      <c r="L539" s="31" t="str">
        <f>L22</f>
        <v xml:space="preserve"> Janar 2026</v>
      </c>
      <c r="M539" s="31" t="str">
        <f>M22</f>
        <v xml:space="preserve"> Janar 2025</v>
      </c>
      <c r="N539" s="31" t="str">
        <f>N22</f>
        <v xml:space="preserve"> Janar 2026</v>
      </c>
      <c r="O539" s="31" t="str">
        <f>O22</f>
        <v xml:space="preserve"> Janar 2025</v>
      </c>
      <c r="P539" s="31" t="str">
        <f>P22</f>
        <v xml:space="preserve"> Janar 2026</v>
      </c>
      <c r="Q539" s="31" t="str">
        <f>Q22</f>
        <v xml:space="preserve"> Janar 2025</v>
      </c>
      <c r="R539" s="31" t="str">
        <f>R22</f>
        <v xml:space="preserve"> Janar 2026</v>
      </c>
      <c r="S539" s="31" t="str">
        <f>S22</f>
        <v xml:space="preserve"> Janar 2025</v>
      </c>
      <c r="T539" s="31" t="str">
        <f>T22</f>
        <v xml:space="preserve"> Janar 2026</v>
      </c>
      <c r="U539" s="31" t="str">
        <f>U22</f>
        <v xml:space="preserve"> Janar 2025</v>
      </c>
      <c r="V539" s="31" t="str">
        <f>V22</f>
        <v xml:space="preserve"> Janar 2026</v>
      </c>
      <c r="W539" s="31" t="str">
        <f>W22</f>
        <v xml:space="preserve"> Janar 2025</v>
      </c>
      <c r="X539" s="31" t="str">
        <f>X22</f>
        <v xml:space="preserve"> Janar 2026</v>
      </c>
      <c r="Y539" s="31" t="str">
        <f>Y22</f>
        <v xml:space="preserve"> Janar 2025</v>
      </c>
      <c r="Z539" s="31" t="str">
        <f>Z22</f>
        <v xml:space="preserve"> Janar 2026</v>
      </c>
      <c r="AA539" s="31" t="str">
        <f>AA22</f>
        <v xml:space="preserve"> Janar 2025</v>
      </c>
      <c r="AB539" s="31" t="str">
        <f>AB22</f>
        <v xml:space="preserve"> Janar 2026</v>
      </c>
      <c r="AC539" s="1" t="str">
        <f>R3</f>
        <v xml:space="preserve"> Janar 2025</v>
      </c>
      <c r="AD539" s="1" t="str">
        <f>U3</f>
        <v xml:space="preserve"> Janar 2026</v>
      </c>
      <c r="AE539" s="227"/>
      <c r="AF539" s="227"/>
      <c r="AG539" s="29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>
        <v>0</v>
      </c>
      <c r="N540" s="19">
        <v>0</v>
      </c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9">SUM(E540+G540+I540+K540+M540+O540+Q540+S540+U540+W540+Y540+AA540)</f>
        <v>0</v>
      </c>
      <c r="AD540" s="2">
        <f t="shared" si="89"/>
        <v>0</v>
      </c>
      <c r="AE540" s="214">
        <f t="shared" ref="AE540:AE548" si="90">IF(AC540=0,0,(AC540-AD540)/AC540*-100)</f>
        <v>0</v>
      </c>
      <c r="AF540" s="214"/>
      <c r="AG540" s="29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>
        <v>0</v>
      </c>
      <c r="N541" s="19">
        <v>0</v>
      </c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9"/>
        <v>0</v>
      </c>
      <c r="AD541" s="2">
        <f t="shared" si="89"/>
        <v>0</v>
      </c>
      <c r="AE541" s="214">
        <f t="shared" si="90"/>
        <v>0</v>
      </c>
      <c r="AF541" s="214"/>
      <c r="AG541" s="29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>
        <v>0</v>
      </c>
      <c r="N542" s="19">
        <v>1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9"/>
        <v>0</v>
      </c>
      <c r="AD542" s="2">
        <f t="shared" si="89"/>
        <v>1</v>
      </c>
      <c r="AE542" s="214">
        <f t="shared" si="90"/>
        <v>0</v>
      </c>
      <c r="AF542" s="214"/>
      <c r="AG542" s="29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1">SUM(F540:F542)</f>
        <v>0</v>
      </c>
      <c r="G543" s="4">
        <f t="shared" si="91"/>
        <v>0</v>
      </c>
      <c r="H543" s="4">
        <f t="shared" si="91"/>
        <v>0</v>
      </c>
      <c r="I543" s="4">
        <f t="shared" si="91"/>
        <v>0</v>
      </c>
      <c r="J543" s="4">
        <f t="shared" si="91"/>
        <v>0</v>
      </c>
      <c r="K543" s="4">
        <f t="shared" si="91"/>
        <v>0</v>
      </c>
      <c r="L543" s="4">
        <f t="shared" si="91"/>
        <v>0</v>
      </c>
      <c r="M543" s="4">
        <f t="shared" si="91"/>
        <v>0</v>
      </c>
      <c r="N543" s="4">
        <f t="shared" si="91"/>
        <v>1</v>
      </c>
      <c r="O543" s="4">
        <f t="shared" si="91"/>
        <v>0</v>
      </c>
      <c r="P543" s="4">
        <f t="shared" si="91"/>
        <v>0</v>
      </c>
      <c r="Q543" s="4">
        <f t="shared" si="91"/>
        <v>0</v>
      </c>
      <c r="R543" s="4">
        <f t="shared" si="91"/>
        <v>0</v>
      </c>
      <c r="S543" s="4">
        <f t="shared" si="91"/>
        <v>0</v>
      </c>
      <c r="T543" s="4">
        <f t="shared" si="91"/>
        <v>0</v>
      </c>
      <c r="U543" s="4">
        <f t="shared" si="91"/>
        <v>0</v>
      </c>
      <c r="V543" s="4">
        <f t="shared" si="91"/>
        <v>0</v>
      </c>
      <c r="W543" s="4">
        <f t="shared" si="91"/>
        <v>0</v>
      </c>
      <c r="X543" s="4">
        <f t="shared" si="91"/>
        <v>0</v>
      </c>
      <c r="Y543" s="4">
        <f t="shared" si="91"/>
        <v>0</v>
      </c>
      <c r="Z543" s="4">
        <f t="shared" si="91"/>
        <v>0</v>
      </c>
      <c r="AA543" s="4">
        <f t="shared" si="91"/>
        <v>0</v>
      </c>
      <c r="AB543" s="4">
        <f t="shared" si="91"/>
        <v>0</v>
      </c>
      <c r="AC543" s="2">
        <f t="shared" si="89"/>
        <v>0</v>
      </c>
      <c r="AD543" s="2">
        <f t="shared" si="89"/>
        <v>1</v>
      </c>
      <c r="AE543" s="221">
        <f t="shared" si="90"/>
        <v>0</v>
      </c>
      <c r="AF543" s="221"/>
      <c r="AG543" s="29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29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125</v>
      </c>
      <c r="N545" s="19">
        <v>88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9"/>
        <v>125</v>
      </c>
      <c r="AD545" s="2">
        <f t="shared" si="89"/>
        <v>88</v>
      </c>
      <c r="AE545" s="214">
        <f t="shared" si="90"/>
        <v>-29.599999999999998</v>
      </c>
      <c r="AF545" s="214"/>
      <c r="AG545" s="29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-29.599999999999998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-29.599999999999998</v>
      </c>
      <c r="AD546" s="217"/>
      <c r="AE546" s="26"/>
      <c r="AF546" s="26"/>
      <c r="AG546" s="29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>
        <v>0</v>
      </c>
      <c r="N547" s="19">
        <v>0</v>
      </c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2">SUM(E547+G547+I547+K547+M547+O547+Q547+S547+U547+W547+Y547+AA547)</f>
        <v>0</v>
      </c>
      <c r="AD547" s="2">
        <f t="shared" si="92"/>
        <v>0</v>
      </c>
      <c r="AE547" s="214">
        <f t="shared" si="90"/>
        <v>0</v>
      </c>
      <c r="AF547" s="214"/>
      <c r="AG547" s="29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>
        <v>0</v>
      </c>
      <c r="N548" s="19">
        <v>0</v>
      </c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2"/>
        <v>0</v>
      </c>
      <c r="AD548" s="2">
        <f t="shared" si="92"/>
        <v>0</v>
      </c>
      <c r="AE548" s="214">
        <f t="shared" si="90"/>
        <v>0</v>
      </c>
      <c r="AF548" s="214"/>
      <c r="AG548" s="29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9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9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9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9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9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9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9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9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9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9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9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9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9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9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9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29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29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29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 xml:space="preserve"> Janar 2025</v>
      </c>
      <c r="P568" s="207"/>
      <c r="Q568" s="207"/>
      <c r="R568" s="207" t="str">
        <f>U3</f>
        <v xml:space="preserve"> Janar 2026</v>
      </c>
      <c r="S568" s="207"/>
      <c r="T568" s="207"/>
      <c r="U568" s="201" t="s">
        <v>478</v>
      </c>
      <c r="V568" s="201"/>
      <c r="W568" s="201"/>
      <c r="X568" s="207" t="str">
        <f>R3</f>
        <v xml:space="preserve"> Janar 2025</v>
      </c>
      <c r="Y568" s="207"/>
      <c r="Z568" s="207"/>
      <c r="AA568" s="207" t="str">
        <f>U3</f>
        <v xml:space="preserve"> Janar 2026</v>
      </c>
      <c r="AB568" s="207"/>
      <c r="AC568" s="207"/>
      <c r="AD568" s="201" t="s">
        <v>478</v>
      </c>
      <c r="AE568" s="201"/>
      <c r="AF568" s="201"/>
      <c r="AG568" s="29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29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3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4">IF(X570=0,0,(X570-AA570)/X570*-100)</f>
        <v>0</v>
      </c>
      <c r="AE570" s="199"/>
      <c r="AF570" s="199"/>
      <c r="AG570" s="29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3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4"/>
        <v>0</v>
      </c>
      <c r="AE571" s="199"/>
      <c r="AF571" s="199"/>
      <c r="AG571" s="29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3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4"/>
        <v>0</v>
      </c>
      <c r="AE572" s="199"/>
      <c r="AF572" s="199"/>
      <c r="AG572" s="29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3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4"/>
        <v>0</v>
      </c>
      <c r="AE573" s="199"/>
      <c r="AF573" s="199"/>
      <c r="AG573" s="29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3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4"/>
        <v>0</v>
      </c>
      <c r="AE574" s="199"/>
      <c r="AF574" s="199"/>
      <c r="AG574" s="29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7204</v>
      </c>
      <c r="P575" s="203"/>
      <c r="Q575" s="203"/>
      <c r="R575" s="203">
        <v>7079</v>
      </c>
      <c r="S575" s="203"/>
      <c r="T575" s="203"/>
      <c r="U575" s="199">
        <f t="shared" si="93"/>
        <v>-1.7351471404775123</v>
      </c>
      <c r="V575" s="199"/>
      <c r="W575" s="199"/>
      <c r="X575" s="203">
        <v>507</v>
      </c>
      <c r="Y575" s="203"/>
      <c r="Z575" s="203"/>
      <c r="AA575" s="203">
        <v>536</v>
      </c>
      <c r="AB575" s="203"/>
      <c r="AC575" s="203"/>
      <c r="AD575" s="199">
        <f t="shared" si="94"/>
        <v>5.7199211045364891</v>
      </c>
      <c r="AE575" s="199"/>
      <c r="AF575" s="199"/>
      <c r="AG575" s="29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3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4"/>
        <v>0</v>
      </c>
      <c r="AE576" s="199"/>
      <c r="AF576" s="199"/>
      <c r="AG576" s="29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3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4"/>
        <v>0</v>
      </c>
      <c r="AE577" s="199"/>
      <c r="AF577" s="199"/>
      <c r="AG577" s="29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29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29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29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29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7204</v>
      </c>
      <c r="P582" s="201"/>
      <c r="Q582" s="201"/>
      <c r="R582" s="201">
        <f>SUM(R569:R581)</f>
        <v>7079</v>
      </c>
      <c r="S582" s="201"/>
      <c r="T582" s="201"/>
      <c r="U582" s="199">
        <f>IF(O582=0,0,(O582-R582)/O582*-100)</f>
        <v>-1.7351471404775123</v>
      </c>
      <c r="V582" s="199"/>
      <c r="W582" s="199"/>
      <c r="X582" s="201">
        <f>SUM(X569:X581)</f>
        <v>507</v>
      </c>
      <c r="Y582" s="201"/>
      <c r="Z582" s="201"/>
      <c r="AA582" s="201">
        <f>SUM(AA569:AA581)</f>
        <v>536</v>
      </c>
      <c r="AB582" s="201"/>
      <c r="AC582" s="201"/>
      <c r="AD582" s="199">
        <f t="shared" si="94"/>
        <v>5.7199211045364891</v>
      </c>
      <c r="AE582" s="199"/>
      <c r="AF582" s="199"/>
      <c r="AG582" s="29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724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725</v>
      </c>
      <c r="Q587" s="176"/>
      <c r="R587" s="176"/>
      <c r="S587" s="183" t="s">
        <v>726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659</v>
      </c>
      <c r="AC587" s="176"/>
      <c r="AD587" s="176"/>
      <c r="AE587" s="176" t="s">
        <v>519</v>
      </c>
      <c r="AF587" s="176"/>
      <c r="AG587" s="176"/>
    </row>
    <row r="588" spans="1:33" ht="27.75" customHeight="1" x14ac:dyDescent="0.25">
      <c r="A588" s="63">
        <v>2</v>
      </c>
      <c r="B588" s="184" t="s">
        <v>727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728</v>
      </c>
      <c r="Q588" s="176"/>
      <c r="R588" s="176"/>
      <c r="S588" s="183" t="s">
        <v>729</v>
      </c>
      <c r="T588" s="176"/>
      <c r="U588" s="176"/>
      <c r="V588" s="176" t="s">
        <v>646</v>
      </c>
      <c r="W588" s="176"/>
      <c r="X588" s="176"/>
      <c r="Y588" s="176" t="s">
        <v>730</v>
      </c>
      <c r="Z588" s="176"/>
      <c r="AA588" s="176"/>
      <c r="AB588" s="176" t="s">
        <v>731</v>
      </c>
      <c r="AC588" s="176"/>
      <c r="AD588" s="176"/>
      <c r="AE588" s="176" t="s">
        <v>660</v>
      </c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651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652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W7:X7"/>
    <mergeCell ref="Y7:Z7"/>
    <mergeCell ref="AA7:AB7"/>
    <mergeCell ref="B24:D24"/>
    <mergeCell ref="AE24:AF24"/>
    <mergeCell ref="B25:D25"/>
    <mergeCell ref="AE25:AF25"/>
    <mergeCell ref="A1:AG1"/>
    <mergeCell ref="A2:AA2"/>
    <mergeCell ref="AB2:AG2"/>
    <mergeCell ref="A3:Q3"/>
    <mergeCell ref="R3:T3"/>
    <mergeCell ref="U3:AA3"/>
    <mergeCell ref="AB3:AG3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B33:D33"/>
    <mergeCell ref="AE33:AF33"/>
    <mergeCell ref="B34:D34"/>
    <mergeCell ref="AE34:AF34"/>
    <mergeCell ref="B26:D26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52:D152"/>
    <mergeCell ref="AE152:AF152"/>
    <mergeCell ref="B153:D153"/>
    <mergeCell ref="AE153:AF153"/>
    <mergeCell ref="B154:D154"/>
    <mergeCell ref="AE154:AF154"/>
    <mergeCell ref="B135:D135"/>
    <mergeCell ref="AE135:AF135"/>
    <mergeCell ref="B136:D136"/>
    <mergeCell ref="AE136:AF136"/>
    <mergeCell ref="B137:D137"/>
    <mergeCell ref="AE137:AF137"/>
    <mergeCell ref="B150:D150"/>
    <mergeCell ref="AE150:AF150"/>
    <mergeCell ref="B144:D144"/>
    <mergeCell ref="AE144:AF144"/>
    <mergeCell ref="B145:D145"/>
    <mergeCell ref="AE145:AF145"/>
    <mergeCell ref="B146:D146"/>
    <mergeCell ref="AE146:AF146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8:D158"/>
    <mergeCell ref="AE158:AF158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64:D164"/>
    <mergeCell ref="AE164:AF164"/>
    <mergeCell ref="B165:D165"/>
    <mergeCell ref="AE165:AF165"/>
    <mergeCell ref="B166:D166"/>
    <mergeCell ref="AE166:AF166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B168:D168"/>
    <mergeCell ref="AE168:AF168"/>
    <mergeCell ref="A169:D169"/>
    <mergeCell ref="AE169:AF169"/>
    <mergeCell ref="B186:D186"/>
    <mergeCell ref="AE186:AF186"/>
    <mergeCell ref="B170:D170"/>
    <mergeCell ref="AE170:AF170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95:D195"/>
    <mergeCell ref="AE195:AF195"/>
    <mergeCell ref="B178:D178"/>
    <mergeCell ref="AE178:AF178"/>
    <mergeCell ref="B179:D179"/>
    <mergeCell ref="AE179:AF179"/>
    <mergeCell ref="B217:D217"/>
    <mergeCell ref="AE217:AF217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B213:D213"/>
    <mergeCell ref="A214:D214"/>
    <mergeCell ref="AE213:AF213"/>
    <mergeCell ref="B187:D187"/>
    <mergeCell ref="AE187:AF187"/>
    <mergeCell ref="A188:D188"/>
    <mergeCell ref="AE188:AF188"/>
    <mergeCell ref="B212:D212"/>
    <mergeCell ref="AE201:AF201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220:D220"/>
    <mergeCell ref="AE220:AF220"/>
    <mergeCell ref="B221:D221"/>
    <mergeCell ref="AE221:AF221"/>
    <mergeCell ref="B222:D222"/>
    <mergeCell ref="AE222:AF222"/>
    <mergeCell ref="B218:D218"/>
    <mergeCell ref="AE218:AF218"/>
    <mergeCell ref="B219:D219"/>
    <mergeCell ref="AE219:AF219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78:D278"/>
    <mergeCell ref="AE278:AF278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70:D270"/>
    <mergeCell ref="AE270:AF270"/>
    <mergeCell ref="B271:D271"/>
    <mergeCell ref="AE271:AF271"/>
    <mergeCell ref="B272:D272"/>
    <mergeCell ref="AE272:AF272"/>
    <mergeCell ref="B287:D287"/>
    <mergeCell ref="AE287:AF287"/>
    <mergeCell ref="B288:D288"/>
    <mergeCell ref="AE288:AF288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</mergeCells>
  <conditionalFormatting sqref="M394:AB394">
    <cfRule type="expression" dxfId="3031" priority="158" stopIfTrue="1">
      <formula>IF(M398+M401=M394,0,1)</formula>
    </cfRule>
  </conditionalFormatting>
  <conditionalFormatting sqref="M435:AB435">
    <cfRule type="expression" dxfId="3030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251:AB275 AA143:AB154">
    <cfRule type="expression" dxfId="3029" priority="156" stopIfTrue="1">
      <formula>MOD(FLOOR(COLUMN()/2+0.5,1),2)</formula>
    </cfRule>
  </conditionalFormatting>
  <conditionalFormatting sqref="N425:N427">
    <cfRule type="expression" dxfId="3028" priority="155" stopIfTrue="1">
      <formula>MOD(FLOOR(COLUMN()/2+0.5,1),2)</formula>
    </cfRule>
  </conditionalFormatting>
  <conditionalFormatting sqref="P425:P427">
    <cfRule type="expression" dxfId="3027" priority="154" stopIfTrue="1">
      <formula>MOD(FLOOR(COLUMN()/2+0.5,1),2)</formula>
    </cfRule>
  </conditionalFormatting>
  <conditionalFormatting sqref="P547:P548">
    <cfRule type="expression" dxfId="3026" priority="153" stopIfTrue="1">
      <formula>MOD(FLOOR(COLUMN()/2+0.5,1),2)</formula>
    </cfRule>
  </conditionalFormatting>
  <conditionalFormatting sqref="N496:N507">
    <cfRule type="expression" dxfId="3025" priority="152" stopIfTrue="1">
      <formula>MOD(FLOOR(COLUMN()/2+0.5,1),2)</formula>
    </cfRule>
  </conditionalFormatting>
  <conditionalFormatting sqref="R384">
    <cfRule type="expression" dxfId="3024" priority="151" stopIfTrue="1">
      <formula>MOD(FLOOR(COLUMN()/2+0.5,1),2)</formula>
    </cfRule>
  </conditionalFormatting>
  <conditionalFormatting sqref="R525:R528">
    <cfRule type="expression" dxfId="3023" priority="150" stopIfTrue="1">
      <formula>MOD(FLOOR(COLUMN()/2+0.5,1),2)</formula>
    </cfRule>
  </conditionalFormatting>
  <conditionalFormatting sqref="T384">
    <cfRule type="expression" dxfId="3022" priority="149" stopIfTrue="1">
      <formula>MOD(FLOOR(COLUMN()/2+0.5,1),2)</formula>
    </cfRule>
  </conditionalFormatting>
  <conditionalFormatting sqref="T440:T441">
    <cfRule type="expression" dxfId="3021" priority="148" stopIfTrue="1">
      <formula>MOD(FLOOR(COLUMN()/2+0.5,1),2)</formula>
    </cfRule>
  </conditionalFormatting>
  <conditionalFormatting sqref="T515">
    <cfRule type="expression" dxfId="3020" priority="147" stopIfTrue="1">
      <formula>MOD(FLOOR(COLUMN()/2+0.5,1),2)</formula>
    </cfRule>
  </conditionalFormatting>
  <conditionalFormatting sqref="T547:T548">
    <cfRule type="expression" dxfId="3019" priority="146" stopIfTrue="1">
      <formula>MOD(FLOOR(COLUMN()/2+0.5,1),2)</formula>
    </cfRule>
  </conditionalFormatting>
  <conditionalFormatting sqref="Z425:Z427">
    <cfRule type="expression" dxfId="3018" priority="145" stopIfTrue="1">
      <formula>MOD(FLOOR(COLUMN()/2+0.5,1),2)</formula>
    </cfRule>
  </conditionalFormatting>
  <conditionalFormatting sqref="AB496:AB507">
    <cfRule type="expression" dxfId="3017" priority="144" stopIfTrue="1">
      <formula>MOD(FLOOR(COLUMN()/2+0.5,1),2)</formula>
    </cfRule>
  </conditionalFormatting>
  <conditionalFormatting sqref="O548">
    <cfRule type="expression" dxfId="3016" priority="143" stopIfTrue="1">
      <formula>MOD(FLOOR(COLUMN()/2+0.5,1),2)</formula>
    </cfRule>
  </conditionalFormatting>
  <conditionalFormatting sqref="M384:M385">
    <cfRule type="expression" dxfId="3015" priority="142" stopIfTrue="1">
      <formula>MOD(FLOOR(COLUMN()/2+0.5,1),2)</formula>
    </cfRule>
  </conditionalFormatting>
  <conditionalFormatting sqref="Q385">
    <cfRule type="expression" dxfId="3014" priority="141" stopIfTrue="1">
      <formula>MOD(FLOOR(COLUMN()/2+0.5,1),2)</formula>
    </cfRule>
  </conditionalFormatting>
  <conditionalFormatting sqref="Q384">
    <cfRule type="expression" dxfId="3013" priority="140" stopIfTrue="1">
      <formula>MOD(FLOOR(COLUMN()/2+0.5,1),2)</formula>
    </cfRule>
  </conditionalFormatting>
  <conditionalFormatting sqref="S385">
    <cfRule type="expression" dxfId="3012" priority="139" stopIfTrue="1">
      <formula>MOD(FLOOR(COLUMN()/2+0.5,1),2)</formula>
    </cfRule>
  </conditionalFormatting>
  <conditionalFormatting sqref="S384">
    <cfRule type="expression" dxfId="3011" priority="138" stopIfTrue="1">
      <formula>MOD(FLOOR(COLUMN()/2+0.5,1),2)</formula>
    </cfRule>
  </conditionalFormatting>
  <conditionalFormatting sqref="Y384:Y385">
    <cfRule type="expression" dxfId="3010" priority="137" stopIfTrue="1">
      <formula>MOD(FLOOR(COLUMN()/2+0.5,1),2)</formula>
    </cfRule>
  </conditionalFormatting>
  <conditionalFormatting sqref="Y395:Y397">
    <cfRule type="expression" dxfId="3009" priority="136" stopIfTrue="1">
      <formula>MOD(FLOOR(COLUMN()/2+0.5,1),2)</formula>
    </cfRule>
  </conditionalFormatting>
  <conditionalFormatting sqref="M411:M416">
    <cfRule type="expression" dxfId="3008" priority="135" stopIfTrue="1">
      <formula>MOD(FLOOR(COLUMN()/2+0.5,1),2)</formula>
    </cfRule>
  </conditionalFormatting>
  <conditionalFormatting sqref="O411:O416">
    <cfRule type="expression" dxfId="3007" priority="134" stopIfTrue="1">
      <formula>MOD(FLOOR(COLUMN()/2+0.5,1),2)</formula>
    </cfRule>
  </conditionalFormatting>
  <conditionalFormatting sqref="Q411:Q416">
    <cfRule type="expression" dxfId="3006" priority="133" stopIfTrue="1">
      <formula>MOD(FLOOR(COLUMN()/2+0.5,1),2)</formula>
    </cfRule>
  </conditionalFormatting>
  <conditionalFormatting sqref="S411:S416">
    <cfRule type="expression" dxfId="3005" priority="132" stopIfTrue="1">
      <formula>MOD(FLOOR(COLUMN()/2+0.5,1),2)</formula>
    </cfRule>
  </conditionalFormatting>
  <conditionalFormatting sqref="W411:W416">
    <cfRule type="expression" dxfId="3004" priority="131" stopIfTrue="1">
      <formula>MOD(FLOOR(COLUMN()/2+0.5,1),2)</formula>
    </cfRule>
  </conditionalFormatting>
  <conditionalFormatting sqref="M425:M427">
    <cfRule type="expression" dxfId="3003" priority="130" stopIfTrue="1">
      <formula>MOD(FLOOR(COLUMN()/2+0.5,1),2)</formula>
    </cfRule>
  </conditionalFormatting>
  <conditionalFormatting sqref="O425:O427">
    <cfRule type="expression" dxfId="3002" priority="129" stopIfTrue="1">
      <formula>MOD(FLOOR(COLUMN()/2+0.5,1),2)</formula>
    </cfRule>
  </conditionalFormatting>
  <conditionalFormatting sqref="Q425:Q427">
    <cfRule type="expression" dxfId="3001" priority="128" stopIfTrue="1">
      <formula>MOD(FLOOR(COLUMN()/2+0.5,1),2)</formula>
    </cfRule>
  </conditionalFormatting>
  <conditionalFormatting sqref="M436:M438">
    <cfRule type="expression" dxfId="3000" priority="127" stopIfTrue="1">
      <formula>MOD(FLOOR(COLUMN()/2+0.5,1),2)</formula>
    </cfRule>
  </conditionalFormatting>
  <conditionalFormatting sqref="O436:O438">
    <cfRule type="expression" dxfId="2999" priority="126" stopIfTrue="1">
      <formula>MOD(FLOOR(COLUMN()/2+0.5,1),2)</formula>
    </cfRule>
  </conditionalFormatting>
  <conditionalFormatting sqref="Q436:Q438">
    <cfRule type="expression" dxfId="2998" priority="125" stopIfTrue="1">
      <formula>MOD(FLOOR(COLUMN()/2+0.5,1),2)</formula>
    </cfRule>
  </conditionalFormatting>
  <conditionalFormatting sqref="S436:S438">
    <cfRule type="expression" dxfId="2997" priority="124" stopIfTrue="1">
      <formula>MOD(FLOOR(COLUMN()/2+0.5,1),2)</formula>
    </cfRule>
  </conditionalFormatting>
  <conditionalFormatting sqref="W436:W438">
    <cfRule type="expression" dxfId="2996" priority="123" stopIfTrue="1">
      <formula>MOD(FLOOR(COLUMN()/2+0.5,1),2)</formula>
    </cfRule>
  </conditionalFormatting>
  <conditionalFormatting sqref="M440:M441">
    <cfRule type="expression" dxfId="2995" priority="122" stopIfTrue="1">
      <formula>MOD(FLOOR(COLUMN()/2+0.5,1),2)</formula>
    </cfRule>
  </conditionalFormatting>
  <conditionalFormatting sqref="O440:O441">
    <cfRule type="expression" dxfId="2994" priority="121" stopIfTrue="1">
      <formula>MOD(FLOOR(COLUMN()/2+0.5,1),2)</formula>
    </cfRule>
  </conditionalFormatting>
  <conditionalFormatting sqref="S440:S441">
    <cfRule type="expression" dxfId="2993" priority="120" stopIfTrue="1">
      <formula>MOD(FLOOR(COLUMN()/2+0.5,1),2)</formula>
    </cfRule>
  </conditionalFormatting>
  <conditionalFormatting sqref="W440:W441">
    <cfRule type="expression" dxfId="2992" priority="119" stopIfTrue="1">
      <formula>MOD(FLOOR(COLUMN()/2+0.5,1),2)</formula>
    </cfRule>
  </conditionalFormatting>
  <conditionalFormatting sqref="Y440:Y441">
    <cfRule type="expression" dxfId="2991" priority="118" stopIfTrue="1">
      <formula>MOD(FLOOR(COLUMN()/2+0.5,1),2)</formula>
    </cfRule>
  </conditionalFormatting>
  <conditionalFormatting sqref="M444">
    <cfRule type="expression" dxfId="2990" priority="117" stopIfTrue="1">
      <formula>MOD(FLOOR(COLUMN()/2+0.5,1),2)</formula>
    </cfRule>
  </conditionalFormatting>
  <conditionalFormatting sqref="M496:M507">
    <cfRule type="expression" dxfId="2989" priority="116" stopIfTrue="1">
      <formula>MOD(FLOOR(COLUMN()/2+0.5,1),2)</formula>
    </cfRule>
  </conditionalFormatting>
  <conditionalFormatting sqref="O496:O507">
    <cfRule type="expression" dxfId="2988" priority="115" stopIfTrue="1">
      <formula>MOD(FLOOR(COLUMN()/2+0.5,1),2)</formula>
    </cfRule>
  </conditionalFormatting>
  <conditionalFormatting sqref="Q496:Q507">
    <cfRule type="expression" dxfId="2987" priority="114" stopIfTrue="1">
      <formula>MOD(FLOOR(COLUMN()/2+0.5,1),2)</formula>
    </cfRule>
  </conditionalFormatting>
  <conditionalFormatting sqref="S496:S507">
    <cfRule type="expression" dxfId="2986" priority="113" stopIfTrue="1">
      <formula>MOD(FLOOR(COLUMN()/2+0.5,1),2)</formula>
    </cfRule>
  </conditionalFormatting>
  <conditionalFormatting sqref="U496:U507">
    <cfRule type="expression" dxfId="2985" priority="112" stopIfTrue="1">
      <formula>MOD(FLOOR(COLUMN()/2+0.5,1),2)</formula>
    </cfRule>
  </conditionalFormatting>
  <conditionalFormatting sqref="W496:W507">
    <cfRule type="expression" dxfId="2984" priority="111" stopIfTrue="1">
      <formula>MOD(FLOOR(COLUMN()/2+0.5,1),2)</formula>
    </cfRule>
  </conditionalFormatting>
  <conditionalFormatting sqref="Y496:Y507">
    <cfRule type="expression" dxfId="2983" priority="110" stopIfTrue="1">
      <formula>MOD(FLOOR(COLUMN()/2+0.5,1),2)</formula>
    </cfRule>
  </conditionalFormatting>
  <conditionalFormatting sqref="AA496:AA507">
    <cfRule type="expression" dxfId="2982" priority="109" stopIfTrue="1">
      <formula>MOD(FLOOR(COLUMN()/2+0.5,1),2)</formula>
    </cfRule>
  </conditionalFormatting>
  <conditionalFormatting sqref="M515">
    <cfRule type="expression" dxfId="2981" priority="108" stopIfTrue="1">
      <formula>MOD(FLOOR(COLUMN()/2+0.5,1),2)</formula>
    </cfRule>
  </conditionalFormatting>
  <conditionalFormatting sqref="O515">
    <cfRule type="expression" dxfId="2980" priority="107" stopIfTrue="1">
      <formula>MOD(FLOOR(COLUMN()/2+0.5,1),2)</formula>
    </cfRule>
  </conditionalFormatting>
  <conditionalFormatting sqref="Q515">
    <cfRule type="expression" dxfId="2979" priority="106" stopIfTrue="1">
      <formula>MOD(FLOOR(COLUMN()/2+0.5,1),2)</formula>
    </cfRule>
  </conditionalFormatting>
  <conditionalFormatting sqref="S515">
    <cfRule type="expression" dxfId="2978" priority="105" stopIfTrue="1">
      <formula>MOD(FLOOR(COLUMN()/2+0.5,1),2)</formula>
    </cfRule>
  </conditionalFormatting>
  <conditionalFormatting sqref="U515">
    <cfRule type="expression" dxfId="2977" priority="104" stopIfTrue="1">
      <formula>MOD(FLOOR(COLUMN()/2+0.5,1),2)</formula>
    </cfRule>
  </conditionalFormatting>
  <conditionalFormatting sqref="M525:M528">
    <cfRule type="expression" dxfId="2976" priority="103" stopIfTrue="1">
      <formula>MOD(FLOOR(COLUMN()/2+0.5,1),2)</formula>
    </cfRule>
  </conditionalFormatting>
  <conditionalFormatting sqref="O525:O528">
    <cfRule type="expression" dxfId="2975" priority="102" stopIfTrue="1">
      <formula>MOD(FLOOR(COLUMN()/2+0.5,1),2)</formula>
    </cfRule>
  </conditionalFormatting>
  <conditionalFormatting sqref="Q525:Q528">
    <cfRule type="expression" dxfId="2974" priority="101" stopIfTrue="1">
      <formula>MOD(FLOOR(COLUMN()/2+0.5,1),2)</formula>
    </cfRule>
  </conditionalFormatting>
  <conditionalFormatting sqref="S525:S528">
    <cfRule type="expression" dxfId="2973" priority="100" stopIfTrue="1">
      <formula>MOD(FLOOR(COLUMN()/2+0.5,1),2)</formula>
    </cfRule>
  </conditionalFormatting>
  <conditionalFormatting sqref="U525:U528">
    <cfRule type="expression" dxfId="2972" priority="99" stopIfTrue="1">
      <formula>MOD(FLOOR(COLUMN()/2+0.5,1),2)</formula>
    </cfRule>
  </conditionalFormatting>
  <conditionalFormatting sqref="M540:M542">
    <cfRule type="expression" dxfId="2971" priority="98" stopIfTrue="1">
      <formula>MOD(FLOOR(COLUMN()/2+0.5,1),2)</formula>
    </cfRule>
  </conditionalFormatting>
  <conditionalFormatting sqref="O540:O542">
    <cfRule type="expression" dxfId="2970" priority="97" stopIfTrue="1">
      <formula>MOD(FLOOR(COLUMN()/2+0.5,1),2)</formula>
    </cfRule>
  </conditionalFormatting>
  <conditionalFormatting sqref="Q540:Q542">
    <cfRule type="expression" dxfId="2969" priority="96" stopIfTrue="1">
      <formula>MOD(FLOOR(COLUMN()/2+0.5,1),2)</formula>
    </cfRule>
  </conditionalFormatting>
  <conditionalFormatting sqref="S540:S542">
    <cfRule type="expression" dxfId="2968" priority="95" stopIfTrue="1">
      <formula>MOD(FLOOR(COLUMN()/2+0.5,1),2)</formula>
    </cfRule>
  </conditionalFormatting>
  <conditionalFormatting sqref="W540:W542">
    <cfRule type="expression" dxfId="2967" priority="94" stopIfTrue="1">
      <formula>MOD(FLOOR(COLUMN()/2+0.5,1),2)</formula>
    </cfRule>
  </conditionalFormatting>
  <conditionalFormatting sqref="M545">
    <cfRule type="expression" dxfId="2966" priority="93" stopIfTrue="1">
      <formula>MOD(FLOOR(COLUMN()/2+0.5,1),2)</formula>
    </cfRule>
  </conditionalFormatting>
  <conditionalFormatting sqref="O545">
    <cfRule type="expression" dxfId="2965" priority="92" stopIfTrue="1">
      <formula>MOD(FLOOR(COLUMN()/2+0.5,1),2)</formula>
    </cfRule>
  </conditionalFormatting>
  <conditionalFormatting sqref="Q545">
    <cfRule type="expression" dxfId="2964" priority="91" stopIfTrue="1">
      <formula>MOD(FLOOR(COLUMN()/2+0.5,1),2)</formula>
    </cfRule>
  </conditionalFormatting>
  <conditionalFormatting sqref="S545">
    <cfRule type="expression" dxfId="2963" priority="90" stopIfTrue="1">
      <formula>MOD(FLOOR(COLUMN()/2+0.5,1),2)</formula>
    </cfRule>
  </conditionalFormatting>
  <conditionalFormatting sqref="U545">
    <cfRule type="expression" dxfId="2962" priority="89" stopIfTrue="1">
      <formula>MOD(FLOOR(COLUMN()/2+0.5,1),2)</formula>
    </cfRule>
  </conditionalFormatting>
  <conditionalFormatting sqref="W545">
    <cfRule type="expression" dxfId="2961" priority="88" stopIfTrue="1">
      <formula>MOD(FLOOR(COLUMN()/2+0.5,1),2)</formula>
    </cfRule>
  </conditionalFormatting>
  <conditionalFormatting sqref="M547:M548">
    <cfRule type="expression" dxfId="2960" priority="87" stopIfTrue="1">
      <formula>MOD(FLOOR(COLUMN()/2+0.5,1),2)</formula>
    </cfRule>
  </conditionalFormatting>
  <conditionalFormatting sqref="S547:S548">
    <cfRule type="expression" dxfId="2959" priority="86" stopIfTrue="1">
      <formula>MOD(FLOOR(COLUMN()/2+0.5,1),2)</formula>
    </cfRule>
  </conditionalFormatting>
  <conditionalFormatting sqref="W547">
    <cfRule type="expression" dxfId="2958" priority="85" stopIfTrue="1">
      <formula>MOD(FLOOR(COLUMN()/2+0.5,1),2)</formula>
    </cfRule>
  </conditionalFormatting>
  <conditionalFormatting sqref="W548">
    <cfRule type="expression" dxfId="2957" priority="84" stopIfTrue="1">
      <formula>MOD(FLOOR(COLUMN()/2+0.5,1),2)</formula>
    </cfRule>
  </conditionalFormatting>
  <conditionalFormatting sqref="N384:N385">
    <cfRule type="expression" dxfId="2956" priority="83" stopIfTrue="1">
      <formula>MOD(FLOOR(COLUMN()/2+0.5,1),2)</formula>
    </cfRule>
  </conditionalFormatting>
  <conditionalFormatting sqref="N411:N416">
    <cfRule type="expression" dxfId="2955" priority="82" stopIfTrue="1">
      <formula>MOD(FLOOR(COLUMN()/2+0.5,1),2)</formula>
    </cfRule>
  </conditionalFormatting>
  <conditionalFormatting sqref="N436:N438">
    <cfRule type="expression" dxfId="2954" priority="81" stopIfTrue="1">
      <formula>MOD(FLOOR(COLUMN()/2+0.5,1),2)</formula>
    </cfRule>
  </conditionalFormatting>
  <conditionalFormatting sqref="N440:N441">
    <cfRule type="expression" dxfId="2953" priority="80" stopIfTrue="1">
      <formula>MOD(FLOOR(COLUMN()/2+0.5,1),2)</formula>
    </cfRule>
  </conditionalFormatting>
  <conditionalFormatting sqref="N444">
    <cfRule type="expression" dxfId="2952" priority="79" stopIfTrue="1">
      <formula>MOD(FLOOR(COLUMN()/2+0.5,1),2)</formula>
    </cfRule>
  </conditionalFormatting>
  <conditionalFormatting sqref="N515">
    <cfRule type="expression" dxfId="2951" priority="78" stopIfTrue="1">
      <formula>MOD(FLOOR(COLUMN()/2+0.5,1),2)</formula>
    </cfRule>
  </conditionalFormatting>
  <conditionalFormatting sqref="N525:N528">
    <cfRule type="expression" dxfId="2950" priority="77" stopIfTrue="1">
      <formula>MOD(FLOOR(COLUMN()/2+0.5,1),2)</formula>
    </cfRule>
  </conditionalFormatting>
  <conditionalFormatting sqref="N540:N542">
    <cfRule type="expression" dxfId="2949" priority="76" stopIfTrue="1">
      <formula>MOD(FLOOR(COLUMN()/2+0.5,1),2)</formula>
    </cfRule>
  </conditionalFormatting>
  <conditionalFormatting sqref="N545">
    <cfRule type="expression" dxfId="2948" priority="75" stopIfTrue="1">
      <formula>MOD(FLOOR(COLUMN()/2+0.5,1),2)</formula>
    </cfRule>
  </conditionalFormatting>
  <conditionalFormatting sqref="N547:N548">
    <cfRule type="expression" dxfId="2947" priority="74" stopIfTrue="1">
      <formula>MOD(FLOOR(COLUMN()/2+0.5,1),2)</formula>
    </cfRule>
  </conditionalFormatting>
  <conditionalFormatting sqref="P384">
    <cfRule type="expression" dxfId="2946" priority="73" stopIfTrue="1">
      <formula>MOD(FLOOR(COLUMN()/2+0.5,1),2)</formula>
    </cfRule>
  </conditionalFormatting>
  <conditionalFormatting sqref="P411:P416">
    <cfRule type="expression" dxfId="2945" priority="72" stopIfTrue="1">
      <formula>MOD(FLOOR(COLUMN()/2+0.5,1),2)</formula>
    </cfRule>
  </conditionalFormatting>
  <conditionalFormatting sqref="P436:P438">
    <cfRule type="expression" dxfId="2944" priority="71" stopIfTrue="1">
      <formula>MOD(FLOOR(COLUMN()/2+0.5,1),2)</formula>
    </cfRule>
  </conditionalFormatting>
  <conditionalFormatting sqref="P440:P441">
    <cfRule type="expression" dxfId="2943" priority="70" stopIfTrue="1">
      <formula>MOD(FLOOR(COLUMN()/2+0.5,1),2)</formula>
    </cfRule>
  </conditionalFormatting>
  <conditionalFormatting sqref="P496:P507">
    <cfRule type="expression" dxfId="2942" priority="69" stopIfTrue="1">
      <formula>MOD(FLOOR(COLUMN()/2+0.5,1),2)</formula>
    </cfRule>
  </conditionalFormatting>
  <conditionalFormatting sqref="P515">
    <cfRule type="expression" dxfId="2941" priority="68" stopIfTrue="1">
      <formula>MOD(FLOOR(COLUMN()/2+0.5,1),2)</formula>
    </cfRule>
  </conditionalFormatting>
  <conditionalFormatting sqref="P525:P528">
    <cfRule type="expression" dxfId="2940" priority="67" stopIfTrue="1">
      <formula>MOD(FLOOR(COLUMN()/2+0.5,1),2)</formula>
    </cfRule>
  </conditionalFormatting>
  <conditionalFormatting sqref="P540:P542">
    <cfRule type="expression" dxfId="2939" priority="66" stopIfTrue="1">
      <formula>MOD(FLOOR(COLUMN()/2+0.5,1),2)</formula>
    </cfRule>
  </conditionalFormatting>
  <conditionalFormatting sqref="P545">
    <cfRule type="expression" dxfId="2938" priority="65" stopIfTrue="1">
      <formula>MOD(FLOOR(COLUMN()/2+0.5,1),2)</formula>
    </cfRule>
  </conditionalFormatting>
  <conditionalFormatting sqref="R411:R416">
    <cfRule type="expression" dxfId="2937" priority="64" stopIfTrue="1">
      <formula>MOD(FLOOR(COLUMN()/2+0.5,1),2)</formula>
    </cfRule>
  </conditionalFormatting>
  <conditionalFormatting sqref="R425:R427">
    <cfRule type="expression" dxfId="2936" priority="63" stopIfTrue="1">
      <formula>MOD(FLOOR(COLUMN()/2+0.5,1),2)</formula>
    </cfRule>
  </conditionalFormatting>
  <conditionalFormatting sqref="R436:R438">
    <cfRule type="expression" dxfId="2935" priority="62" stopIfTrue="1">
      <formula>MOD(FLOOR(COLUMN()/2+0.5,1),2)</formula>
    </cfRule>
  </conditionalFormatting>
  <conditionalFormatting sqref="R496:R507">
    <cfRule type="expression" dxfId="2934" priority="61" stopIfTrue="1">
      <formula>MOD(FLOOR(COLUMN()/2+0.5,1),2)</formula>
    </cfRule>
  </conditionalFormatting>
  <conditionalFormatting sqref="R515">
    <cfRule type="expression" dxfId="2933" priority="60" stopIfTrue="1">
      <formula>MOD(FLOOR(COLUMN()/2+0.5,1),2)</formula>
    </cfRule>
  </conditionalFormatting>
  <conditionalFormatting sqref="R540:R542">
    <cfRule type="expression" dxfId="2932" priority="59" stopIfTrue="1">
      <formula>MOD(FLOOR(COLUMN()/2+0.5,1),2)</formula>
    </cfRule>
  </conditionalFormatting>
  <conditionalFormatting sqref="R545">
    <cfRule type="expression" dxfId="2931" priority="58" stopIfTrue="1">
      <formula>MOD(FLOOR(COLUMN()/2+0.5,1),2)</formula>
    </cfRule>
  </conditionalFormatting>
  <conditionalFormatting sqref="T411:T416">
    <cfRule type="expression" dxfId="2930" priority="57" stopIfTrue="1">
      <formula>MOD(FLOOR(COLUMN()/2+0.5,1),2)</formula>
    </cfRule>
  </conditionalFormatting>
  <conditionalFormatting sqref="T425:T427">
    <cfRule type="expression" dxfId="2929" priority="56" stopIfTrue="1">
      <formula>MOD(FLOOR(COLUMN()/2+0.5,1),2)</formula>
    </cfRule>
  </conditionalFormatting>
  <conditionalFormatting sqref="T436:T438">
    <cfRule type="expression" dxfId="2928" priority="55" stopIfTrue="1">
      <formula>MOD(FLOOR(COLUMN()/2+0.5,1),2)</formula>
    </cfRule>
  </conditionalFormatting>
  <conditionalFormatting sqref="T496:T507">
    <cfRule type="expression" dxfId="2927" priority="54" stopIfTrue="1">
      <formula>MOD(FLOOR(COLUMN()/2+0.5,1),2)</formula>
    </cfRule>
  </conditionalFormatting>
  <conditionalFormatting sqref="T525:T528">
    <cfRule type="expression" dxfId="2926" priority="53" stopIfTrue="1">
      <formula>MOD(FLOOR(COLUMN()/2+0.5,1),2)</formula>
    </cfRule>
  </conditionalFormatting>
  <conditionalFormatting sqref="T540:T542">
    <cfRule type="expression" dxfId="2925" priority="52" stopIfTrue="1">
      <formula>MOD(FLOOR(COLUMN()/2+0.5,1),2)</formula>
    </cfRule>
  </conditionalFormatting>
  <conditionalFormatting sqref="T545">
    <cfRule type="expression" dxfId="2924" priority="51" stopIfTrue="1">
      <formula>MOD(FLOOR(COLUMN()/2+0.5,1),2)</formula>
    </cfRule>
  </conditionalFormatting>
  <conditionalFormatting sqref="V496:V507">
    <cfRule type="expression" dxfId="2923" priority="50" stopIfTrue="1">
      <formula>MOD(FLOOR(COLUMN()/2+0.5,1),2)</formula>
    </cfRule>
  </conditionalFormatting>
  <conditionalFormatting sqref="V515">
    <cfRule type="expression" dxfId="2922" priority="49" stopIfTrue="1">
      <formula>MOD(FLOOR(COLUMN()/2+0.5,1),2)</formula>
    </cfRule>
  </conditionalFormatting>
  <conditionalFormatting sqref="V525:V528">
    <cfRule type="expression" dxfId="2921" priority="48" stopIfTrue="1">
      <formula>MOD(FLOOR(COLUMN()/2+0.5,1),2)</formula>
    </cfRule>
  </conditionalFormatting>
  <conditionalFormatting sqref="V545">
    <cfRule type="expression" dxfId="2920" priority="47" stopIfTrue="1">
      <formula>MOD(FLOOR(COLUMN()/2+0.5,1),2)</formula>
    </cfRule>
  </conditionalFormatting>
  <conditionalFormatting sqref="X411:X416">
    <cfRule type="expression" dxfId="2919" priority="46" stopIfTrue="1">
      <formula>MOD(FLOOR(COLUMN()/2+0.5,1),2)</formula>
    </cfRule>
  </conditionalFormatting>
  <conditionalFormatting sqref="X436:X438">
    <cfRule type="expression" dxfId="2918" priority="45" stopIfTrue="1">
      <formula>MOD(FLOOR(COLUMN()/2+0.5,1),2)</formula>
    </cfRule>
  </conditionalFormatting>
  <conditionalFormatting sqref="X440:X441">
    <cfRule type="expression" dxfId="2917" priority="44" stopIfTrue="1">
      <formula>MOD(FLOOR(COLUMN()/2+0.5,1),2)</formula>
    </cfRule>
  </conditionalFormatting>
  <conditionalFormatting sqref="X496:X507">
    <cfRule type="expression" dxfId="2916" priority="43" stopIfTrue="1">
      <formula>MOD(FLOOR(COLUMN()/2+0.5,1),2)</formula>
    </cfRule>
  </conditionalFormatting>
  <conditionalFormatting sqref="X540:X542">
    <cfRule type="expression" dxfId="2915" priority="42" stopIfTrue="1">
      <formula>MOD(FLOOR(COLUMN()/2+0.5,1),2)</formula>
    </cfRule>
  </conditionalFormatting>
  <conditionalFormatting sqref="X545">
    <cfRule type="expression" dxfId="2914" priority="41" stopIfTrue="1">
      <formula>MOD(FLOOR(COLUMN()/2+0.5,1),2)</formula>
    </cfRule>
  </conditionalFormatting>
  <conditionalFormatting sqref="X547">
    <cfRule type="expression" dxfId="2913" priority="40" stopIfTrue="1">
      <formula>MOD(FLOOR(COLUMN()/2+0.5,1),2)</formula>
    </cfRule>
  </conditionalFormatting>
  <conditionalFormatting sqref="X548">
    <cfRule type="expression" dxfId="2912" priority="39" stopIfTrue="1">
      <formula>MOD(FLOOR(COLUMN()/2+0.5,1),2)</formula>
    </cfRule>
  </conditionalFormatting>
  <conditionalFormatting sqref="Z384:Z385">
    <cfRule type="expression" dxfId="2911" priority="38" stopIfTrue="1">
      <formula>MOD(FLOOR(COLUMN()/2+0.5,1),2)</formula>
    </cfRule>
  </conditionalFormatting>
  <conditionalFormatting sqref="Z395:Z397">
    <cfRule type="expression" dxfId="2910" priority="37" stopIfTrue="1">
      <formula>MOD(FLOOR(COLUMN()/2+0.5,1),2)</formula>
    </cfRule>
  </conditionalFormatting>
  <conditionalFormatting sqref="Z440:Z441">
    <cfRule type="expression" dxfId="2909" priority="36" stopIfTrue="1">
      <formula>MOD(FLOOR(COLUMN()/2+0.5,1),2)</formula>
    </cfRule>
  </conditionalFormatting>
  <conditionalFormatting sqref="Z515">
    <cfRule type="expression" dxfId="2908" priority="35" stopIfTrue="1">
      <formula>MOD(FLOOR(COLUMN()/2+0.5,1),2)</formula>
    </cfRule>
  </conditionalFormatting>
  <conditionalFormatting sqref="AB515">
    <cfRule type="expression" dxfId="2907" priority="34" stopIfTrue="1">
      <formula>MOD(FLOOR(COLUMN()/2+0.5,1),2)</formula>
    </cfRule>
  </conditionalFormatting>
  <conditionalFormatting sqref="K394:L394">
    <cfRule type="expression" dxfId="2906" priority="29" stopIfTrue="1">
      <formula>IF(K398+K401=K394,0,1)</formula>
    </cfRule>
  </conditionalFormatting>
  <conditionalFormatting sqref="I394:J394">
    <cfRule type="expression" dxfId="2905" priority="28" stopIfTrue="1">
      <formula>IF(I398+I401=I394,0,1)</formula>
    </cfRule>
  </conditionalFormatting>
  <conditionalFormatting sqref="G394:H394">
    <cfRule type="expression" dxfId="2904" priority="27" stopIfTrue="1">
      <formula>IF(G398+G401=G394,0,1)</formula>
    </cfRule>
  </conditionalFormatting>
  <conditionalFormatting sqref="E394:F394">
    <cfRule type="expression" dxfId="2903" priority="26" stopIfTrue="1">
      <formula>IF(E398+E401=E394,0,1)</formula>
    </cfRule>
  </conditionalFormatting>
  <conditionalFormatting sqref="E435:F435">
    <cfRule type="expression" dxfId="2902" priority="25" stopIfTrue="1">
      <formula>IF(E439+E442=E435,0,1)</formula>
    </cfRule>
  </conditionalFormatting>
  <conditionalFormatting sqref="G435:H435">
    <cfRule type="expression" dxfId="2901" priority="24" stopIfTrue="1">
      <formula>IF(G439+G442=G435,0,1)</formula>
    </cfRule>
  </conditionalFormatting>
  <conditionalFormatting sqref="I435:J435">
    <cfRule type="expression" dxfId="2900" priority="23" stopIfTrue="1">
      <formula>IF(I439+I442=I435,0,1)</formula>
    </cfRule>
  </conditionalFormatting>
  <conditionalFormatting sqref="K435:L435">
    <cfRule type="expression" dxfId="2899" priority="22" stopIfTrue="1">
      <formula>IF(K439+K442=K435,0,1)</formula>
    </cfRule>
  </conditionalFormatting>
  <conditionalFormatting sqref="O386:P386 R386 T386:X386">
    <cfRule type="expression" dxfId="2898" priority="13" stopIfTrue="1">
      <formula>MOD(FLOOR(COLUMN()/2+0.5,1),2)</formula>
    </cfRule>
  </conditionalFormatting>
  <conditionalFormatting sqref="M386">
    <cfRule type="expression" dxfId="2897" priority="12" stopIfTrue="1">
      <formula>MOD(FLOOR(COLUMN()/2+0.5,1),2)</formula>
    </cfRule>
  </conditionalFormatting>
  <conditionalFormatting sqref="Q386">
    <cfRule type="expression" dxfId="2896" priority="11" stopIfTrue="1">
      <formula>MOD(FLOOR(COLUMN()/2+0.5,1),2)</formula>
    </cfRule>
  </conditionalFormatting>
  <conditionalFormatting sqref="S386">
    <cfRule type="expression" dxfId="2895" priority="10" stopIfTrue="1">
      <formula>MOD(FLOOR(COLUMN()/2+0.5,1),2)</formula>
    </cfRule>
  </conditionalFormatting>
  <conditionalFormatting sqref="Y386">
    <cfRule type="expression" dxfId="2894" priority="9" stopIfTrue="1">
      <formula>MOD(FLOOR(COLUMN()/2+0.5,1),2)</formula>
    </cfRule>
  </conditionalFormatting>
  <conditionalFormatting sqref="N386">
    <cfRule type="expression" dxfId="2893" priority="8" stopIfTrue="1">
      <formula>MOD(FLOOR(COLUMN()/2+0.5,1),2)</formula>
    </cfRule>
  </conditionalFormatting>
  <conditionalFormatting sqref="Z386">
    <cfRule type="expression" dxfId="2892" priority="7" stopIfTrue="1">
      <formula>MOD(FLOOR(COLUMN()/2+0.5,1),2)</formula>
    </cfRule>
  </conditionalFormatting>
  <conditionalFormatting sqref="Y399:Y400">
    <cfRule type="expression" dxfId="2891" priority="6" stopIfTrue="1">
      <formula>MOD(FLOOR(COLUMN()/2+0.5,1),2)</formula>
    </cfRule>
  </conditionalFormatting>
  <conditionalFormatting sqref="Z399:Z400">
    <cfRule type="expression" dxfId="2890" priority="5" stopIfTrue="1">
      <formula>MOD(FLOOR(COLUMN()/2+0.5,1),2)</formula>
    </cfRule>
  </conditionalFormatting>
  <conditionalFormatting sqref="Y403">
    <cfRule type="expression" dxfId="2889" priority="4" stopIfTrue="1">
      <formula>MOD(FLOOR(COLUMN()/2+0.5,1),2)</formula>
    </cfRule>
  </conditionalFormatting>
  <conditionalFormatting sqref="Z403">
    <cfRule type="expression" dxfId="2888" priority="3" stopIfTrue="1">
      <formula>MOD(FLOOR(COLUMN()/2+0.5,1),2)</formula>
    </cfRule>
  </conditionalFormatting>
  <conditionalFormatting sqref="E383:AB383">
    <cfRule type="expression" dxfId="2887" priority="2" stopIfTrue="1">
      <formula>IF(E376&gt;=E383,0,1)</formula>
    </cfRule>
  </conditionalFormatting>
  <conditionalFormatting sqref="AA167:AB167">
    <cfRule type="expression" dxfId="2886" priority="1" stopIfTrue="1">
      <formula>MOD(FLOOR(COLUMN()/2+0.5,1),2)</formula>
    </cfRule>
  </conditionalFormatting>
  <pageMargins left="0.25" right="0.25" top="0.41" bottom="0.31" header="0.22" footer="0.3"/>
  <pageSetup paperSize="9" scale="36" orientation="portrait" r:id="rId1"/>
  <rowBreaks count="11" manualBreakCount="11">
    <brk id="51" max="16383" man="1"/>
    <brk id="102" max="35" man="1"/>
    <brk id="141" max="16383" man="1"/>
    <brk id="187" max="35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22" zoomScale="85" zoomScaleNormal="70" zoomScaleSheetLayoutView="85" workbookViewId="0">
      <selection activeCell="M505" sqref="M50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585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583</v>
      </c>
      <c r="S3" s="284"/>
      <c r="T3" s="284"/>
      <c r="U3" s="283" t="s">
        <v>584</v>
      </c>
      <c r="V3" s="284"/>
      <c r="W3" s="284"/>
      <c r="X3" s="284"/>
      <c r="Y3" s="284"/>
      <c r="Z3" s="284"/>
      <c r="AA3" s="284"/>
      <c r="AB3" s="285" t="s">
        <v>586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582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Korrik 2024</v>
      </c>
      <c r="F8" s="33" t="str">
        <f>U3</f>
        <v>Korrik 2025</v>
      </c>
      <c r="G8" s="33" t="str">
        <f>R3</f>
        <v>Korrik 2024</v>
      </c>
      <c r="H8" s="33" t="str">
        <f>U3</f>
        <v>Korrik 2025</v>
      </c>
      <c r="I8" s="33" t="str">
        <f>R3</f>
        <v>Korrik 2024</v>
      </c>
      <c r="J8" s="33" t="str">
        <f>U3</f>
        <v>Korrik 2025</v>
      </c>
      <c r="K8" s="33" t="str">
        <f>R3</f>
        <v>Korrik 2024</v>
      </c>
      <c r="L8" s="33" t="str">
        <f>U3</f>
        <v>Korrik 2025</v>
      </c>
      <c r="M8" s="33" t="str">
        <f>R3</f>
        <v>Korrik 2024</v>
      </c>
      <c r="N8" s="33" t="str">
        <f>U3</f>
        <v>Korrik 2025</v>
      </c>
      <c r="O8" s="33" t="str">
        <f>R3</f>
        <v>Korrik 2024</v>
      </c>
      <c r="P8" s="33" t="str">
        <f>U3</f>
        <v>Korrik 2025</v>
      </c>
      <c r="Q8" s="33" t="str">
        <f>R3</f>
        <v>Korrik 2024</v>
      </c>
      <c r="R8" s="33" t="str">
        <f>U3</f>
        <v>Korrik 2025</v>
      </c>
      <c r="S8" s="33" t="str">
        <f>R3</f>
        <v>Korrik 2024</v>
      </c>
      <c r="T8" s="33" t="str">
        <f>U3</f>
        <v>Korrik 2025</v>
      </c>
      <c r="U8" s="33" t="str">
        <f>R3</f>
        <v>Korrik 2024</v>
      </c>
      <c r="V8" s="33" t="str">
        <f>U3</f>
        <v>Korrik 2025</v>
      </c>
      <c r="W8" s="33" t="str">
        <f>R3</f>
        <v>Korrik 2024</v>
      </c>
      <c r="X8" s="33" t="str">
        <f>U3</f>
        <v>Korrik 2025</v>
      </c>
      <c r="Y8" s="33" t="str">
        <f>R3</f>
        <v>Korrik 2024</v>
      </c>
      <c r="Z8" s="33" t="str">
        <f>U3</f>
        <v>Korrik 2025</v>
      </c>
      <c r="AA8" s="33" t="str">
        <f>R3</f>
        <v>Korrik 2024</v>
      </c>
      <c r="AB8" s="33" t="str">
        <f>U3</f>
        <v>Korrik 2025</v>
      </c>
      <c r="AC8" s="33" t="str">
        <f>R3</f>
        <v>Korrik 2024</v>
      </c>
      <c r="AD8" s="33" t="str">
        <f>U3</f>
        <v>Korrik 2025</v>
      </c>
      <c r="AE8" s="1" t="str">
        <f>R3</f>
        <v>Korrik 2024</v>
      </c>
      <c r="AF8" s="1" t="str">
        <f>U3</f>
        <v>Korrik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/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0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4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4</v>
      </c>
      <c r="AG14" s="38">
        <f t="shared" si="1"/>
        <v>-20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28</v>
      </c>
      <c r="P17" s="4">
        <f t="shared" si="2"/>
        <v>28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28</v>
      </c>
      <c r="AF17" s="2">
        <f t="shared" si="0"/>
        <v>28</v>
      </c>
      <c r="AG17" s="38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Korrik 2024</v>
      </c>
      <c r="F22" s="33" t="str">
        <f>U3</f>
        <v>Korrik 2025</v>
      </c>
      <c r="G22" s="33" t="str">
        <f>R3</f>
        <v>Korrik 2024</v>
      </c>
      <c r="H22" s="33" t="str">
        <f>U3</f>
        <v>Korrik 2025</v>
      </c>
      <c r="I22" s="33" t="str">
        <f>R3</f>
        <v>Korrik 2024</v>
      </c>
      <c r="J22" s="33" t="str">
        <f>U3</f>
        <v>Korrik 2025</v>
      </c>
      <c r="K22" s="33" t="str">
        <f>R3</f>
        <v>Korrik 2024</v>
      </c>
      <c r="L22" s="33" t="str">
        <f>U3</f>
        <v>Korrik 2025</v>
      </c>
      <c r="M22" s="33" t="str">
        <f>R3</f>
        <v>Korrik 2024</v>
      </c>
      <c r="N22" s="27" t="str">
        <f>U3</f>
        <v>Korrik 2025</v>
      </c>
      <c r="O22" s="33" t="str">
        <f>R3</f>
        <v>Korrik 2024</v>
      </c>
      <c r="P22" s="33" t="str">
        <f>U3</f>
        <v>Korrik 2025</v>
      </c>
      <c r="Q22" s="27" t="str">
        <f>R3</f>
        <v>Korrik 2024</v>
      </c>
      <c r="R22" s="27" t="str">
        <f>U3</f>
        <v>Korrik 2025</v>
      </c>
      <c r="S22" s="27" t="str">
        <f>R3</f>
        <v>Korrik 2024</v>
      </c>
      <c r="T22" s="27" t="str">
        <f>U3</f>
        <v>Korrik 2025</v>
      </c>
      <c r="U22" s="27" t="str">
        <f>R3</f>
        <v>Korrik 2024</v>
      </c>
      <c r="V22" s="27" t="str">
        <f>U3</f>
        <v>Korrik 2025</v>
      </c>
      <c r="W22" s="27" t="str">
        <f>R3</f>
        <v>Korrik 2024</v>
      </c>
      <c r="X22" s="27" t="str">
        <f>U3</f>
        <v>Korrik 2025</v>
      </c>
      <c r="Y22" s="33" t="str">
        <f>R3</f>
        <v>Korrik 2024</v>
      </c>
      <c r="Z22" s="33" t="str">
        <f>U3</f>
        <v>Korrik 2025</v>
      </c>
      <c r="AA22" s="33" t="str">
        <f>R3</f>
        <v>Korrik 2024</v>
      </c>
      <c r="AB22" s="33" t="str">
        <f>U3</f>
        <v>Korrik 2025</v>
      </c>
      <c r="AC22" s="1" t="str">
        <f>R3</f>
        <v>Korrik 2024</v>
      </c>
      <c r="AD22" s="1" t="str">
        <f>U3</f>
        <v>Korrik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1</v>
      </c>
      <c r="N83" s="12">
        <f t="shared" si="7"/>
        <v>1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1</v>
      </c>
      <c r="AD83" s="2">
        <f t="shared" si="5"/>
        <v>1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>
        <v>1</v>
      </c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1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/>
      <c r="N98" s="5">
        <v>1</v>
      </c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1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0</v>
      </c>
      <c r="AE155" s="214">
        <f t="shared" si="15"/>
        <v>-100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0</v>
      </c>
      <c r="AE167" s="214">
        <f>IF(AC167=0,0,(AC167-AD167)/AC167*-100)</f>
        <v>-100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0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0</v>
      </c>
      <c r="AD250" s="2">
        <f t="shared" si="26"/>
        <v>0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1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1</v>
      </c>
      <c r="AD304" s="2">
        <f t="shared" si="29"/>
        <v>0</v>
      </c>
      <c r="AE304" s="214">
        <f t="shared" si="30"/>
        <v>-100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>
        <v>1</v>
      </c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1</v>
      </c>
      <c r="AD307" s="2">
        <f t="shared" si="29"/>
        <v>0</v>
      </c>
      <c r="AE307" s="214">
        <f t="shared" si="30"/>
        <v>-100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3</v>
      </c>
      <c r="N376" s="166">
        <f t="shared" si="40"/>
        <v>1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3</v>
      </c>
      <c r="AD376" s="2">
        <f t="shared" si="39"/>
        <v>1</v>
      </c>
      <c r="AE376" s="214">
        <f>IF(AC376=0,0,(AC376-AD376)/AC376*-100)</f>
        <v>-66.666666666666657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Korrik 2024</v>
      </c>
      <c r="F382" s="33" t="str">
        <f>F22</f>
        <v>Korrik 2025</v>
      </c>
      <c r="G382" s="33" t="str">
        <f>G22</f>
        <v>Korrik 2024</v>
      </c>
      <c r="H382" s="33" t="str">
        <f>H22</f>
        <v>Korrik 2025</v>
      </c>
      <c r="I382" s="33" t="str">
        <f>I22</f>
        <v>Korrik 2024</v>
      </c>
      <c r="J382" s="33" t="str">
        <f>J22</f>
        <v>Korrik 2025</v>
      </c>
      <c r="K382" s="33" t="str">
        <f>K22</f>
        <v>Korrik 2024</v>
      </c>
      <c r="L382" s="33" t="str">
        <f>L22</f>
        <v>Korrik 2025</v>
      </c>
      <c r="M382" s="33" t="str">
        <f>M22</f>
        <v>Korrik 2024</v>
      </c>
      <c r="N382" s="33" t="str">
        <f>N22</f>
        <v>Korrik 2025</v>
      </c>
      <c r="O382" s="33" t="str">
        <f>O22</f>
        <v>Korrik 2024</v>
      </c>
      <c r="P382" s="33" t="str">
        <f>P22</f>
        <v>Korrik 2025</v>
      </c>
      <c r="Q382" s="33" t="str">
        <f>Q22</f>
        <v>Korrik 2024</v>
      </c>
      <c r="R382" s="33" t="str">
        <f>R22</f>
        <v>Korrik 2025</v>
      </c>
      <c r="S382" s="33" t="str">
        <f>S22</f>
        <v>Korrik 2024</v>
      </c>
      <c r="T382" s="33" t="str">
        <f>T22</f>
        <v>Korrik 2025</v>
      </c>
      <c r="U382" s="33" t="str">
        <f>U22</f>
        <v>Korrik 2024</v>
      </c>
      <c r="V382" s="33" t="str">
        <f>V22</f>
        <v>Korrik 2025</v>
      </c>
      <c r="W382" s="33" t="str">
        <f>W22</f>
        <v>Korrik 2024</v>
      </c>
      <c r="X382" s="33" t="str">
        <f>X22</f>
        <v>Korrik 2025</v>
      </c>
      <c r="Y382" s="33" t="str">
        <f>Y22</f>
        <v>Korrik 2024</v>
      </c>
      <c r="Z382" s="33" t="str">
        <f>Z22</f>
        <v>Korrik 2025</v>
      </c>
      <c r="AA382" s="33" t="str">
        <f>AA22</f>
        <v>Korrik 2024</v>
      </c>
      <c r="AB382" s="33" t="str">
        <f>AB22</f>
        <v>Korrik 2025</v>
      </c>
      <c r="AC382" s="1" t="str">
        <f>R3</f>
        <v>Korrik 2024</v>
      </c>
      <c r="AD382" s="1" t="str">
        <f>U3</f>
        <v>Korrik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3</v>
      </c>
      <c r="N383" s="5">
        <v>1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3</v>
      </c>
      <c r="AD383" s="2">
        <f>SUM(F383+H383+J383+L383+N383+P383+R383+T383+V383+X383+Z383+AB383)</f>
        <v>1</v>
      </c>
      <c r="AE383" s="214">
        <f>IF(AC383=0,0,(AC383-AD383)/AC383*-100)</f>
        <v>-66.666666666666657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3</v>
      </c>
      <c r="N387" s="7">
        <f t="shared" si="42"/>
        <v>1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3</v>
      </c>
      <c r="AD387" s="2">
        <f t="shared" si="41"/>
        <v>1</v>
      </c>
      <c r="AE387" s="237">
        <f>IF(AC387=0,0,(AC387-AD387)/AC387*-100)</f>
        <v>-66.666666666666657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Korrik 2024</v>
      </c>
      <c r="F393" s="33" t="str">
        <f>F22</f>
        <v>Korrik 2025</v>
      </c>
      <c r="G393" s="33" t="str">
        <f>G22</f>
        <v>Korrik 2024</v>
      </c>
      <c r="H393" s="33" t="str">
        <f>H22</f>
        <v>Korrik 2025</v>
      </c>
      <c r="I393" s="33" t="str">
        <f>I22</f>
        <v>Korrik 2024</v>
      </c>
      <c r="J393" s="33" t="str">
        <f>J22</f>
        <v>Korrik 2025</v>
      </c>
      <c r="K393" s="33" t="str">
        <f>K22</f>
        <v>Korrik 2024</v>
      </c>
      <c r="L393" s="33" t="str">
        <f>L22</f>
        <v>Korrik 2025</v>
      </c>
      <c r="M393" s="33" t="str">
        <f>M22</f>
        <v>Korrik 2024</v>
      </c>
      <c r="N393" s="33" t="str">
        <f>N22</f>
        <v>Korrik 2025</v>
      </c>
      <c r="O393" s="33" t="str">
        <f>O22</f>
        <v>Korrik 2024</v>
      </c>
      <c r="P393" s="33" t="str">
        <f>P22</f>
        <v>Korrik 2025</v>
      </c>
      <c r="Q393" s="33" t="str">
        <f>Q22</f>
        <v>Korrik 2024</v>
      </c>
      <c r="R393" s="33" t="str">
        <f>R22</f>
        <v>Korrik 2025</v>
      </c>
      <c r="S393" s="33" t="str">
        <f>S22</f>
        <v>Korrik 2024</v>
      </c>
      <c r="T393" s="33" t="str">
        <f>T22</f>
        <v>Korrik 2025</v>
      </c>
      <c r="U393" s="33" t="str">
        <f>U22</f>
        <v>Korrik 2024</v>
      </c>
      <c r="V393" s="33" t="str">
        <f>V22</f>
        <v>Korrik 2025</v>
      </c>
      <c r="W393" s="33" t="str">
        <f>W22</f>
        <v>Korrik 2024</v>
      </c>
      <c r="X393" s="33" t="str">
        <f>X22</f>
        <v>Korrik 2025</v>
      </c>
      <c r="Y393" s="33" t="str">
        <f>Y22</f>
        <v>Korrik 2024</v>
      </c>
      <c r="Z393" s="33" t="str">
        <f>Z22</f>
        <v>Korrik 2025</v>
      </c>
      <c r="AA393" s="33" t="str">
        <f>AA22</f>
        <v>Korrik 2024</v>
      </c>
      <c r="AB393" s="33" t="str">
        <f>AB22</f>
        <v>Korrik 2025</v>
      </c>
      <c r="AC393" s="1" t="str">
        <f>R3</f>
        <v>Korrik 2024</v>
      </c>
      <c r="AD393" s="1" t="str">
        <f>U3</f>
        <v>Korrik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3</v>
      </c>
      <c r="N394" s="8">
        <f t="shared" si="43"/>
        <v>1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3</v>
      </c>
      <c r="AD394" s="2">
        <f>SUM(F394+H394+J394+L394+N394+P394+R394+T394+V394+X394+Z394+AB394)</f>
        <v>1</v>
      </c>
      <c r="AE394" s="254">
        <f t="shared" ref="AE394:AE401" si="44">IF(AC394=0,0,(AC394-AD394)/AC394*-100)</f>
        <v>-66.666666666666657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3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3</v>
      </c>
      <c r="AD395" s="2">
        <f>SUM(F395+H395+J395+L395+N395+P395+R395+T395+V395+X395+Z395+AB395)</f>
        <v>1</v>
      </c>
      <c r="AE395" s="214">
        <f t="shared" si="44"/>
        <v>-66.666666666666657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3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3</v>
      </c>
      <c r="AD398" s="2">
        <f t="shared" si="45"/>
        <v>1</v>
      </c>
      <c r="AE398" s="254">
        <f t="shared" si="44"/>
        <v>-66.666666666666657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/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0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0</v>
      </c>
      <c r="N401" s="8">
        <f t="shared" si="47"/>
        <v>0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0</v>
      </c>
      <c r="AD401" s="2">
        <f t="shared" si="45"/>
        <v>0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100</v>
      </c>
      <c r="N402" s="53">
        <f t="shared" si="48"/>
        <v>100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100</v>
      </c>
      <c r="AD402" s="11">
        <f t="shared" si="48"/>
        <v>100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3</v>
      </c>
      <c r="N404" s="51">
        <f t="shared" si="49"/>
        <v>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3</v>
      </c>
      <c r="AD404" s="2">
        <f t="shared" si="45"/>
        <v>1</v>
      </c>
      <c r="AE404" s="254">
        <f>IF(AC404=0,0,(AC404-AD404)/AC404*-100)</f>
        <v>-66.666666666666657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>
        <f>AD404/AD394*100</f>
        <v>100</v>
      </c>
      <c r="AE405" s="247">
        <f>IF(AC405=0,0,(AC405-AD405)/AC405*-100)</f>
        <v>0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Korrik 2024</v>
      </c>
      <c r="F410" s="33" t="str">
        <f>F22</f>
        <v>Korrik 2025</v>
      </c>
      <c r="G410" s="33" t="str">
        <f>G22</f>
        <v>Korrik 2024</v>
      </c>
      <c r="H410" s="33" t="str">
        <f>H22</f>
        <v>Korrik 2025</v>
      </c>
      <c r="I410" s="33" t="str">
        <f>I22</f>
        <v>Korrik 2024</v>
      </c>
      <c r="J410" s="33" t="str">
        <f>J22</f>
        <v>Korrik 2025</v>
      </c>
      <c r="K410" s="33" t="str">
        <f>K22</f>
        <v>Korrik 2024</v>
      </c>
      <c r="L410" s="33" t="str">
        <f>L22</f>
        <v>Korrik 2025</v>
      </c>
      <c r="M410" s="33" t="str">
        <f>M22</f>
        <v>Korrik 2024</v>
      </c>
      <c r="N410" s="33" t="str">
        <f>N22</f>
        <v>Korrik 2025</v>
      </c>
      <c r="O410" s="33" t="str">
        <f>O22</f>
        <v>Korrik 2024</v>
      </c>
      <c r="P410" s="33" t="str">
        <f>P22</f>
        <v>Korrik 2025</v>
      </c>
      <c r="Q410" s="33" t="str">
        <f>Q22</f>
        <v>Korrik 2024</v>
      </c>
      <c r="R410" s="33" t="str">
        <f>R22</f>
        <v>Korrik 2025</v>
      </c>
      <c r="S410" s="33" t="str">
        <f>S22</f>
        <v>Korrik 2024</v>
      </c>
      <c r="T410" s="33" t="str">
        <f>T22</f>
        <v>Korrik 2025</v>
      </c>
      <c r="U410" s="33" t="str">
        <f>U22</f>
        <v>Korrik 2024</v>
      </c>
      <c r="V410" s="33" t="str">
        <f>V22</f>
        <v>Korrik 2025</v>
      </c>
      <c r="W410" s="33" t="str">
        <f>W22</f>
        <v>Korrik 2024</v>
      </c>
      <c r="X410" s="33" t="str">
        <f>X22</f>
        <v>Korrik 2025</v>
      </c>
      <c r="Y410" s="33" t="str">
        <f>Y22</f>
        <v>Korrik 2024</v>
      </c>
      <c r="Z410" s="33" t="str">
        <f>Z22</f>
        <v>Korrik 2025</v>
      </c>
      <c r="AA410" s="33" t="str">
        <f>AA22</f>
        <v>Korrik 2024</v>
      </c>
      <c r="AB410" s="33" t="str">
        <f>AB22</f>
        <v>Korrik 2025</v>
      </c>
      <c r="AC410" s="1" t="str">
        <f>R3</f>
        <v>Korrik 2024</v>
      </c>
      <c r="AD410" s="1" t="str">
        <f>U3</f>
        <v>Korrik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0</v>
      </c>
      <c r="AD415" s="2">
        <f t="shared" si="50"/>
        <v>0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0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0</v>
      </c>
      <c r="AD417" s="2">
        <f t="shared" si="50"/>
        <v>0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Korrik 2024</v>
      </c>
      <c r="F423" s="33" t="str">
        <f>F22</f>
        <v>Korrik 2025</v>
      </c>
      <c r="G423" s="33" t="str">
        <f>G22</f>
        <v>Korrik 2024</v>
      </c>
      <c r="H423" s="33" t="str">
        <f>H22</f>
        <v>Korrik 2025</v>
      </c>
      <c r="I423" s="33" t="str">
        <f>I22</f>
        <v>Korrik 2024</v>
      </c>
      <c r="J423" s="33" t="str">
        <f>J22</f>
        <v>Korrik 2025</v>
      </c>
      <c r="K423" s="33" t="str">
        <f>K22</f>
        <v>Korrik 2024</v>
      </c>
      <c r="L423" s="33" t="str">
        <f>L22</f>
        <v>Korrik 2025</v>
      </c>
      <c r="M423" s="33" t="str">
        <f>M22</f>
        <v>Korrik 2024</v>
      </c>
      <c r="N423" s="33" t="str">
        <f>N22</f>
        <v>Korrik 2025</v>
      </c>
      <c r="O423" s="33" t="str">
        <f>O22</f>
        <v>Korrik 2024</v>
      </c>
      <c r="P423" s="33" t="str">
        <f>P22</f>
        <v>Korrik 2025</v>
      </c>
      <c r="Q423" s="33" t="str">
        <f>Q22</f>
        <v>Korrik 2024</v>
      </c>
      <c r="R423" s="33" t="str">
        <f>R22</f>
        <v>Korrik 2025</v>
      </c>
      <c r="S423" s="33" t="str">
        <f>S22</f>
        <v>Korrik 2024</v>
      </c>
      <c r="T423" s="33" t="str">
        <f>T22</f>
        <v>Korrik 2025</v>
      </c>
      <c r="U423" s="33" t="str">
        <f>U22</f>
        <v>Korrik 2024</v>
      </c>
      <c r="V423" s="33" t="str">
        <f>V22</f>
        <v>Korrik 2025</v>
      </c>
      <c r="W423" s="33" t="str">
        <f>W22</f>
        <v>Korrik 2024</v>
      </c>
      <c r="X423" s="33" t="str">
        <f>X22</f>
        <v>Korrik 2025</v>
      </c>
      <c r="Y423" s="33" t="str">
        <f>Y22</f>
        <v>Korrik 2024</v>
      </c>
      <c r="Z423" s="33" t="str">
        <f>Z22</f>
        <v>Korrik 2025</v>
      </c>
      <c r="AA423" s="33" t="str">
        <f>AA22</f>
        <v>Korrik 2024</v>
      </c>
      <c r="AB423" s="33" t="str">
        <f>AB22</f>
        <v>Korrik 2025</v>
      </c>
      <c r="AC423" s="1" t="str">
        <f>R3</f>
        <v>Korrik 2024</v>
      </c>
      <c r="AD423" s="1" t="str">
        <f>U3</f>
        <v>Korrik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0</v>
      </c>
      <c r="N424" s="14">
        <f t="shared" si="53"/>
        <v>0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0</v>
      </c>
      <c r="AD424" s="2">
        <f t="shared" si="54"/>
        <v>0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0</v>
      </c>
      <c r="N428" s="7">
        <f t="shared" si="55"/>
        <v>0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0</v>
      </c>
      <c r="AD428" s="2">
        <f t="shared" si="54"/>
        <v>0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Korrik 2024</v>
      </c>
      <c r="F434" s="33" t="str">
        <f>F22</f>
        <v>Korrik 2025</v>
      </c>
      <c r="G434" s="33" t="str">
        <f>G22</f>
        <v>Korrik 2024</v>
      </c>
      <c r="H434" s="33" t="str">
        <f>H22</f>
        <v>Korrik 2025</v>
      </c>
      <c r="I434" s="33" t="str">
        <f>I22</f>
        <v>Korrik 2024</v>
      </c>
      <c r="J434" s="33" t="str">
        <f>J22</f>
        <v>Korrik 2025</v>
      </c>
      <c r="K434" s="33" t="str">
        <f>K22</f>
        <v>Korrik 2024</v>
      </c>
      <c r="L434" s="33" t="str">
        <f>L22</f>
        <v>Korrik 2025</v>
      </c>
      <c r="M434" s="33" t="str">
        <f>M22</f>
        <v>Korrik 2024</v>
      </c>
      <c r="N434" s="33" t="str">
        <f>N22</f>
        <v>Korrik 2025</v>
      </c>
      <c r="O434" s="33" t="str">
        <f>O22</f>
        <v>Korrik 2024</v>
      </c>
      <c r="P434" s="33" t="str">
        <f>P22</f>
        <v>Korrik 2025</v>
      </c>
      <c r="Q434" s="33" t="str">
        <f>Q22</f>
        <v>Korrik 2024</v>
      </c>
      <c r="R434" s="33" t="str">
        <f>R22</f>
        <v>Korrik 2025</v>
      </c>
      <c r="S434" s="33" t="str">
        <f>S22</f>
        <v>Korrik 2024</v>
      </c>
      <c r="T434" s="33" t="str">
        <f>T22</f>
        <v>Korrik 2025</v>
      </c>
      <c r="U434" s="33" t="str">
        <f>U22</f>
        <v>Korrik 2024</v>
      </c>
      <c r="V434" s="33" t="str">
        <f>V22</f>
        <v>Korrik 2025</v>
      </c>
      <c r="W434" s="33" t="str">
        <f>W22</f>
        <v>Korrik 2024</v>
      </c>
      <c r="X434" s="33" t="str">
        <f>X22</f>
        <v>Korrik 2025</v>
      </c>
      <c r="Y434" s="33" t="str">
        <f>Y22</f>
        <v>Korrik 2024</v>
      </c>
      <c r="Z434" s="33" t="str">
        <f>Z22</f>
        <v>Korrik 2025</v>
      </c>
      <c r="AA434" s="33" t="str">
        <f>AA22</f>
        <v>Korrik 2024</v>
      </c>
      <c r="AB434" s="33" t="str">
        <f>AB22</f>
        <v>Korrik 2025</v>
      </c>
      <c r="AC434" s="1" t="str">
        <f>R3</f>
        <v>Korrik 2024</v>
      </c>
      <c r="AD434" s="1" t="str">
        <f>U3</f>
        <v>Korrik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0</v>
      </c>
      <c r="N435" s="8">
        <f t="shared" si="56"/>
        <v>0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0</v>
      </c>
      <c r="AD435" s="2">
        <f>SUM(F435+H435+J435+L435+N435+P435+R435+T435+V435+X435+Z435+AB435)</f>
        <v>0</v>
      </c>
      <c r="AE435" s="254">
        <f t="shared" ref="AE435:AE445" si="57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/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0</v>
      </c>
      <c r="AD436" s="2">
        <f t="shared" si="58"/>
        <v>0</v>
      </c>
      <c r="AE436" s="214">
        <f t="shared" si="57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0</v>
      </c>
      <c r="N439" s="8">
        <f t="shared" si="59"/>
        <v>0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0</v>
      </c>
      <c r="AD439" s="2">
        <f t="shared" si="58"/>
        <v>0</v>
      </c>
      <c r="AE439" s="254">
        <f t="shared" si="57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 t="e">
        <f t="shared" si="61"/>
        <v>#DIV/0!</v>
      </c>
      <c r="N443" s="53" t="e">
        <f t="shared" si="61"/>
        <v>#DIV/0!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 t="e">
        <f t="shared" si="61"/>
        <v>#DIV/0!</v>
      </c>
      <c r="AD443" s="11" t="e">
        <f t="shared" si="61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0</v>
      </c>
      <c r="N445" s="51">
        <f t="shared" si="62"/>
        <v>0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0</v>
      </c>
      <c r="AD445" s="2">
        <f>SUM(F445+H445+J445+L445+N445+P445+R445+T445+V445+X445+Z445+AB445)</f>
        <v>0</v>
      </c>
      <c r="AE445" s="254">
        <f t="shared" si="57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 t="e">
        <f>AC445/AC435*100</f>
        <v>#DIV/0!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Korrik 2024</v>
      </c>
      <c r="F451" s="33" t="str">
        <f>F22</f>
        <v>Korrik 2025</v>
      </c>
      <c r="G451" s="33" t="str">
        <f>G22</f>
        <v>Korrik 2024</v>
      </c>
      <c r="H451" s="33" t="str">
        <f>H22</f>
        <v>Korrik 2025</v>
      </c>
      <c r="I451" s="33" t="str">
        <f>I22</f>
        <v>Korrik 2024</v>
      </c>
      <c r="J451" s="33" t="str">
        <f>J22</f>
        <v>Korrik 2025</v>
      </c>
      <c r="K451" s="33" t="str">
        <f>K22</f>
        <v>Korrik 2024</v>
      </c>
      <c r="L451" s="33" t="str">
        <f>L22</f>
        <v>Korrik 2025</v>
      </c>
      <c r="M451" s="33" t="str">
        <f>M22</f>
        <v>Korrik 2024</v>
      </c>
      <c r="N451" s="33" t="str">
        <f>N22</f>
        <v>Korrik 2025</v>
      </c>
      <c r="O451" s="33" t="str">
        <f>O22</f>
        <v>Korrik 2024</v>
      </c>
      <c r="P451" s="33" t="str">
        <f>P22</f>
        <v>Korrik 2025</v>
      </c>
      <c r="Q451" s="33" t="str">
        <f>Q22</f>
        <v>Korrik 2024</v>
      </c>
      <c r="R451" s="33" t="str">
        <f>R22</f>
        <v>Korrik 2025</v>
      </c>
      <c r="S451" s="33" t="str">
        <f>S22</f>
        <v>Korrik 2024</v>
      </c>
      <c r="T451" s="33" t="str">
        <f>T22</f>
        <v>Korrik 2025</v>
      </c>
      <c r="U451" s="33" t="str">
        <f>U22</f>
        <v>Korrik 2024</v>
      </c>
      <c r="V451" s="33" t="str">
        <f>V22</f>
        <v>Korrik 2025</v>
      </c>
      <c r="W451" s="33" t="str">
        <f>W22</f>
        <v>Korrik 2024</v>
      </c>
      <c r="X451" s="33" t="str">
        <f>X22</f>
        <v>Korrik 2025</v>
      </c>
      <c r="Y451" s="33" t="str">
        <f>Y22</f>
        <v>Korrik 2024</v>
      </c>
      <c r="Z451" s="33" t="str">
        <f>Z22</f>
        <v>Korrik 2025</v>
      </c>
      <c r="AA451" s="33" t="str">
        <f>AA22</f>
        <v>Korrik 2024</v>
      </c>
      <c r="AB451" s="33" t="str">
        <f>AB22</f>
        <v>Korrik 2025</v>
      </c>
      <c r="AC451" s="1" t="str">
        <f>R3</f>
        <v>Korrik 2024</v>
      </c>
      <c r="AD451" s="1" t="str">
        <f>U3</f>
        <v>Korrik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v>3</v>
      </c>
      <c r="N452" s="14">
        <v>1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3</v>
      </c>
      <c r="AD452" s="2">
        <f t="shared" si="64"/>
        <v>1</v>
      </c>
      <c r="AE452" s="214">
        <f>IF(AC452=0,0,(AC452-AD452)/AC452*-100)</f>
        <v>-66.666666666666657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3</v>
      </c>
      <c r="N456" s="7">
        <f t="shared" si="65"/>
        <v>1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3</v>
      </c>
      <c r="AD456" s="2">
        <f t="shared" si="64"/>
        <v>1</v>
      </c>
      <c r="AE456" s="237">
        <f>IF(AC456=0,0,(AC456-AD456)/AC456*-100)</f>
        <v>-66.666666666666657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Korrik 2024</v>
      </c>
      <c r="F462" s="33" t="str">
        <f>F22</f>
        <v>Korrik 2025</v>
      </c>
      <c r="G462" s="33" t="str">
        <f>G22</f>
        <v>Korrik 2024</v>
      </c>
      <c r="H462" s="33" t="str">
        <f>H22</f>
        <v>Korrik 2025</v>
      </c>
      <c r="I462" s="33" t="str">
        <f>I22</f>
        <v>Korrik 2024</v>
      </c>
      <c r="J462" s="33" t="str">
        <f>J22</f>
        <v>Korrik 2025</v>
      </c>
      <c r="K462" s="33" t="str">
        <f>K22</f>
        <v>Korrik 2024</v>
      </c>
      <c r="L462" s="33" t="str">
        <f>L22</f>
        <v>Korrik 2025</v>
      </c>
      <c r="M462" s="33" t="str">
        <f>M22</f>
        <v>Korrik 2024</v>
      </c>
      <c r="N462" s="33" t="str">
        <f>N22</f>
        <v>Korrik 2025</v>
      </c>
      <c r="O462" s="33" t="str">
        <f>O22</f>
        <v>Korrik 2024</v>
      </c>
      <c r="P462" s="33" t="str">
        <f>P22</f>
        <v>Korrik 2025</v>
      </c>
      <c r="Q462" s="33" t="str">
        <f>Q22</f>
        <v>Korrik 2024</v>
      </c>
      <c r="R462" s="33" t="str">
        <f>R22</f>
        <v>Korrik 2025</v>
      </c>
      <c r="S462" s="33" t="str">
        <f>S22</f>
        <v>Korrik 2024</v>
      </c>
      <c r="T462" s="33" t="str">
        <f>T22</f>
        <v>Korrik 2025</v>
      </c>
      <c r="U462" s="33" t="str">
        <f>U22</f>
        <v>Korrik 2024</v>
      </c>
      <c r="V462" s="33" t="str">
        <f>V22</f>
        <v>Korrik 2025</v>
      </c>
      <c r="W462" s="33" t="str">
        <f>W22</f>
        <v>Korrik 2024</v>
      </c>
      <c r="X462" s="33" t="str">
        <f>X22</f>
        <v>Korrik 2025</v>
      </c>
      <c r="Y462" s="33" t="str">
        <f>Y22</f>
        <v>Korrik 2024</v>
      </c>
      <c r="Z462" s="33" t="str">
        <f>Z22</f>
        <v>Korrik 2025</v>
      </c>
      <c r="AA462" s="33" t="str">
        <f>AA22</f>
        <v>Korrik 2024</v>
      </c>
      <c r="AB462" s="33" t="str">
        <f>AB22</f>
        <v>Korrik 2025</v>
      </c>
      <c r="AC462" s="1" t="str">
        <f>R3</f>
        <v>Korrik 2024</v>
      </c>
      <c r="AD462" s="1" t="str">
        <f>U3</f>
        <v>Korrik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3</v>
      </c>
      <c r="N463" s="16">
        <f t="shared" si="66"/>
        <v>1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3</v>
      </c>
      <c r="AD463" s="2">
        <f>SUM(F463+H463+J463+L463+N463+P463+R463+T463+V463+X463+Z463+AB463)</f>
        <v>1</v>
      </c>
      <c r="AE463" s="252">
        <f t="shared" ref="AE463:AE473" si="67">IF(AC463=0,0,(AC463-AD463)/AC463*-100)</f>
        <v>-66.666666666666657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3</v>
      </c>
      <c r="N464" s="14">
        <f t="shared" si="66"/>
        <v>1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3</v>
      </c>
      <c r="AD464" s="2">
        <f>SUM(F464+H464+J464+L464+N464+P464+R464+T464+V464+X464+Z464+AB464)</f>
        <v>1</v>
      </c>
      <c r="AE464" s="214">
        <f t="shared" si="67"/>
        <v>-66.666666666666657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3</v>
      </c>
      <c r="N467" s="16">
        <f t="shared" si="69"/>
        <v>1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3</v>
      </c>
      <c r="AD467" s="2">
        <f t="shared" si="68"/>
        <v>1</v>
      </c>
      <c r="AE467" s="252">
        <f t="shared" si="67"/>
        <v>-66.666666666666657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0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0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0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0</v>
      </c>
      <c r="AD469" s="2">
        <f t="shared" si="68"/>
        <v>0</v>
      </c>
      <c r="AE469" s="214">
        <f t="shared" si="67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0</v>
      </c>
      <c r="N470" s="16">
        <f t="shared" si="69"/>
        <v>0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0</v>
      </c>
      <c r="AD470" s="2">
        <f t="shared" si="68"/>
        <v>0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100</v>
      </c>
      <c r="N471" s="35">
        <f t="shared" si="70"/>
        <v>100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100</v>
      </c>
      <c r="AD471" s="11">
        <f t="shared" si="70"/>
        <v>100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3</v>
      </c>
      <c r="N473" s="16">
        <f t="shared" si="69"/>
        <v>1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3</v>
      </c>
      <c r="AD473" s="2">
        <f>SUM(F473+H473+J473+L473+N473+P473+R473+T473+V473+X473+Z473+AB473)</f>
        <v>1</v>
      </c>
      <c r="AE473" s="252">
        <f t="shared" si="67"/>
        <v>-66.666666666666657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>
        <f>AD473/AD463*100</f>
        <v>100</v>
      </c>
      <c r="AE474" s="247">
        <f>IF(AC474=0,0,(AC474-AD474)/AC474*-100)</f>
        <v>0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Korrik 2024</v>
      </c>
      <c r="F479" s="33" t="str">
        <f>F22</f>
        <v>Korrik 2025</v>
      </c>
      <c r="G479" s="33" t="str">
        <f>G22</f>
        <v>Korrik 2024</v>
      </c>
      <c r="H479" s="33" t="str">
        <f>H22</f>
        <v>Korrik 2025</v>
      </c>
      <c r="I479" s="33" t="str">
        <f>I22</f>
        <v>Korrik 2024</v>
      </c>
      <c r="J479" s="33" t="str">
        <f>J22</f>
        <v>Korrik 2025</v>
      </c>
      <c r="K479" s="33" t="str">
        <f>K22</f>
        <v>Korrik 2024</v>
      </c>
      <c r="L479" s="33" t="str">
        <f>L22</f>
        <v>Korrik 2025</v>
      </c>
      <c r="M479" s="33" t="str">
        <f>M22</f>
        <v>Korrik 2024</v>
      </c>
      <c r="N479" s="33" t="str">
        <f>N22</f>
        <v>Korrik 2025</v>
      </c>
      <c r="O479" s="33" t="str">
        <f>O22</f>
        <v>Korrik 2024</v>
      </c>
      <c r="P479" s="33" t="str">
        <f>P22</f>
        <v>Korrik 2025</v>
      </c>
      <c r="Q479" s="33" t="str">
        <f>Q22</f>
        <v>Korrik 2024</v>
      </c>
      <c r="R479" s="33" t="str">
        <f>R22</f>
        <v>Korrik 2025</v>
      </c>
      <c r="S479" s="33" t="str">
        <f>S22</f>
        <v>Korrik 2024</v>
      </c>
      <c r="T479" s="33" t="str">
        <f>T22</f>
        <v>Korrik 2025</v>
      </c>
      <c r="U479" s="33" t="str">
        <f>U22</f>
        <v>Korrik 2024</v>
      </c>
      <c r="V479" s="33" t="str">
        <f>V22</f>
        <v>Korrik 2025</v>
      </c>
      <c r="W479" s="33" t="str">
        <f>W22</f>
        <v>Korrik 2024</v>
      </c>
      <c r="X479" s="33" t="str">
        <f>X22</f>
        <v>Korrik 2025</v>
      </c>
      <c r="Y479" s="33" t="str">
        <f>Y22</f>
        <v>Korrik 2024</v>
      </c>
      <c r="Z479" s="33" t="str">
        <f>Z22</f>
        <v>Korrik 2025</v>
      </c>
      <c r="AA479" s="33" t="str">
        <f>AA22</f>
        <v>Korrik 2024</v>
      </c>
      <c r="AB479" s="33" t="str">
        <f>AB22</f>
        <v>Korrik 2025</v>
      </c>
      <c r="AC479" s="1" t="str">
        <f>R3</f>
        <v>Korrik 2024</v>
      </c>
      <c r="AD479" s="1" t="str">
        <f>U3</f>
        <v>Korrik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1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1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1</v>
      </c>
      <c r="AD487" s="2">
        <f t="shared" si="72"/>
        <v>0</v>
      </c>
      <c r="AE487" s="214">
        <f t="shared" si="73"/>
        <v>-100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Korrik 2024</v>
      </c>
      <c r="F493" s="33" t="str">
        <f>F22</f>
        <v>Korrik 2025</v>
      </c>
      <c r="G493" s="33" t="str">
        <f>G22</f>
        <v>Korrik 2024</v>
      </c>
      <c r="H493" s="33" t="str">
        <f>H22</f>
        <v>Korrik 2025</v>
      </c>
      <c r="I493" s="33" t="str">
        <f>I22</f>
        <v>Korrik 2024</v>
      </c>
      <c r="J493" s="33" t="str">
        <f>J22</f>
        <v>Korrik 2025</v>
      </c>
      <c r="K493" s="33" t="str">
        <f>K22</f>
        <v>Korrik 2024</v>
      </c>
      <c r="L493" s="33" t="str">
        <f>L22</f>
        <v>Korrik 2025</v>
      </c>
      <c r="M493" s="33" t="str">
        <f>M22</f>
        <v>Korrik 2024</v>
      </c>
      <c r="N493" s="33" t="str">
        <f>N22</f>
        <v>Korrik 2025</v>
      </c>
      <c r="O493" s="33" t="str">
        <f>O22</f>
        <v>Korrik 2024</v>
      </c>
      <c r="P493" s="33" t="str">
        <f>P22</f>
        <v>Korrik 2025</v>
      </c>
      <c r="Q493" s="33" t="str">
        <f>Q22</f>
        <v>Korrik 2024</v>
      </c>
      <c r="R493" s="33" t="str">
        <f>R22</f>
        <v>Korrik 2025</v>
      </c>
      <c r="S493" s="33" t="str">
        <f>S22</f>
        <v>Korrik 2024</v>
      </c>
      <c r="T493" s="33" t="str">
        <f>T22</f>
        <v>Korrik 2025</v>
      </c>
      <c r="U493" s="33" t="str">
        <f>U22</f>
        <v>Korrik 2024</v>
      </c>
      <c r="V493" s="33" t="str">
        <f>V22</f>
        <v>Korrik 2025</v>
      </c>
      <c r="W493" s="33" t="str">
        <f>W22</f>
        <v>Korrik 2024</v>
      </c>
      <c r="X493" s="33" t="str">
        <f>X22</f>
        <v>Korrik 2025</v>
      </c>
      <c r="Y493" s="33" t="str">
        <f>Y22</f>
        <v>Korrik 2024</v>
      </c>
      <c r="Z493" s="33" t="str">
        <f>Z22</f>
        <v>Korrik 2025</v>
      </c>
      <c r="AA493" s="33" t="str">
        <f>AA22</f>
        <v>Korrik 2024</v>
      </c>
      <c r="AB493" s="33" t="str">
        <f>AB22</f>
        <v>Korrik 2025</v>
      </c>
      <c r="AC493" s="1" t="str">
        <f>R3</f>
        <v>Korrik 2024</v>
      </c>
      <c r="AD493" s="1" t="str">
        <f>U3</f>
        <v>Korrik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1</v>
      </c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1</v>
      </c>
      <c r="AD496" s="2">
        <f t="shared" si="82"/>
        <v>0</v>
      </c>
      <c r="AE496" s="214">
        <f t="shared" si="81"/>
        <v>-100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0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99</v>
      </c>
      <c r="N503" s="36">
        <v>96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99</v>
      </c>
      <c r="AD503" s="2">
        <f t="shared" si="82"/>
        <v>96</v>
      </c>
      <c r="AE503" s="214">
        <f t="shared" si="81"/>
        <v>-3.0303030303030303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43</v>
      </c>
      <c r="N504" s="36">
        <v>43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43</v>
      </c>
      <c r="AD504" s="2">
        <f t="shared" si="82"/>
        <v>43</v>
      </c>
      <c r="AE504" s="214">
        <f>IF(AC504=0,0,(AC504-AD504)/AC504*-100)</f>
        <v>0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90</v>
      </c>
      <c r="N505" s="36">
        <v>178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90</v>
      </c>
      <c r="AD505" s="2">
        <f t="shared" si="82"/>
        <v>178</v>
      </c>
      <c r="AE505" s="214">
        <f>IF(AC505=0,0,(AC505-AD505)/AC505*-100)</f>
        <v>97.777777777777771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>
        <v>1</v>
      </c>
      <c r="N506" s="36">
        <v>0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1</v>
      </c>
      <c r="AD506" s="2">
        <f t="shared" si="82"/>
        <v>0</v>
      </c>
      <c r="AE506" s="214">
        <f t="shared" si="81"/>
        <v>-100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>
        <v>88</v>
      </c>
      <c r="N507" s="36">
        <v>0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88</v>
      </c>
      <c r="AD507" s="2">
        <f t="shared" si="82"/>
        <v>0</v>
      </c>
      <c r="AE507" s="214">
        <f t="shared" si="81"/>
        <v>-100</v>
      </c>
      <c r="AF507" s="214"/>
      <c r="AG507" s="34"/>
    </row>
    <row r="508" spans="1:33" s="44" customFormat="1" ht="52.5" customHeight="1" x14ac:dyDescent="0.25">
      <c r="A508" s="239" t="s">
        <v>587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Korrik 2024</v>
      </c>
      <c r="F513" s="33" t="str">
        <f>F22</f>
        <v>Korrik 2025</v>
      </c>
      <c r="G513" s="33" t="str">
        <f>G22</f>
        <v>Korrik 2024</v>
      </c>
      <c r="H513" s="33" t="str">
        <f>H22</f>
        <v>Korrik 2025</v>
      </c>
      <c r="I513" s="33" t="str">
        <f>I22</f>
        <v>Korrik 2024</v>
      </c>
      <c r="J513" s="33" t="str">
        <f>J22</f>
        <v>Korrik 2025</v>
      </c>
      <c r="K513" s="33" t="str">
        <f>K22</f>
        <v>Korrik 2024</v>
      </c>
      <c r="L513" s="33" t="str">
        <f>L22</f>
        <v>Korrik 2025</v>
      </c>
      <c r="M513" s="33" t="str">
        <f>M22</f>
        <v>Korrik 2024</v>
      </c>
      <c r="N513" s="33" t="str">
        <f>N22</f>
        <v>Korrik 2025</v>
      </c>
      <c r="O513" s="33" t="str">
        <f>O22</f>
        <v>Korrik 2024</v>
      </c>
      <c r="P513" s="33" t="str">
        <f>P22</f>
        <v>Korrik 2025</v>
      </c>
      <c r="Q513" s="33" t="str">
        <f>Q22</f>
        <v>Korrik 2024</v>
      </c>
      <c r="R513" s="33" t="str">
        <f>R22</f>
        <v>Korrik 2025</v>
      </c>
      <c r="S513" s="33" t="str">
        <f>S22</f>
        <v>Korrik 2024</v>
      </c>
      <c r="T513" s="33" t="str">
        <f>T22</f>
        <v>Korrik 2025</v>
      </c>
      <c r="U513" s="33" t="str">
        <f>U22</f>
        <v>Korrik 2024</v>
      </c>
      <c r="V513" s="33" t="str">
        <f>V22</f>
        <v>Korrik 2025</v>
      </c>
      <c r="W513" s="33" t="str">
        <f>W22</f>
        <v>Korrik 2024</v>
      </c>
      <c r="X513" s="33" t="str">
        <f>X22</f>
        <v>Korrik 2025</v>
      </c>
      <c r="Y513" s="33" t="str">
        <f>Y22</f>
        <v>Korrik 2024</v>
      </c>
      <c r="Z513" s="33" t="str">
        <f>Z22</f>
        <v>Korrik 2025</v>
      </c>
      <c r="AA513" s="33" t="str">
        <f>AA22</f>
        <v>Korrik 2024</v>
      </c>
      <c r="AB513" s="33" t="str">
        <f>AB22</f>
        <v>Korrik 2025</v>
      </c>
      <c r="AC513" s="1" t="str">
        <f>R3</f>
        <v>Korrik 2024</v>
      </c>
      <c r="AD513" s="1" t="str">
        <f>U3</f>
        <v>Korrik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>
        <v>1</v>
      </c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1</v>
      </c>
      <c r="AD515" s="2">
        <f t="shared" si="83"/>
        <v>0</v>
      </c>
      <c r="AE515" s="214">
        <f>IF(AC515=0,0,(AC515-AD515)/AC515*-100)</f>
        <v>-100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1</v>
      </c>
      <c r="N517" s="4"/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1</v>
      </c>
      <c r="AD517" s="2">
        <f t="shared" si="83"/>
        <v>0</v>
      </c>
      <c r="AE517" s="221">
        <f>IF(AC517=0,0,(AC517-AD517)/AC517*-100)</f>
        <v>-100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>
        <v>1</v>
      </c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1</v>
      </c>
      <c r="AD518" s="2">
        <f t="shared" si="83"/>
        <v>0</v>
      </c>
      <c r="AE518" s="237">
        <f>IF(AC518=0,0,(AC518-AD518)/AC518*-100)</f>
        <v>-100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Korrik 2024</v>
      </c>
      <c r="F524" s="33" t="str">
        <f>F22</f>
        <v>Korrik 2025</v>
      </c>
      <c r="G524" s="33" t="str">
        <f>G22</f>
        <v>Korrik 2024</v>
      </c>
      <c r="H524" s="33" t="str">
        <f>H22</f>
        <v>Korrik 2025</v>
      </c>
      <c r="I524" s="33" t="str">
        <f>I22</f>
        <v>Korrik 2024</v>
      </c>
      <c r="J524" s="33" t="str">
        <f>J22</f>
        <v>Korrik 2025</v>
      </c>
      <c r="K524" s="33" t="str">
        <f>K22</f>
        <v>Korrik 2024</v>
      </c>
      <c r="L524" s="33" t="str">
        <f>L22</f>
        <v>Korrik 2025</v>
      </c>
      <c r="M524" s="33" t="str">
        <f>M22</f>
        <v>Korrik 2024</v>
      </c>
      <c r="N524" s="33" t="str">
        <f>N22</f>
        <v>Korrik 2025</v>
      </c>
      <c r="O524" s="33" t="str">
        <f>O22</f>
        <v>Korrik 2024</v>
      </c>
      <c r="P524" s="33" t="str">
        <f>P22</f>
        <v>Korrik 2025</v>
      </c>
      <c r="Q524" s="33" t="str">
        <f>Q22</f>
        <v>Korrik 2024</v>
      </c>
      <c r="R524" s="33" t="str">
        <f>R22</f>
        <v>Korrik 2025</v>
      </c>
      <c r="S524" s="33" t="str">
        <f>S22</f>
        <v>Korrik 2024</v>
      </c>
      <c r="T524" s="33" t="str">
        <f>T22</f>
        <v>Korrik 2025</v>
      </c>
      <c r="U524" s="33" t="str">
        <f>U22</f>
        <v>Korrik 2024</v>
      </c>
      <c r="V524" s="33" t="str">
        <f>V22</f>
        <v>Korrik 2025</v>
      </c>
      <c r="W524" s="33" t="str">
        <f>W22</f>
        <v>Korrik 2024</v>
      </c>
      <c r="X524" s="33" t="str">
        <f>X22</f>
        <v>Korrik 2025</v>
      </c>
      <c r="Y524" s="33" t="str">
        <f>Y22</f>
        <v>Korrik 2024</v>
      </c>
      <c r="Z524" s="33" t="str">
        <f>Z22</f>
        <v>Korrik 2025</v>
      </c>
      <c r="AA524" s="33" t="str">
        <f>AA22</f>
        <v>Korrik 2024</v>
      </c>
      <c r="AB524" s="33" t="str">
        <f>AB22</f>
        <v>Korrik 2025</v>
      </c>
      <c r="AC524" s="1" t="str">
        <f>R3</f>
        <v>Korrik 2024</v>
      </c>
      <c r="AD524" s="1" t="str">
        <f>U3</f>
        <v>Korrik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6</v>
      </c>
      <c r="N525" s="23">
        <v>9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6</v>
      </c>
      <c r="AD525" s="2">
        <f t="shared" si="85"/>
        <v>9</v>
      </c>
      <c r="AE525" s="214">
        <f>IF(AC525=0,0,(AC525-AD525)/AC525*-100)</f>
        <v>50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1</v>
      </c>
      <c r="AD526" s="2">
        <f t="shared" si="85"/>
        <v>0</v>
      </c>
      <c r="AE526" s="214">
        <f>IF(AC526=0,0,(AC526-AD526)/AC526*-100)</f>
        <v>-100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2</v>
      </c>
      <c r="N527" s="23">
        <v>2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2</v>
      </c>
      <c r="AD527" s="2">
        <f t="shared" si="85"/>
        <v>2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7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7</v>
      </c>
      <c r="AE529" s="221">
        <f>IF(AC529=0,0,(AC529-AD529)/AC529*-100)</f>
        <v>40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28.571428571428569</v>
      </c>
      <c r="N530" s="24">
        <f t="shared" si="87"/>
        <v>22.222222222222221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28.571428571428569</v>
      </c>
      <c r="AD530" s="24">
        <f>AD527/(AD525+AD526)*100</f>
        <v>22.222222222222221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Korrik 2024</v>
      </c>
      <c r="F539" s="33" t="str">
        <f>F22</f>
        <v>Korrik 2025</v>
      </c>
      <c r="G539" s="33" t="str">
        <f>G22</f>
        <v>Korrik 2024</v>
      </c>
      <c r="H539" s="33" t="str">
        <f>H22</f>
        <v>Korrik 2025</v>
      </c>
      <c r="I539" s="33" t="str">
        <f>I22</f>
        <v>Korrik 2024</v>
      </c>
      <c r="J539" s="33" t="str">
        <f>J22</f>
        <v>Korrik 2025</v>
      </c>
      <c r="K539" s="33" t="str">
        <f>K22</f>
        <v>Korrik 2024</v>
      </c>
      <c r="L539" s="33" t="str">
        <f>L22</f>
        <v>Korrik 2025</v>
      </c>
      <c r="M539" s="33" t="str">
        <f>M22</f>
        <v>Korrik 2024</v>
      </c>
      <c r="N539" s="33" t="str">
        <f>N22</f>
        <v>Korrik 2025</v>
      </c>
      <c r="O539" s="33" t="str">
        <f>O22</f>
        <v>Korrik 2024</v>
      </c>
      <c r="P539" s="33" t="str">
        <f>P22</f>
        <v>Korrik 2025</v>
      </c>
      <c r="Q539" s="33" t="str">
        <f>Q22</f>
        <v>Korrik 2024</v>
      </c>
      <c r="R539" s="33" t="str">
        <f>R22</f>
        <v>Korrik 2025</v>
      </c>
      <c r="S539" s="33" t="str">
        <f>S22</f>
        <v>Korrik 2024</v>
      </c>
      <c r="T539" s="33" t="str">
        <f>T22</f>
        <v>Korrik 2025</v>
      </c>
      <c r="U539" s="33" t="str">
        <f>U22</f>
        <v>Korrik 2024</v>
      </c>
      <c r="V539" s="33" t="str">
        <f>V22</f>
        <v>Korrik 2025</v>
      </c>
      <c r="W539" s="33" t="str">
        <f>W22</f>
        <v>Korrik 2024</v>
      </c>
      <c r="X539" s="33" t="str">
        <f>X22</f>
        <v>Korrik 2025</v>
      </c>
      <c r="Y539" s="33" t="str">
        <f>Y22</f>
        <v>Korrik 2024</v>
      </c>
      <c r="Z539" s="33" t="str">
        <f>Z22</f>
        <v>Korrik 2025</v>
      </c>
      <c r="AA539" s="33" t="str">
        <f>AA22</f>
        <v>Korrik 2024</v>
      </c>
      <c r="AB539" s="33" t="str">
        <f>AB22</f>
        <v>Korrik 2025</v>
      </c>
      <c r="AC539" s="1" t="str">
        <f>R3</f>
        <v>Korrik 2024</v>
      </c>
      <c r="AD539" s="1" t="str">
        <f>U3</f>
        <v>Korrik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3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0</v>
      </c>
      <c r="AD542" s="2">
        <f t="shared" si="88"/>
        <v>0</v>
      </c>
      <c r="AE542" s="214">
        <f t="shared" si="89"/>
        <v>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0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0</v>
      </c>
      <c r="AD543" s="2">
        <f t="shared" si="88"/>
        <v>0</v>
      </c>
      <c r="AE543" s="221">
        <f t="shared" si="89"/>
        <v>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96</v>
      </c>
      <c r="N545" s="19">
        <v>205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>SUM(E545+G545+I545+K545+M545+O545+Q545+S545+U545+W545+Y545+AA545)</f>
        <v>96</v>
      </c>
      <c r="AD545" s="2">
        <f>SUM(F545+H545+J545+L545+N545+P545+R545+T545+V545+X545+Z545+AB545)</f>
        <v>205</v>
      </c>
      <c r="AE545" s="214">
        <f t="shared" si="89"/>
        <v>113.54166666666667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113.54166666666667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113.54166666666667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442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Korrik 2024</v>
      </c>
      <c r="P568" s="207"/>
      <c r="Q568" s="207"/>
      <c r="R568" s="207" t="str">
        <f>U3</f>
        <v>Korrik 2025</v>
      </c>
      <c r="S568" s="207"/>
      <c r="T568" s="207"/>
      <c r="U568" s="201" t="s">
        <v>478</v>
      </c>
      <c r="V568" s="201"/>
      <c r="W568" s="201"/>
      <c r="X568" s="207" t="str">
        <f>R3</f>
        <v>Korrik 2024</v>
      </c>
      <c r="Y568" s="207"/>
      <c r="Z568" s="207"/>
      <c r="AA568" s="207" t="str">
        <f>U3</f>
        <v>Korrik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6220</v>
      </c>
      <c r="P575" s="203"/>
      <c r="Q575" s="203"/>
      <c r="R575" s="203">
        <v>7426</v>
      </c>
      <c r="S575" s="203"/>
      <c r="T575" s="203"/>
      <c r="U575" s="199">
        <f t="shared" si="92"/>
        <v>19.389067524115756</v>
      </c>
      <c r="V575" s="199"/>
      <c r="W575" s="199"/>
      <c r="X575" s="203">
        <v>455.4</v>
      </c>
      <c r="Y575" s="203"/>
      <c r="Z575" s="203"/>
      <c r="AA575" s="203">
        <v>540</v>
      </c>
      <c r="AB575" s="203"/>
      <c r="AC575" s="203"/>
      <c r="AD575" s="199">
        <f t="shared" si="93"/>
        <v>18.577075098814237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6220</v>
      </c>
      <c r="P582" s="201"/>
      <c r="Q582" s="201"/>
      <c r="R582" s="201">
        <f>SUM(R569:R581)</f>
        <v>7426</v>
      </c>
      <c r="S582" s="201"/>
      <c r="T582" s="201"/>
      <c r="U582" s="199">
        <f>IF(O582=0,0,(O582-R582)/O582*-100)</f>
        <v>19.389067524115756</v>
      </c>
      <c r="V582" s="199"/>
      <c r="W582" s="199"/>
      <c r="X582" s="201">
        <f>SUM(X569:X581)</f>
        <v>455.4</v>
      </c>
      <c r="Y582" s="201"/>
      <c r="Z582" s="201"/>
      <c r="AA582" s="201">
        <f>SUM(AA569:AA581)</f>
        <v>540</v>
      </c>
      <c r="AB582" s="201"/>
      <c r="AC582" s="201"/>
      <c r="AD582" s="199">
        <f t="shared" si="93"/>
        <v>18.577075098814237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/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/>
      <c r="N587" s="176"/>
      <c r="O587" s="176"/>
      <c r="P587" s="176"/>
      <c r="Q587" s="176"/>
      <c r="R587" s="176"/>
      <c r="S587" s="183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76"/>
      <c r="Q591" s="176"/>
      <c r="R591" s="176"/>
      <c r="S591" s="183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90"/>
      <c r="T598" s="191"/>
      <c r="U598" s="192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4"/>
      <c r="C601" s="185"/>
      <c r="D601" s="185"/>
      <c r="E601" s="185"/>
      <c r="F601" s="185"/>
      <c r="G601" s="185"/>
      <c r="H601" s="185"/>
      <c r="I601" s="185"/>
      <c r="J601" s="185"/>
      <c r="K601" s="185"/>
      <c r="L601" s="186"/>
      <c r="M601" s="187"/>
      <c r="N601" s="188"/>
      <c r="O601" s="189"/>
      <c r="P601" s="187"/>
      <c r="Q601" s="188"/>
      <c r="R601" s="189"/>
      <c r="S601" s="190"/>
      <c r="T601" s="191"/>
      <c r="U601" s="192"/>
      <c r="V601" s="187"/>
      <c r="W601" s="188"/>
      <c r="X601" s="189"/>
      <c r="Y601" s="187"/>
      <c r="Z601" s="188"/>
      <c r="AA601" s="189"/>
      <c r="AB601" s="187"/>
      <c r="AC601" s="188"/>
      <c r="AD601" s="189"/>
      <c r="AE601" s="187"/>
      <c r="AF601" s="188"/>
      <c r="AG601" s="189"/>
    </row>
    <row r="602" spans="1:33" ht="27.75" customHeight="1" x14ac:dyDescent="0.25">
      <c r="A602" s="63">
        <v>16</v>
      </c>
      <c r="B602" s="75"/>
      <c r="C602" s="76"/>
      <c r="D602" s="76"/>
      <c r="E602" s="76"/>
      <c r="F602" s="76"/>
      <c r="G602" s="76"/>
      <c r="H602" s="76"/>
      <c r="I602" s="76"/>
      <c r="J602" s="76"/>
      <c r="K602" s="76"/>
      <c r="L602" s="77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4"/>
      <c r="C603" s="185"/>
      <c r="D603" s="185"/>
      <c r="E603" s="185"/>
      <c r="F603" s="185"/>
      <c r="G603" s="185"/>
      <c r="H603" s="185"/>
      <c r="I603" s="185"/>
      <c r="J603" s="185"/>
      <c r="K603" s="185"/>
      <c r="L603" s="186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84"/>
      <c r="C604" s="185"/>
      <c r="D604" s="185"/>
      <c r="E604" s="185"/>
      <c r="F604" s="185"/>
      <c r="G604" s="185"/>
      <c r="H604" s="185"/>
      <c r="I604" s="185"/>
      <c r="J604" s="185"/>
      <c r="K604" s="185"/>
      <c r="L604" s="186"/>
      <c r="M604" s="176"/>
      <c r="N604" s="176"/>
      <c r="O604" s="176"/>
      <c r="P604" s="176"/>
      <c r="Q604" s="176"/>
      <c r="R604" s="176"/>
      <c r="S604" s="183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87"/>
      <c r="AF604" s="188"/>
      <c r="AG604" s="189"/>
    </row>
    <row r="605" spans="1:33" ht="27.75" customHeight="1" x14ac:dyDescent="0.25">
      <c r="A605" s="63">
        <v>19</v>
      </c>
      <c r="B605" s="184"/>
      <c r="C605" s="185"/>
      <c r="D605" s="185"/>
      <c r="E605" s="185"/>
      <c r="F605" s="185"/>
      <c r="G605" s="185"/>
      <c r="H605" s="185"/>
      <c r="I605" s="185"/>
      <c r="J605" s="185"/>
      <c r="K605" s="185"/>
      <c r="L605" s="186"/>
      <c r="M605" s="176"/>
      <c r="N605" s="176"/>
      <c r="O605" s="176"/>
      <c r="P605" s="176"/>
      <c r="Q605" s="176"/>
      <c r="R605" s="176"/>
      <c r="S605" s="183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84"/>
      <c r="C606" s="185"/>
      <c r="D606" s="185"/>
      <c r="E606" s="185"/>
      <c r="F606" s="185"/>
      <c r="G606" s="185"/>
      <c r="H606" s="185"/>
      <c r="I606" s="185"/>
      <c r="J606" s="185"/>
      <c r="K606" s="185"/>
      <c r="L606" s="186"/>
      <c r="M606" s="176"/>
      <c r="N606" s="176"/>
      <c r="O606" s="176"/>
      <c r="P606" s="176"/>
      <c r="Q606" s="176"/>
      <c r="R606" s="176"/>
      <c r="S606" s="183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84"/>
      <c r="C607" s="185"/>
      <c r="D607" s="185"/>
      <c r="E607" s="185"/>
      <c r="F607" s="185"/>
      <c r="G607" s="185"/>
      <c r="H607" s="185"/>
      <c r="I607" s="185"/>
      <c r="J607" s="185"/>
      <c r="K607" s="185"/>
      <c r="L607" s="186"/>
      <c r="M607" s="176"/>
      <c r="N607" s="176"/>
      <c r="O607" s="176"/>
      <c r="P607" s="176"/>
      <c r="Q607" s="176"/>
      <c r="R607" s="176"/>
      <c r="S607" s="183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84"/>
      <c r="C608" s="185"/>
      <c r="D608" s="185"/>
      <c r="E608" s="185"/>
      <c r="F608" s="185"/>
      <c r="G608" s="185"/>
      <c r="H608" s="185"/>
      <c r="I608" s="185"/>
      <c r="J608" s="185"/>
      <c r="K608" s="185"/>
      <c r="L608" s="186"/>
      <c r="M608" s="176"/>
      <c r="N608" s="176"/>
      <c r="O608" s="176"/>
      <c r="P608" s="176"/>
      <c r="Q608" s="176"/>
      <c r="R608" s="176"/>
      <c r="S608" s="183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674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679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5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717" priority="161" stopIfTrue="1">
      <formula>IF(M398+M401=M394,0,1)</formula>
    </cfRule>
  </conditionalFormatting>
  <conditionalFormatting sqref="M435:AB435">
    <cfRule type="expression" dxfId="1716" priority="160" stopIfTrue="1">
      <formula>IF(M439+M442=M435,0,1)</formula>
    </cfRule>
  </conditionalFormatting>
  <conditionalFormatting sqref="AA200:AB200 M424:AB424 M452:AB455 M464:AB466 M468:AB469 M472:AB472 M402:AB402 M443:AB443 M516:N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Q516:AB516 AA168:AB168 AA202:AB213 AA143:AB154 AA251:AB275">
    <cfRule type="expression" dxfId="1715" priority="159" stopIfTrue="1">
      <formula>MOD(FLOOR(COLUMN()/2+0.5,1),2)</formula>
    </cfRule>
  </conditionalFormatting>
  <conditionalFormatting sqref="N425:N427">
    <cfRule type="expression" dxfId="1714" priority="158" stopIfTrue="1">
      <formula>MOD(FLOOR(COLUMN()/2+0.5,1),2)</formula>
    </cfRule>
  </conditionalFormatting>
  <conditionalFormatting sqref="P425:P427">
    <cfRule type="expression" dxfId="1713" priority="157" stopIfTrue="1">
      <formula>MOD(FLOOR(COLUMN()/2+0.5,1),2)</formula>
    </cfRule>
  </conditionalFormatting>
  <conditionalFormatting sqref="P547:P548">
    <cfRule type="expression" dxfId="1712" priority="156" stopIfTrue="1">
      <formula>MOD(FLOOR(COLUMN()/2+0.5,1),2)</formula>
    </cfRule>
  </conditionalFormatting>
  <conditionalFormatting sqref="N496:N507">
    <cfRule type="expression" dxfId="1711" priority="155" stopIfTrue="1">
      <formula>MOD(FLOOR(COLUMN()/2+0.5,1),2)</formula>
    </cfRule>
  </conditionalFormatting>
  <conditionalFormatting sqref="R384">
    <cfRule type="expression" dxfId="1710" priority="154" stopIfTrue="1">
      <formula>MOD(FLOOR(COLUMN()/2+0.5,1),2)</formula>
    </cfRule>
  </conditionalFormatting>
  <conditionalFormatting sqref="R525:R528">
    <cfRule type="expression" dxfId="1709" priority="153" stopIfTrue="1">
      <formula>MOD(FLOOR(COLUMN()/2+0.5,1),2)</formula>
    </cfRule>
  </conditionalFormatting>
  <conditionalFormatting sqref="T384">
    <cfRule type="expression" dxfId="1708" priority="152" stopIfTrue="1">
      <formula>MOD(FLOOR(COLUMN()/2+0.5,1),2)</formula>
    </cfRule>
  </conditionalFormatting>
  <conditionalFormatting sqref="T440:T441">
    <cfRule type="expression" dxfId="1707" priority="151" stopIfTrue="1">
      <formula>MOD(FLOOR(COLUMN()/2+0.5,1),2)</formula>
    </cfRule>
  </conditionalFormatting>
  <conditionalFormatting sqref="T515">
    <cfRule type="expression" dxfId="1706" priority="150" stopIfTrue="1">
      <formula>MOD(FLOOR(COLUMN()/2+0.5,1),2)</formula>
    </cfRule>
  </conditionalFormatting>
  <conditionalFormatting sqref="T547:T548">
    <cfRule type="expression" dxfId="1705" priority="149" stopIfTrue="1">
      <formula>MOD(FLOOR(COLUMN()/2+0.5,1),2)</formula>
    </cfRule>
  </conditionalFormatting>
  <conditionalFormatting sqref="Z425:Z427">
    <cfRule type="expression" dxfId="1704" priority="148" stopIfTrue="1">
      <formula>MOD(FLOOR(COLUMN()/2+0.5,1),2)</formula>
    </cfRule>
  </conditionalFormatting>
  <conditionalFormatting sqref="AB496:AB507">
    <cfRule type="expression" dxfId="1703" priority="147" stopIfTrue="1">
      <formula>MOD(FLOOR(COLUMN()/2+0.5,1),2)</formula>
    </cfRule>
  </conditionalFormatting>
  <conditionalFormatting sqref="O548">
    <cfRule type="expression" dxfId="1702" priority="146" stopIfTrue="1">
      <formula>MOD(FLOOR(COLUMN()/2+0.5,1),2)</formula>
    </cfRule>
  </conditionalFormatting>
  <conditionalFormatting sqref="M384:M385">
    <cfRule type="expression" dxfId="1701" priority="145" stopIfTrue="1">
      <formula>MOD(FLOOR(COLUMN()/2+0.5,1),2)</formula>
    </cfRule>
  </conditionalFormatting>
  <conditionalFormatting sqref="Q385">
    <cfRule type="expression" dxfId="1700" priority="144" stopIfTrue="1">
      <formula>MOD(FLOOR(COLUMN()/2+0.5,1),2)</formula>
    </cfRule>
  </conditionalFormatting>
  <conditionalFormatting sqref="Q384">
    <cfRule type="expression" dxfId="1699" priority="143" stopIfTrue="1">
      <formula>MOD(FLOOR(COLUMN()/2+0.5,1),2)</formula>
    </cfRule>
  </conditionalFormatting>
  <conditionalFormatting sqref="S385">
    <cfRule type="expression" dxfId="1698" priority="142" stopIfTrue="1">
      <formula>MOD(FLOOR(COLUMN()/2+0.5,1),2)</formula>
    </cfRule>
  </conditionalFormatting>
  <conditionalFormatting sqref="S384">
    <cfRule type="expression" dxfId="1697" priority="141" stopIfTrue="1">
      <formula>MOD(FLOOR(COLUMN()/2+0.5,1),2)</formula>
    </cfRule>
  </conditionalFormatting>
  <conditionalFormatting sqref="Y384:Y385">
    <cfRule type="expression" dxfId="1696" priority="140" stopIfTrue="1">
      <formula>MOD(FLOOR(COLUMN()/2+0.5,1),2)</formula>
    </cfRule>
  </conditionalFormatting>
  <conditionalFormatting sqref="Y395:Y397">
    <cfRule type="expression" dxfId="1695" priority="139" stopIfTrue="1">
      <formula>MOD(FLOOR(COLUMN()/2+0.5,1),2)</formula>
    </cfRule>
  </conditionalFormatting>
  <conditionalFormatting sqref="M411:M416">
    <cfRule type="expression" dxfId="1694" priority="138" stopIfTrue="1">
      <formula>MOD(FLOOR(COLUMN()/2+0.5,1),2)</formula>
    </cfRule>
  </conditionalFormatting>
  <conditionalFormatting sqref="O411:O416">
    <cfRule type="expression" dxfId="1693" priority="137" stopIfTrue="1">
      <formula>MOD(FLOOR(COLUMN()/2+0.5,1),2)</formula>
    </cfRule>
  </conditionalFormatting>
  <conditionalFormatting sqref="Q411:Q416">
    <cfRule type="expression" dxfId="1692" priority="136" stopIfTrue="1">
      <formula>MOD(FLOOR(COLUMN()/2+0.5,1),2)</formula>
    </cfRule>
  </conditionalFormatting>
  <conditionalFormatting sqref="S411:S416">
    <cfRule type="expression" dxfId="1691" priority="135" stopIfTrue="1">
      <formula>MOD(FLOOR(COLUMN()/2+0.5,1),2)</formula>
    </cfRule>
  </conditionalFormatting>
  <conditionalFormatting sqref="W411:W416">
    <cfRule type="expression" dxfId="1690" priority="134" stopIfTrue="1">
      <formula>MOD(FLOOR(COLUMN()/2+0.5,1),2)</formula>
    </cfRule>
  </conditionalFormatting>
  <conditionalFormatting sqref="M425:M427">
    <cfRule type="expression" dxfId="1689" priority="133" stopIfTrue="1">
      <formula>MOD(FLOOR(COLUMN()/2+0.5,1),2)</formula>
    </cfRule>
  </conditionalFormatting>
  <conditionalFormatting sqref="O425:O427">
    <cfRule type="expression" dxfId="1688" priority="132" stopIfTrue="1">
      <formula>MOD(FLOOR(COLUMN()/2+0.5,1),2)</formula>
    </cfRule>
  </conditionalFormatting>
  <conditionalFormatting sqref="Q425:Q427">
    <cfRule type="expression" dxfId="1687" priority="131" stopIfTrue="1">
      <formula>MOD(FLOOR(COLUMN()/2+0.5,1),2)</formula>
    </cfRule>
  </conditionalFormatting>
  <conditionalFormatting sqref="M436:M438">
    <cfRule type="expression" dxfId="1686" priority="130" stopIfTrue="1">
      <formula>MOD(FLOOR(COLUMN()/2+0.5,1),2)</formula>
    </cfRule>
  </conditionalFormatting>
  <conditionalFormatting sqref="O436:O438">
    <cfRule type="expression" dxfId="1685" priority="129" stopIfTrue="1">
      <formula>MOD(FLOOR(COLUMN()/2+0.5,1),2)</formula>
    </cfRule>
  </conditionalFormatting>
  <conditionalFormatting sqref="Q436:Q438">
    <cfRule type="expression" dxfId="1684" priority="128" stopIfTrue="1">
      <formula>MOD(FLOOR(COLUMN()/2+0.5,1),2)</formula>
    </cfRule>
  </conditionalFormatting>
  <conditionalFormatting sqref="S436:S438">
    <cfRule type="expression" dxfId="1683" priority="127" stopIfTrue="1">
      <formula>MOD(FLOOR(COLUMN()/2+0.5,1),2)</formula>
    </cfRule>
  </conditionalFormatting>
  <conditionalFormatting sqref="W436:W438">
    <cfRule type="expression" dxfId="1682" priority="126" stopIfTrue="1">
      <formula>MOD(FLOOR(COLUMN()/2+0.5,1),2)</formula>
    </cfRule>
  </conditionalFormatting>
  <conditionalFormatting sqref="M440:M441">
    <cfRule type="expression" dxfId="1681" priority="125" stopIfTrue="1">
      <formula>MOD(FLOOR(COLUMN()/2+0.5,1),2)</formula>
    </cfRule>
  </conditionalFormatting>
  <conditionalFormatting sqref="O440:O441">
    <cfRule type="expression" dxfId="1680" priority="124" stopIfTrue="1">
      <formula>MOD(FLOOR(COLUMN()/2+0.5,1),2)</formula>
    </cfRule>
  </conditionalFormatting>
  <conditionalFormatting sqref="S440:S441">
    <cfRule type="expression" dxfId="1679" priority="123" stopIfTrue="1">
      <formula>MOD(FLOOR(COLUMN()/2+0.5,1),2)</formula>
    </cfRule>
  </conditionalFormatting>
  <conditionalFormatting sqref="W440:W441">
    <cfRule type="expression" dxfId="1678" priority="122" stopIfTrue="1">
      <formula>MOD(FLOOR(COLUMN()/2+0.5,1),2)</formula>
    </cfRule>
  </conditionalFormatting>
  <conditionalFormatting sqref="Y440:Y441">
    <cfRule type="expression" dxfId="1677" priority="121" stopIfTrue="1">
      <formula>MOD(FLOOR(COLUMN()/2+0.5,1),2)</formula>
    </cfRule>
  </conditionalFormatting>
  <conditionalFormatting sqref="M444">
    <cfRule type="expression" dxfId="1676" priority="120" stopIfTrue="1">
      <formula>MOD(FLOOR(COLUMN()/2+0.5,1),2)</formula>
    </cfRule>
  </conditionalFormatting>
  <conditionalFormatting sqref="M496:M507">
    <cfRule type="expression" dxfId="1675" priority="119" stopIfTrue="1">
      <formula>MOD(FLOOR(COLUMN()/2+0.5,1),2)</formula>
    </cfRule>
  </conditionalFormatting>
  <conditionalFormatting sqref="O496:O507">
    <cfRule type="expression" dxfId="1674" priority="118" stopIfTrue="1">
      <formula>MOD(FLOOR(COLUMN()/2+0.5,1),2)</formula>
    </cfRule>
  </conditionalFormatting>
  <conditionalFormatting sqref="Q496:Q507">
    <cfRule type="expression" dxfId="1673" priority="117" stopIfTrue="1">
      <formula>MOD(FLOOR(COLUMN()/2+0.5,1),2)</formula>
    </cfRule>
  </conditionalFormatting>
  <conditionalFormatting sqref="S496:S507">
    <cfRule type="expression" dxfId="1672" priority="116" stopIfTrue="1">
      <formula>MOD(FLOOR(COLUMN()/2+0.5,1),2)</formula>
    </cfRule>
  </conditionalFormatting>
  <conditionalFormatting sqref="U496:U507">
    <cfRule type="expression" dxfId="1671" priority="115" stopIfTrue="1">
      <formula>MOD(FLOOR(COLUMN()/2+0.5,1),2)</formula>
    </cfRule>
  </conditionalFormatting>
  <conditionalFormatting sqref="W496:W507">
    <cfRule type="expression" dxfId="1670" priority="114" stopIfTrue="1">
      <formula>MOD(FLOOR(COLUMN()/2+0.5,1),2)</formula>
    </cfRule>
  </conditionalFormatting>
  <conditionalFormatting sqref="Y496:Y507">
    <cfRule type="expression" dxfId="1669" priority="113" stopIfTrue="1">
      <formula>MOD(FLOOR(COLUMN()/2+0.5,1),2)</formula>
    </cfRule>
  </conditionalFormatting>
  <conditionalFormatting sqref="AA496:AA507">
    <cfRule type="expression" dxfId="1668" priority="112" stopIfTrue="1">
      <formula>MOD(FLOOR(COLUMN()/2+0.5,1),2)</formula>
    </cfRule>
  </conditionalFormatting>
  <conditionalFormatting sqref="M515">
    <cfRule type="expression" dxfId="1667" priority="111" stopIfTrue="1">
      <formula>MOD(FLOOR(COLUMN()/2+0.5,1),2)</formula>
    </cfRule>
  </conditionalFormatting>
  <conditionalFormatting sqref="Q515">
    <cfRule type="expression" dxfId="1666" priority="109" stopIfTrue="1">
      <formula>MOD(FLOOR(COLUMN()/2+0.5,1),2)</formula>
    </cfRule>
  </conditionalFormatting>
  <conditionalFormatting sqref="S515">
    <cfRule type="expression" dxfId="1665" priority="108" stopIfTrue="1">
      <formula>MOD(FLOOR(COLUMN()/2+0.5,1),2)</formula>
    </cfRule>
  </conditionalFormatting>
  <conditionalFormatting sqref="U515">
    <cfRule type="expression" dxfId="1664" priority="107" stopIfTrue="1">
      <formula>MOD(FLOOR(COLUMN()/2+0.5,1),2)</formula>
    </cfRule>
  </conditionalFormatting>
  <conditionalFormatting sqref="M525:M528">
    <cfRule type="expression" dxfId="1663" priority="106" stopIfTrue="1">
      <formula>MOD(FLOOR(COLUMN()/2+0.5,1),2)</formula>
    </cfRule>
  </conditionalFormatting>
  <conditionalFormatting sqref="O525:O528">
    <cfRule type="expression" dxfId="1662" priority="105" stopIfTrue="1">
      <formula>MOD(FLOOR(COLUMN()/2+0.5,1),2)</formula>
    </cfRule>
  </conditionalFormatting>
  <conditionalFormatting sqref="Q525:Q528">
    <cfRule type="expression" dxfId="1661" priority="104" stopIfTrue="1">
      <formula>MOD(FLOOR(COLUMN()/2+0.5,1),2)</formula>
    </cfRule>
  </conditionalFormatting>
  <conditionalFormatting sqref="S525:S528">
    <cfRule type="expression" dxfId="1660" priority="103" stopIfTrue="1">
      <formula>MOD(FLOOR(COLUMN()/2+0.5,1),2)</formula>
    </cfRule>
  </conditionalFormatting>
  <conditionalFormatting sqref="U525:U528">
    <cfRule type="expression" dxfId="1659" priority="102" stopIfTrue="1">
      <formula>MOD(FLOOR(COLUMN()/2+0.5,1),2)</formula>
    </cfRule>
  </conditionalFormatting>
  <conditionalFormatting sqref="M540:M542">
    <cfRule type="expression" dxfId="1658" priority="101" stopIfTrue="1">
      <formula>MOD(FLOOR(COLUMN()/2+0.5,1),2)</formula>
    </cfRule>
  </conditionalFormatting>
  <conditionalFormatting sqref="O540:O542">
    <cfRule type="expression" dxfId="1657" priority="100" stopIfTrue="1">
      <formula>MOD(FLOOR(COLUMN()/2+0.5,1),2)</formula>
    </cfRule>
  </conditionalFormatting>
  <conditionalFormatting sqref="Q540:Q542">
    <cfRule type="expression" dxfId="1656" priority="99" stopIfTrue="1">
      <formula>MOD(FLOOR(COLUMN()/2+0.5,1),2)</formula>
    </cfRule>
  </conditionalFormatting>
  <conditionalFormatting sqref="S540:S542">
    <cfRule type="expression" dxfId="1655" priority="98" stopIfTrue="1">
      <formula>MOD(FLOOR(COLUMN()/2+0.5,1),2)</formula>
    </cfRule>
  </conditionalFormatting>
  <conditionalFormatting sqref="W540:W542">
    <cfRule type="expression" dxfId="1654" priority="97" stopIfTrue="1">
      <formula>MOD(FLOOR(COLUMN()/2+0.5,1),2)</formula>
    </cfRule>
  </conditionalFormatting>
  <conditionalFormatting sqref="M545">
    <cfRule type="expression" dxfId="1653" priority="96" stopIfTrue="1">
      <formula>MOD(FLOOR(COLUMN()/2+0.5,1),2)</formula>
    </cfRule>
  </conditionalFormatting>
  <conditionalFormatting sqref="O545">
    <cfRule type="expression" dxfId="1652" priority="95" stopIfTrue="1">
      <formula>MOD(FLOOR(COLUMN()/2+0.5,1),2)</formula>
    </cfRule>
  </conditionalFormatting>
  <conditionalFormatting sqref="Q545">
    <cfRule type="expression" dxfId="1651" priority="94" stopIfTrue="1">
      <formula>MOD(FLOOR(COLUMN()/2+0.5,1),2)</formula>
    </cfRule>
  </conditionalFormatting>
  <conditionalFormatting sqref="S545">
    <cfRule type="expression" dxfId="1650" priority="93" stopIfTrue="1">
      <formula>MOD(FLOOR(COLUMN()/2+0.5,1),2)</formula>
    </cfRule>
  </conditionalFormatting>
  <conditionalFormatting sqref="U545">
    <cfRule type="expression" dxfId="1649" priority="92" stopIfTrue="1">
      <formula>MOD(FLOOR(COLUMN()/2+0.5,1),2)</formula>
    </cfRule>
  </conditionalFormatting>
  <conditionalFormatting sqref="W545">
    <cfRule type="expression" dxfId="1648" priority="91" stopIfTrue="1">
      <formula>MOD(FLOOR(COLUMN()/2+0.5,1),2)</formula>
    </cfRule>
  </conditionalFormatting>
  <conditionalFormatting sqref="M547:M548">
    <cfRule type="expression" dxfId="1647" priority="90" stopIfTrue="1">
      <formula>MOD(FLOOR(COLUMN()/2+0.5,1),2)</formula>
    </cfRule>
  </conditionalFormatting>
  <conditionalFormatting sqref="S547:S548">
    <cfRule type="expression" dxfId="1646" priority="89" stopIfTrue="1">
      <formula>MOD(FLOOR(COLUMN()/2+0.5,1),2)</formula>
    </cfRule>
  </conditionalFormatting>
  <conditionalFormatting sqref="W547">
    <cfRule type="expression" dxfId="1645" priority="88" stopIfTrue="1">
      <formula>MOD(FLOOR(COLUMN()/2+0.5,1),2)</formula>
    </cfRule>
  </conditionalFormatting>
  <conditionalFormatting sqref="W548">
    <cfRule type="expression" dxfId="1644" priority="87" stopIfTrue="1">
      <formula>MOD(FLOOR(COLUMN()/2+0.5,1),2)</formula>
    </cfRule>
  </conditionalFormatting>
  <conditionalFormatting sqref="N384:N385">
    <cfRule type="expression" dxfId="1643" priority="86" stopIfTrue="1">
      <formula>MOD(FLOOR(COLUMN()/2+0.5,1),2)</formula>
    </cfRule>
  </conditionalFormatting>
  <conditionalFormatting sqref="N411:N416">
    <cfRule type="expression" dxfId="1642" priority="85" stopIfTrue="1">
      <formula>MOD(FLOOR(COLUMN()/2+0.5,1),2)</formula>
    </cfRule>
  </conditionalFormatting>
  <conditionalFormatting sqref="N436:N438">
    <cfRule type="expression" dxfId="1641" priority="84" stopIfTrue="1">
      <formula>MOD(FLOOR(COLUMN()/2+0.5,1),2)</formula>
    </cfRule>
  </conditionalFormatting>
  <conditionalFormatting sqref="N440:N441">
    <cfRule type="expression" dxfId="1640" priority="83" stopIfTrue="1">
      <formula>MOD(FLOOR(COLUMN()/2+0.5,1),2)</formula>
    </cfRule>
  </conditionalFormatting>
  <conditionalFormatting sqref="N444">
    <cfRule type="expression" dxfId="1639" priority="82" stopIfTrue="1">
      <formula>MOD(FLOOR(COLUMN()/2+0.5,1),2)</formula>
    </cfRule>
  </conditionalFormatting>
  <conditionalFormatting sqref="N515">
    <cfRule type="expression" dxfId="1638" priority="81" stopIfTrue="1">
      <formula>MOD(FLOOR(COLUMN()/2+0.5,1),2)</formula>
    </cfRule>
  </conditionalFormatting>
  <conditionalFormatting sqref="N525:N528">
    <cfRule type="expression" dxfId="1637" priority="80" stopIfTrue="1">
      <formula>MOD(FLOOR(COLUMN()/2+0.5,1),2)</formula>
    </cfRule>
  </conditionalFormatting>
  <conditionalFormatting sqref="N540:N542">
    <cfRule type="expression" dxfId="1636" priority="79" stopIfTrue="1">
      <formula>MOD(FLOOR(COLUMN()/2+0.5,1),2)</formula>
    </cfRule>
  </conditionalFormatting>
  <conditionalFormatting sqref="N545">
    <cfRule type="expression" dxfId="1635" priority="78" stopIfTrue="1">
      <formula>MOD(FLOOR(COLUMN()/2+0.5,1),2)</formula>
    </cfRule>
  </conditionalFormatting>
  <conditionalFormatting sqref="N547:N548">
    <cfRule type="expression" dxfId="1634" priority="77" stopIfTrue="1">
      <formula>MOD(FLOOR(COLUMN()/2+0.5,1),2)</formula>
    </cfRule>
  </conditionalFormatting>
  <conditionalFormatting sqref="P384">
    <cfRule type="expression" dxfId="1633" priority="76" stopIfTrue="1">
      <formula>MOD(FLOOR(COLUMN()/2+0.5,1),2)</formula>
    </cfRule>
  </conditionalFormatting>
  <conditionalFormatting sqref="P411:P416">
    <cfRule type="expression" dxfId="1632" priority="75" stopIfTrue="1">
      <formula>MOD(FLOOR(COLUMN()/2+0.5,1),2)</formula>
    </cfRule>
  </conditionalFormatting>
  <conditionalFormatting sqref="P436:P438">
    <cfRule type="expression" dxfId="1631" priority="74" stopIfTrue="1">
      <formula>MOD(FLOOR(COLUMN()/2+0.5,1),2)</formula>
    </cfRule>
  </conditionalFormatting>
  <conditionalFormatting sqref="P440:P441">
    <cfRule type="expression" dxfId="1630" priority="73" stopIfTrue="1">
      <formula>MOD(FLOOR(COLUMN()/2+0.5,1),2)</formula>
    </cfRule>
  </conditionalFormatting>
  <conditionalFormatting sqref="P496:P507">
    <cfRule type="expression" dxfId="1629" priority="72" stopIfTrue="1">
      <formula>MOD(FLOOR(COLUMN()/2+0.5,1),2)</formula>
    </cfRule>
  </conditionalFormatting>
  <conditionalFormatting sqref="P525:P528">
    <cfRule type="expression" dxfId="1628" priority="70" stopIfTrue="1">
      <formula>MOD(FLOOR(COLUMN()/2+0.5,1),2)</formula>
    </cfRule>
  </conditionalFormatting>
  <conditionalFormatting sqref="P540:P542">
    <cfRule type="expression" dxfId="1627" priority="69" stopIfTrue="1">
      <formula>MOD(FLOOR(COLUMN()/2+0.5,1),2)</formula>
    </cfRule>
  </conditionalFormatting>
  <conditionalFormatting sqref="P545">
    <cfRule type="expression" dxfId="1626" priority="68" stopIfTrue="1">
      <formula>MOD(FLOOR(COLUMN()/2+0.5,1),2)</formula>
    </cfRule>
  </conditionalFormatting>
  <conditionalFormatting sqref="R411:R416">
    <cfRule type="expression" dxfId="1625" priority="67" stopIfTrue="1">
      <formula>MOD(FLOOR(COLUMN()/2+0.5,1),2)</formula>
    </cfRule>
  </conditionalFormatting>
  <conditionalFormatting sqref="R425:R427">
    <cfRule type="expression" dxfId="1624" priority="66" stopIfTrue="1">
      <formula>MOD(FLOOR(COLUMN()/2+0.5,1),2)</formula>
    </cfRule>
  </conditionalFormatting>
  <conditionalFormatting sqref="R436:R438">
    <cfRule type="expression" dxfId="1623" priority="65" stopIfTrue="1">
      <formula>MOD(FLOOR(COLUMN()/2+0.5,1),2)</formula>
    </cfRule>
  </conditionalFormatting>
  <conditionalFormatting sqref="R496:R507">
    <cfRule type="expression" dxfId="1622" priority="64" stopIfTrue="1">
      <formula>MOD(FLOOR(COLUMN()/2+0.5,1),2)</formula>
    </cfRule>
  </conditionalFormatting>
  <conditionalFormatting sqref="R515">
    <cfRule type="expression" dxfId="1621" priority="63" stopIfTrue="1">
      <formula>MOD(FLOOR(COLUMN()/2+0.5,1),2)</formula>
    </cfRule>
  </conditionalFormatting>
  <conditionalFormatting sqref="R540:R542">
    <cfRule type="expression" dxfId="1620" priority="62" stopIfTrue="1">
      <formula>MOD(FLOOR(COLUMN()/2+0.5,1),2)</formula>
    </cfRule>
  </conditionalFormatting>
  <conditionalFormatting sqref="R545">
    <cfRule type="expression" dxfId="1619" priority="61" stopIfTrue="1">
      <formula>MOD(FLOOR(COLUMN()/2+0.5,1),2)</formula>
    </cfRule>
  </conditionalFormatting>
  <conditionalFormatting sqref="T411:T416">
    <cfRule type="expression" dxfId="1618" priority="60" stopIfTrue="1">
      <formula>MOD(FLOOR(COLUMN()/2+0.5,1),2)</formula>
    </cfRule>
  </conditionalFormatting>
  <conditionalFormatting sqref="T425:T427">
    <cfRule type="expression" dxfId="1617" priority="59" stopIfTrue="1">
      <formula>MOD(FLOOR(COLUMN()/2+0.5,1),2)</formula>
    </cfRule>
  </conditionalFormatting>
  <conditionalFormatting sqref="T436:T438">
    <cfRule type="expression" dxfId="1616" priority="58" stopIfTrue="1">
      <formula>MOD(FLOOR(COLUMN()/2+0.5,1),2)</formula>
    </cfRule>
  </conditionalFormatting>
  <conditionalFormatting sqref="T496:T507">
    <cfRule type="expression" dxfId="1615" priority="57" stopIfTrue="1">
      <formula>MOD(FLOOR(COLUMN()/2+0.5,1),2)</formula>
    </cfRule>
  </conditionalFormatting>
  <conditionalFormatting sqref="T525:T528">
    <cfRule type="expression" dxfId="1614" priority="56" stopIfTrue="1">
      <formula>MOD(FLOOR(COLUMN()/2+0.5,1),2)</formula>
    </cfRule>
  </conditionalFormatting>
  <conditionalFormatting sqref="T540:T542">
    <cfRule type="expression" dxfId="1613" priority="55" stopIfTrue="1">
      <formula>MOD(FLOOR(COLUMN()/2+0.5,1),2)</formula>
    </cfRule>
  </conditionalFormatting>
  <conditionalFormatting sqref="T545">
    <cfRule type="expression" dxfId="1612" priority="54" stopIfTrue="1">
      <formula>MOD(FLOOR(COLUMN()/2+0.5,1),2)</formula>
    </cfRule>
  </conditionalFormatting>
  <conditionalFormatting sqref="V496:V507">
    <cfRule type="expression" dxfId="1611" priority="53" stopIfTrue="1">
      <formula>MOD(FLOOR(COLUMN()/2+0.5,1),2)</formula>
    </cfRule>
  </conditionalFormatting>
  <conditionalFormatting sqref="V515">
    <cfRule type="expression" dxfId="1610" priority="52" stopIfTrue="1">
      <formula>MOD(FLOOR(COLUMN()/2+0.5,1),2)</formula>
    </cfRule>
  </conditionalFormatting>
  <conditionalFormatting sqref="V525:V528">
    <cfRule type="expression" dxfId="1609" priority="51" stopIfTrue="1">
      <formula>MOD(FLOOR(COLUMN()/2+0.5,1),2)</formula>
    </cfRule>
  </conditionalFormatting>
  <conditionalFormatting sqref="V545">
    <cfRule type="expression" dxfId="1608" priority="50" stopIfTrue="1">
      <formula>MOD(FLOOR(COLUMN()/2+0.5,1),2)</formula>
    </cfRule>
  </conditionalFormatting>
  <conditionalFormatting sqref="X411:X416">
    <cfRule type="expression" dxfId="1607" priority="49" stopIfTrue="1">
      <formula>MOD(FLOOR(COLUMN()/2+0.5,1),2)</formula>
    </cfRule>
  </conditionalFormatting>
  <conditionalFormatting sqref="X436:X438">
    <cfRule type="expression" dxfId="1606" priority="48" stopIfTrue="1">
      <formula>MOD(FLOOR(COLUMN()/2+0.5,1),2)</formula>
    </cfRule>
  </conditionalFormatting>
  <conditionalFormatting sqref="X440:X441">
    <cfRule type="expression" dxfId="1605" priority="47" stopIfTrue="1">
      <formula>MOD(FLOOR(COLUMN()/2+0.5,1),2)</formula>
    </cfRule>
  </conditionalFormatting>
  <conditionalFormatting sqref="X496:X507">
    <cfRule type="expression" dxfId="1604" priority="46" stopIfTrue="1">
      <formula>MOD(FLOOR(COLUMN()/2+0.5,1),2)</formula>
    </cfRule>
  </conditionalFormatting>
  <conditionalFormatting sqref="X540:X542">
    <cfRule type="expression" dxfId="1603" priority="45" stopIfTrue="1">
      <formula>MOD(FLOOR(COLUMN()/2+0.5,1),2)</formula>
    </cfRule>
  </conditionalFormatting>
  <conditionalFormatting sqref="X545">
    <cfRule type="expression" dxfId="1602" priority="44" stopIfTrue="1">
      <formula>MOD(FLOOR(COLUMN()/2+0.5,1),2)</formula>
    </cfRule>
  </conditionalFormatting>
  <conditionalFormatting sqref="X547">
    <cfRule type="expression" dxfId="1601" priority="43" stopIfTrue="1">
      <formula>MOD(FLOOR(COLUMN()/2+0.5,1),2)</formula>
    </cfRule>
  </conditionalFormatting>
  <conditionalFormatting sqref="X548">
    <cfRule type="expression" dxfId="1600" priority="42" stopIfTrue="1">
      <formula>MOD(FLOOR(COLUMN()/2+0.5,1),2)</formula>
    </cfRule>
  </conditionalFormatting>
  <conditionalFormatting sqref="Z384:Z385">
    <cfRule type="expression" dxfId="1599" priority="41" stopIfTrue="1">
      <formula>MOD(FLOOR(COLUMN()/2+0.5,1),2)</formula>
    </cfRule>
  </conditionalFormatting>
  <conditionalFormatting sqref="Z395:Z397">
    <cfRule type="expression" dxfId="1598" priority="40" stopIfTrue="1">
      <formula>MOD(FLOOR(COLUMN()/2+0.5,1),2)</formula>
    </cfRule>
  </conditionalFormatting>
  <conditionalFormatting sqref="Z440:Z441">
    <cfRule type="expression" dxfId="1597" priority="39" stopIfTrue="1">
      <formula>MOD(FLOOR(COLUMN()/2+0.5,1),2)</formula>
    </cfRule>
  </conditionalFormatting>
  <conditionalFormatting sqref="Z515">
    <cfRule type="expression" dxfId="1596" priority="38" stopIfTrue="1">
      <formula>MOD(FLOOR(COLUMN()/2+0.5,1),2)</formula>
    </cfRule>
  </conditionalFormatting>
  <conditionalFormatting sqref="AB515">
    <cfRule type="expression" dxfId="1595" priority="37" stopIfTrue="1">
      <formula>MOD(FLOOR(COLUMN()/2+0.5,1),2)</formula>
    </cfRule>
  </conditionalFormatting>
  <conditionalFormatting sqref="K394:L394">
    <cfRule type="expression" dxfId="1594" priority="32" stopIfTrue="1">
      <formula>IF(K398+K401=K394,0,1)</formula>
    </cfRule>
  </conditionalFormatting>
  <conditionalFormatting sqref="I394:J394">
    <cfRule type="expression" dxfId="1593" priority="31" stopIfTrue="1">
      <formula>IF(I398+I401=I394,0,1)</formula>
    </cfRule>
  </conditionalFormatting>
  <conditionalFormatting sqref="G394:H394">
    <cfRule type="expression" dxfId="1592" priority="30" stopIfTrue="1">
      <formula>IF(G398+G401=G394,0,1)</formula>
    </cfRule>
  </conditionalFormatting>
  <conditionalFormatting sqref="E394:F394">
    <cfRule type="expression" dxfId="1591" priority="29" stopIfTrue="1">
      <formula>IF(E398+E401=E394,0,1)</formula>
    </cfRule>
  </conditionalFormatting>
  <conditionalFormatting sqref="E435:F435">
    <cfRule type="expression" dxfId="1590" priority="28" stopIfTrue="1">
      <formula>IF(E439+E442=E435,0,1)</formula>
    </cfRule>
  </conditionalFormatting>
  <conditionalFormatting sqref="G435:H435">
    <cfRule type="expression" dxfId="1589" priority="27" stopIfTrue="1">
      <formula>IF(G439+G442=G435,0,1)</formula>
    </cfRule>
  </conditionalFormatting>
  <conditionalFormatting sqref="I435:J435">
    <cfRule type="expression" dxfId="1588" priority="26" stopIfTrue="1">
      <formula>IF(I439+I442=I435,0,1)</formula>
    </cfRule>
  </conditionalFormatting>
  <conditionalFormatting sqref="K435:L435">
    <cfRule type="expression" dxfId="1587" priority="25" stopIfTrue="1">
      <formula>IF(K439+K442=K435,0,1)</formula>
    </cfRule>
  </conditionalFormatting>
  <conditionalFormatting sqref="O386:P386 R386 T386:X386">
    <cfRule type="expression" dxfId="1586" priority="16" stopIfTrue="1">
      <formula>MOD(FLOOR(COLUMN()/2+0.5,1),2)</formula>
    </cfRule>
  </conditionalFormatting>
  <conditionalFormatting sqref="M386">
    <cfRule type="expression" dxfId="1585" priority="15" stopIfTrue="1">
      <formula>MOD(FLOOR(COLUMN()/2+0.5,1),2)</formula>
    </cfRule>
  </conditionalFormatting>
  <conditionalFormatting sqref="Q386">
    <cfRule type="expression" dxfId="1584" priority="14" stopIfTrue="1">
      <formula>MOD(FLOOR(COLUMN()/2+0.5,1),2)</formula>
    </cfRule>
  </conditionalFormatting>
  <conditionalFormatting sqref="S386">
    <cfRule type="expression" dxfId="1583" priority="13" stopIfTrue="1">
      <formula>MOD(FLOOR(COLUMN()/2+0.5,1),2)</formula>
    </cfRule>
  </conditionalFormatting>
  <conditionalFormatting sqref="Y386">
    <cfRule type="expression" dxfId="1582" priority="12" stopIfTrue="1">
      <formula>MOD(FLOOR(COLUMN()/2+0.5,1),2)</formula>
    </cfRule>
  </conditionalFormatting>
  <conditionalFormatting sqref="N386">
    <cfRule type="expression" dxfId="1581" priority="11" stopIfTrue="1">
      <formula>MOD(FLOOR(COLUMN()/2+0.5,1),2)</formula>
    </cfRule>
  </conditionalFormatting>
  <conditionalFormatting sqref="Z386">
    <cfRule type="expression" dxfId="1580" priority="10" stopIfTrue="1">
      <formula>MOD(FLOOR(COLUMN()/2+0.5,1),2)</formula>
    </cfRule>
  </conditionalFormatting>
  <conditionalFormatting sqref="Y399:Y400">
    <cfRule type="expression" dxfId="1579" priority="9" stopIfTrue="1">
      <formula>MOD(FLOOR(COLUMN()/2+0.5,1),2)</formula>
    </cfRule>
  </conditionalFormatting>
  <conditionalFormatting sqref="Z399:Z400">
    <cfRule type="expression" dxfId="1578" priority="8" stopIfTrue="1">
      <formula>MOD(FLOOR(COLUMN()/2+0.5,1),2)</formula>
    </cfRule>
  </conditionalFormatting>
  <conditionalFormatting sqref="Y403">
    <cfRule type="expression" dxfId="1577" priority="7" stopIfTrue="1">
      <formula>MOD(FLOOR(COLUMN()/2+0.5,1),2)</formula>
    </cfRule>
  </conditionalFormatting>
  <conditionalFormatting sqref="Z403">
    <cfRule type="expression" dxfId="1576" priority="6" stopIfTrue="1">
      <formula>MOD(FLOOR(COLUMN()/2+0.5,1),2)</formula>
    </cfRule>
  </conditionalFormatting>
  <conditionalFormatting sqref="E383:AB383">
    <cfRule type="expression" dxfId="1575" priority="5" stopIfTrue="1">
      <formula>IF(E376&gt;=E383,0,1)</formula>
    </cfRule>
  </conditionalFormatting>
  <conditionalFormatting sqref="O516:P516">
    <cfRule type="expression" dxfId="1574" priority="4" stopIfTrue="1">
      <formula>MOD(FLOOR(COLUMN()/2+0.5,1),2)</formula>
    </cfRule>
  </conditionalFormatting>
  <conditionalFormatting sqref="O515">
    <cfRule type="expression" dxfId="1573" priority="3" stopIfTrue="1">
      <formula>MOD(FLOOR(COLUMN()/2+0.5,1),2)</formula>
    </cfRule>
  </conditionalFormatting>
  <conditionalFormatting sqref="P515">
    <cfRule type="expression" dxfId="1572" priority="2" stopIfTrue="1">
      <formula>MOD(FLOOR(COLUMN()/2+0.5,1),2)</formula>
    </cfRule>
  </conditionalFormatting>
  <conditionalFormatting sqref="AA167:AB167">
    <cfRule type="expression" dxfId="1571" priority="1" stopIfTrue="1">
      <formula>MOD(FLOOR(COLUMN()/2+0.5,1),2)</formula>
    </cfRule>
  </conditionalFormatting>
  <pageMargins left="0.25" right="0.25" top="0.41" bottom="0.31" header="0.22" footer="0.3"/>
  <pageSetup paperSize="9" scale="41" orientation="landscape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24" zoomScale="85" zoomScaleNormal="70" zoomScaleSheetLayoutView="85" workbookViewId="0">
      <selection activeCell="AA575" sqref="AA575:AC57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591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589</v>
      </c>
      <c r="S3" s="284"/>
      <c r="T3" s="284"/>
      <c r="U3" s="283" t="s">
        <v>590</v>
      </c>
      <c r="V3" s="284"/>
      <c r="W3" s="284"/>
      <c r="X3" s="284"/>
      <c r="Y3" s="284"/>
      <c r="Z3" s="284"/>
      <c r="AA3" s="284"/>
      <c r="AB3" s="285" t="s">
        <v>592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588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Gusht 2024</v>
      </c>
      <c r="F8" s="33" t="str">
        <f>U3</f>
        <v>Gusht 2025</v>
      </c>
      <c r="G8" s="33" t="str">
        <f>R3</f>
        <v>Gusht 2024</v>
      </c>
      <c r="H8" s="33" t="str">
        <f>U3</f>
        <v>Gusht 2025</v>
      </c>
      <c r="I8" s="33" t="str">
        <f>R3</f>
        <v>Gusht 2024</v>
      </c>
      <c r="J8" s="33" t="str">
        <f>U3</f>
        <v>Gusht 2025</v>
      </c>
      <c r="K8" s="33" t="str">
        <f>R3</f>
        <v>Gusht 2024</v>
      </c>
      <c r="L8" s="33" t="str">
        <f>U3</f>
        <v>Gusht 2025</v>
      </c>
      <c r="M8" s="33" t="str">
        <f>R3</f>
        <v>Gusht 2024</v>
      </c>
      <c r="N8" s="33" t="str">
        <f>U3</f>
        <v>Gusht 2025</v>
      </c>
      <c r="O8" s="33" t="str">
        <f>R3</f>
        <v>Gusht 2024</v>
      </c>
      <c r="P8" s="33" t="str">
        <f>U3</f>
        <v>Gusht 2025</v>
      </c>
      <c r="Q8" s="33" t="str">
        <f>R3</f>
        <v>Gusht 2024</v>
      </c>
      <c r="R8" s="33" t="str">
        <f>U3</f>
        <v>Gusht 2025</v>
      </c>
      <c r="S8" s="33" t="str">
        <f>R3</f>
        <v>Gusht 2024</v>
      </c>
      <c r="T8" s="33" t="str">
        <f>U3</f>
        <v>Gusht 2025</v>
      </c>
      <c r="U8" s="33" t="str">
        <f>R3</f>
        <v>Gusht 2024</v>
      </c>
      <c r="V8" s="33" t="str">
        <f>U3</f>
        <v>Gusht 2025</v>
      </c>
      <c r="W8" s="33" t="str">
        <f>R3</f>
        <v>Gusht 2024</v>
      </c>
      <c r="X8" s="33" t="str">
        <f>U3</f>
        <v>Gusht 2025</v>
      </c>
      <c r="Y8" s="33" t="str">
        <f>R3</f>
        <v>Gusht 2024</v>
      </c>
      <c r="Z8" s="33" t="str">
        <f>U3</f>
        <v>Gusht 2025</v>
      </c>
      <c r="AA8" s="33" t="str">
        <f>R3</f>
        <v>Gusht 2024</v>
      </c>
      <c r="AB8" s="33" t="str">
        <f>U3</f>
        <v>Gusht 2025</v>
      </c>
      <c r="AC8" s="33" t="str">
        <f>R3</f>
        <v>Gusht 2024</v>
      </c>
      <c r="AD8" s="33" t="str">
        <f>U3</f>
        <v>Gusht 2025</v>
      </c>
      <c r="AE8" s="1" t="str">
        <f>R3</f>
        <v>Gusht 2024</v>
      </c>
      <c r="AF8" s="1" t="str">
        <f>U3</f>
        <v>Gusht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4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4</v>
      </c>
      <c r="AG14" s="38">
        <f t="shared" si="1"/>
        <v>-20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29</v>
      </c>
      <c r="P17" s="4">
        <f t="shared" si="2"/>
        <v>28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28</v>
      </c>
      <c r="AG17" s="38">
        <f t="shared" si="1"/>
        <v>-3.4482758620689653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Gusht 2024</v>
      </c>
      <c r="F22" s="33" t="str">
        <f>U3</f>
        <v>Gusht 2025</v>
      </c>
      <c r="G22" s="33" t="str">
        <f>R3</f>
        <v>Gusht 2024</v>
      </c>
      <c r="H22" s="33" t="str">
        <f>U3</f>
        <v>Gusht 2025</v>
      </c>
      <c r="I22" s="33" t="str">
        <f>R3</f>
        <v>Gusht 2024</v>
      </c>
      <c r="J22" s="33" t="str">
        <f>U3</f>
        <v>Gusht 2025</v>
      </c>
      <c r="K22" s="33" t="str">
        <f>R3</f>
        <v>Gusht 2024</v>
      </c>
      <c r="L22" s="33" t="str">
        <f>U3</f>
        <v>Gusht 2025</v>
      </c>
      <c r="M22" s="33" t="str">
        <f>R3</f>
        <v>Gusht 2024</v>
      </c>
      <c r="N22" s="27" t="str">
        <f>U3</f>
        <v>Gusht 2025</v>
      </c>
      <c r="O22" s="33" t="str">
        <f>R3</f>
        <v>Gusht 2024</v>
      </c>
      <c r="P22" s="33" t="str">
        <f>U3</f>
        <v>Gusht 2025</v>
      </c>
      <c r="Q22" s="27" t="str">
        <f>R3</f>
        <v>Gusht 2024</v>
      </c>
      <c r="R22" s="27" t="str">
        <f>U3</f>
        <v>Gusht 2025</v>
      </c>
      <c r="S22" s="27" t="str">
        <f>R3</f>
        <v>Gusht 2024</v>
      </c>
      <c r="T22" s="27" t="str">
        <f>U3</f>
        <v>Gusht 2025</v>
      </c>
      <c r="U22" s="27" t="str">
        <f>R3</f>
        <v>Gusht 2024</v>
      </c>
      <c r="V22" s="27" t="str">
        <f>U3</f>
        <v>Gusht 2025</v>
      </c>
      <c r="W22" s="27" t="str">
        <f>R3</f>
        <v>Gusht 2024</v>
      </c>
      <c r="X22" s="27" t="str">
        <f>U3</f>
        <v>Gusht 2025</v>
      </c>
      <c r="Y22" s="33" t="str">
        <f>R3</f>
        <v>Gusht 2024</v>
      </c>
      <c r="Z22" s="33" t="str">
        <f>U3</f>
        <v>Gusht 2025</v>
      </c>
      <c r="AA22" s="33" t="str">
        <f>R3</f>
        <v>Gusht 2024</v>
      </c>
      <c r="AB22" s="33" t="str">
        <f>U3</f>
        <v>Gusht 2025</v>
      </c>
      <c r="AC22" s="1" t="str">
        <f>R3</f>
        <v>Gusht 2024</v>
      </c>
      <c r="AD22" s="1" t="str">
        <f>U3</f>
        <v>Gusht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2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2</v>
      </c>
      <c r="AD83" s="2">
        <f t="shared" si="5"/>
        <v>0</v>
      </c>
      <c r="AE83" s="214">
        <f t="shared" si="4"/>
        <v>-100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>
        <v>2</v>
      </c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2</v>
      </c>
      <c r="AD98" s="2">
        <f t="shared" si="9"/>
        <v>0</v>
      </c>
      <c r="AE98" s="214">
        <f t="shared" si="8"/>
        <v>-100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0</v>
      </c>
      <c r="AE188" s="214">
        <f t="shared" si="15"/>
        <v>-100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>
        <v>1</v>
      </c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1</v>
      </c>
      <c r="AD191" s="2">
        <f t="shared" si="14"/>
        <v>0</v>
      </c>
      <c r="AE191" s="214">
        <f t="shared" si="15"/>
        <v>-100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0</v>
      </c>
      <c r="N250" s="12">
        <f t="shared" si="27"/>
        <v>2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0</v>
      </c>
      <c r="AD250" s="2">
        <f t="shared" si="26"/>
        <v>2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>
        <v>2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2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1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1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>
        <v>1</v>
      </c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1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1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1</v>
      </c>
      <c r="AD344" s="2">
        <f t="shared" si="29"/>
        <v>0</v>
      </c>
      <c r="AE344" s="214">
        <f t="shared" si="30"/>
        <v>-100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>
        <v>1</v>
      </c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1</v>
      </c>
      <c r="AD346" s="2">
        <f t="shared" si="29"/>
        <v>0</v>
      </c>
      <c r="AE346" s="214">
        <f t="shared" si="30"/>
        <v>-100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4</v>
      </c>
      <c r="N376" s="166">
        <f t="shared" si="40"/>
        <v>3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4</v>
      </c>
      <c r="AD376" s="2">
        <f t="shared" si="39"/>
        <v>3</v>
      </c>
      <c r="AE376" s="214">
        <f>IF(AC376=0,0,(AC376-AD376)/AC376*-100)</f>
        <v>-25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Gusht 2024</v>
      </c>
      <c r="F382" s="33" t="str">
        <f>F22</f>
        <v>Gusht 2025</v>
      </c>
      <c r="G382" s="33" t="str">
        <f>G22</f>
        <v>Gusht 2024</v>
      </c>
      <c r="H382" s="33" t="str">
        <f>H22</f>
        <v>Gusht 2025</v>
      </c>
      <c r="I382" s="33" t="str">
        <f>I22</f>
        <v>Gusht 2024</v>
      </c>
      <c r="J382" s="33" t="str">
        <f>J22</f>
        <v>Gusht 2025</v>
      </c>
      <c r="K382" s="33" t="str">
        <f>K22</f>
        <v>Gusht 2024</v>
      </c>
      <c r="L382" s="33" t="str">
        <f>L22</f>
        <v>Gusht 2025</v>
      </c>
      <c r="M382" s="33" t="str">
        <f>M22</f>
        <v>Gusht 2024</v>
      </c>
      <c r="N382" s="33" t="str">
        <f>N22</f>
        <v>Gusht 2025</v>
      </c>
      <c r="O382" s="33" t="str">
        <f>O22</f>
        <v>Gusht 2024</v>
      </c>
      <c r="P382" s="33" t="str">
        <f>P22</f>
        <v>Gusht 2025</v>
      </c>
      <c r="Q382" s="33" t="str">
        <f>Q22</f>
        <v>Gusht 2024</v>
      </c>
      <c r="R382" s="33" t="str">
        <f>R22</f>
        <v>Gusht 2025</v>
      </c>
      <c r="S382" s="33" t="str">
        <f>S22</f>
        <v>Gusht 2024</v>
      </c>
      <c r="T382" s="33" t="str">
        <f>T22</f>
        <v>Gusht 2025</v>
      </c>
      <c r="U382" s="33" t="str">
        <f>U22</f>
        <v>Gusht 2024</v>
      </c>
      <c r="V382" s="33" t="str">
        <f>V22</f>
        <v>Gusht 2025</v>
      </c>
      <c r="W382" s="33" t="str">
        <f>W22</f>
        <v>Gusht 2024</v>
      </c>
      <c r="X382" s="33" t="str">
        <f>X22</f>
        <v>Gusht 2025</v>
      </c>
      <c r="Y382" s="33" t="str">
        <f>Y22</f>
        <v>Gusht 2024</v>
      </c>
      <c r="Z382" s="33" t="str">
        <f>Z22</f>
        <v>Gusht 2025</v>
      </c>
      <c r="AA382" s="33" t="str">
        <f>AA22</f>
        <v>Gusht 2024</v>
      </c>
      <c r="AB382" s="33" t="str">
        <f>AB22</f>
        <v>Gusht 2025</v>
      </c>
      <c r="AC382" s="1" t="str">
        <f>R3</f>
        <v>Gusht 2024</v>
      </c>
      <c r="AD382" s="1" t="str">
        <f>U3</f>
        <v>Gusht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4</v>
      </c>
      <c r="N383" s="5">
        <v>3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4</v>
      </c>
      <c r="AD383" s="2">
        <f>SUM(F383+H383+J383+L383+N383+P383+R383+T383+V383+X383+Z383+AB383)</f>
        <v>3</v>
      </c>
      <c r="AE383" s="214">
        <f>IF(AC383=0,0,(AC383-AD383)/AC383*-100)</f>
        <v>-25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4</v>
      </c>
      <c r="N387" s="7">
        <f t="shared" si="42"/>
        <v>3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4</v>
      </c>
      <c r="AD387" s="2">
        <f t="shared" si="41"/>
        <v>3</v>
      </c>
      <c r="AE387" s="237">
        <f>IF(AC387=0,0,(AC387-AD387)/AC387*-100)</f>
        <v>-25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Gusht 2024</v>
      </c>
      <c r="F393" s="33" t="str">
        <f>F22</f>
        <v>Gusht 2025</v>
      </c>
      <c r="G393" s="33" t="str">
        <f>G22</f>
        <v>Gusht 2024</v>
      </c>
      <c r="H393" s="33" t="str">
        <f>H22</f>
        <v>Gusht 2025</v>
      </c>
      <c r="I393" s="33" t="str">
        <f>I22</f>
        <v>Gusht 2024</v>
      </c>
      <c r="J393" s="33" t="str">
        <f>J22</f>
        <v>Gusht 2025</v>
      </c>
      <c r="K393" s="33" t="str">
        <f>K22</f>
        <v>Gusht 2024</v>
      </c>
      <c r="L393" s="33" t="str">
        <f>L22</f>
        <v>Gusht 2025</v>
      </c>
      <c r="M393" s="33" t="str">
        <f>M22</f>
        <v>Gusht 2024</v>
      </c>
      <c r="N393" s="33" t="str">
        <f>N22</f>
        <v>Gusht 2025</v>
      </c>
      <c r="O393" s="33" t="str">
        <f>O22</f>
        <v>Gusht 2024</v>
      </c>
      <c r="P393" s="33" t="str">
        <f>P22</f>
        <v>Gusht 2025</v>
      </c>
      <c r="Q393" s="33" t="str">
        <f>Q22</f>
        <v>Gusht 2024</v>
      </c>
      <c r="R393" s="33" t="str">
        <f>R22</f>
        <v>Gusht 2025</v>
      </c>
      <c r="S393" s="33" t="str">
        <f>S22</f>
        <v>Gusht 2024</v>
      </c>
      <c r="T393" s="33" t="str">
        <f>T22</f>
        <v>Gusht 2025</v>
      </c>
      <c r="U393" s="33" t="str">
        <f>U22</f>
        <v>Gusht 2024</v>
      </c>
      <c r="V393" s="33" t="str">
        <f>V22</f>
        <v>Gusht 2025</v>
      </c>
      <c r="W393" s="33" t="str">
        <f>W22</f>
        <v>Gusht 2024</v>
      </c>
      <c r="X393" s="33" t="str">
        <f>X22</f>
        <v>Gusht 2025</v>
      </c>
      <c r="Y393" s="33" t="str">
        <f>Y22</f>
        <v>Gusht 2024</v>
      </c>
      <c r="Z393" s="33" t="str">
        <f>Z22</f>
        <v>Gusht 2025</v>
      </c>
      <c r="AA393" s="33" t="str">
        <f>AA22</f>
        <v>Gusht 2024</v>
      </c>
      <c r="AB393" s="33" t="str">
        <f>AB22</f>
        <v>Gusht 2025</v>
      </c>
      <c r="AC393" s="1" t="str">
        <f>R3</f>
        <v>Gusht 2024</v>
      </c>
      <c r="AD393" s="1" t="str">
        <f>U3</f>
        <v>Gusht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4</v>
      </c>
      <c r="N394" s="8">
        <f t="shared" si="43"/>
        <v>3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4</v>
      </c>
      <c r="AD394" s="2">
        <f>SUM(F394+H394+J394+L394+N394+P394+R394+T394+V394+X394+Z394+AB394)</f>
        <v>3</v>
      </c>
      <c r="AE394" s="254">
        <f t="shared" ref="AE394:AE401" si="44">IF(AC394=0,0,(AC394-AD394)/AC394*-100)</f>
        <v>-25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4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4</v>
      </c>
      <c r="AD395" s="2">
        <f>SUM(F395+H395+J395+L395+N395+P395+R395+T395+V395+X395+Z395+AB395)</f>
        <v>1</v>
      </c>
      <c r="AE395" s="214">
        <f t="shared" si="44"/>
        <v>-75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4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4</v>
      </c>
      <c r="AD398" s="2">
        <f t="shared" si="45"/>
        <v>1</v>
      </c>
      <c r="AE398" s="254">
        <f t="shared" si="44"/>
        <v>-75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>
        <v>2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2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0</v>
      </c>
      <c r="N401" s="8">
        <f t="shared" si="47"/>
        <v>2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0</v>
      </c>
      <c r="AD401" s="2">
        <f t="shared" si="45"/>
        <v>2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100</v>
      </c>
      <c r="N402" s="53">
        <f t="shared" si="48"/>
        <v>33.333333333333329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100</v>
      </c>
      <c r="AD402" s="11">
        <f t="shared" si="48"/>
        <v>33.333333333333329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4</v>
      </c>
      <c r="N404" s="51">
        <f t="shared" si="49"/>
        <v>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4</v>
      </c>
      <c r="AD404" s="2">
        <f t="shared" si="45"/>
        <v>1</v>
      </c>
      <c r="AE404" s="254">
        <f>IF(AC404=0,0,(AC404-AD404)/AC404*-100)</f>
        <v>-75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>
        <f>AD404/AD394*100</f>
        <v>33.333333333333329</v>
      </c>
      <c r="AE405" s="247">
        <f>IF(AC405=0,0,(AC405-AD405)/AC405*-100)</f>
        <v>-66.666666666666671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Gusht 2024</v>
      </c>
      <c r="F410" s="33" t="str">
        <f>F22</f>
        <v>Gusht 2025</v>
      </c>
      <c r="G410" s="33" t="str">
        <f>G22</f>
        <v>Gusht 2024</v>
      </c>
      <c r="H410" s="33" t="str">
        <f>H22</f>
        <v>Gusht 2025</v>
      </c>
      <c r="I410" s="33" t="str">
        <f>I22</f>
        <v>Gusht 2024</v>
      </c>
      <c r="J410" s="33" t="str">
        <f>J22</f>
        <v>Gusht 2025</v>
      </c>
      <c r="K410" s="33" t="str">
        <f>K22</f>
        <v>Gusht 2024</v>
      </c>
      <c r="L410" s="33" t="str">
        <f>L22</f>
        <v>Gusht 2025</v>
      </c>
      <c r="M410" s="33" t="str">
        <f>M22</f>
        <v>Gusht 2024</v>
      </c>
      <c r="N410" s="33" t="str">
        <f>N22</f>
        <v>Gusht 2025</v>
      </c>
      <c r="O410" s="33" t="str">
        <f>O22</f>
        <v>Gusht 2024</v>
      </c>
      <c r="P410" s="33" t="str">
        <f>P22</f>
        <v>Gusht 2025</v>
      </c>
      <c r="Q410" s="33" t="str">
        <f>Q22</f>
        <v>Gusht 2024</v>
      </c>
      <c r="R410" s="33" t="str">
        <f>R22</f>
        <v>Gusht 2025</v>
      </c>
      <c r="S410" s="33" t="str">
        <f>S22</f>
        <v>Gusht 2024</v>
      </c>
      <c r="T410" s="33" t="str">
        <f>T22</f>
        <v>Gusht 2025</v>
      </c>
      <c r="U410" s="33" t="str">
        <f>U22</f>
        <v>Gusht 2024</v>
      </c>
      <c r="V410" s="33" t="str">
        <f>V22</f>
        <v>Gusht 2025</v>
      </c>
      <c r="W410" s="33" t="str">
        <f>W22</f>
        <v>Gusht 2024</v>
      </c>
      <c r="X410" s="33" t="str">
        <f>X22</f>
        <v>Gusht 2025</v>
      </c>
      <c r="Y410" s="33" t="str">
        <f>Y22</f>
        <v>Gusht 2024</v>
      </c>
      <c r="Z410" s="33" t="str">
        <f>Z22</f>
        <v>Gusht 2025</v>
      </c>
      <c r="AA410" s="33" t="str">
        <f>AA22</f>
        <v>Gusht 2024</v>
      </c>
      <c r="AB410" s="33" t="str">
        <f>AB22</f>
        <v>Gusht 2025</v>
      </c>
      <c r="AC410" s="1" t="str">
        <f>R3</f>
        <v>Gusht 2024</v>
      </c>
      <c r="AD410" s="1" t="str">
        <f>U3</f>
        <v>Gusht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1</v>
      </c>
      <c r="N415" s="6">
        <v>2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1</v>
      </c>
      <c r="AD415" s="2">
        <f t="shared" si="50"/>
        <v>2</v>
      </c>
      <c r="AE415" s="214">
        <f>IF(AC415=0,0,(AC415-AD415)/AC415*-100)</f>
        <v>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1</v>
      </c>
      <c r="N417" s="12">
        <f t="shared" si="52"/>
        <v>2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1</v>
      </c>
      <c r="AD417" s="2">
        <f t="shared" si="50"/>
        <v>2</v>
      </c>
      <c r="AE417" s="214">
        <f t="shared" si="51"/>
        <v>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Gusht 2024</v>
      </c>
      <c r="F423" s="33" t="str">
        <f>F22</f>
        <v>Gusht 2025</v>
      </c>
      <c r="G423" s="33" t="str">
        <f>G22</f>
        <v>Gusht 2024</v>
      </c>
      <c r="H423" s="33" t="str">
        <f>H22</f>
        <v>Gusht 2025</v>
      </c>
      <c r="I423" s="33" t="str">
        <f>I22</f>
        <v>Gusht 2024</v>
      </c>
      <c r="J423" s="33" t="str">
        <f>J22</f>
        <v>Gusht 2025</v>
      </c>
      <c r="K423" s="33" t="str">
        <f>K22</f>
        <v>Gusht 2024</v>
      </c>
      <c r="L423" s="33" t="str">
        <f>L22</f>
        <v>Gusht 2025</v>
      </c>
      <c r="M423" s="33" t="str">
        <f>M22</f>
        <v>Gusht 2024</v>
      </c>
      <c r="N423" s="33" t="str">
        <f>N22</f>
        <v>Gusht 2025</v>
      </c>
      <c r="O423" s="33" t="str">
        <f>O22</f>
        <v>Gusht 2024</v>
      </c>
      <c r="P423" s="33" t="str">
        <f>P22</f>
        <v>Gusht 2025</v>
      </c>
      <c r="Q423" s="33" t="str">
        <f>Q22</f>
        <v>Gusht 2024</v>
      </c>
      <c r="R423" s="33" t="str">
        <f>R22</f>
        <v>Gusht 2025</v>
      </c>
      <c r="S423" s="33" t="str">
        <f>S22</f>
        <v>Gusht 2024</v>
      </c>
      <c r="T423" s="33" t="str">
        <f>T22</f>
        <v>Gusht 2025</v>
      </c>
      <c r="U423" s="33" t="str">
        <f>U22</f>
        <v>Gusht 2024</v>
      </c>
      <c r="V423" s="33" t="str">
        <f>V22</f>
        <v>Gusht 2025</v>
      </c>
      <c r="W423" s="33" t="str">
        <f>W22</f>
        <v>Gusht 2024</v>
      </c>
      <c r="X423" s="33" t="str">
        <f>X22</f>
        <v>Gusht 2025</v>
      </c>
      <c r="Y423" s="33" t="str">
        <f>Y22</f>
        <v>Gusht 2024</v>
      </c>
      <c r="Z423" s="33" t="str">
        <f>Z22</f>
        <v>Gusht 2025</v>
      </c>
      <c r="AA423" s="33" t="str">
        <f>AA22</f>
        <v>Gusht 2024</v>
      </c>
      <c r="AB423" s="33" t="str">
        <f>AB22</f>
        <v>Gusht 2025</v>
      </c>
      <c r="AC423" s="1" t="str">
        <f>R3</f>
        <v>Gusht 2024</v>
      </c>
      <c r="AD423" s="1" t="str">
        <f>U3</f>
        <v>Gusht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1</v>
      </c>
      <c r="N424" s="14">
        <v>2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1</v>
      </c>
      <c r="AD424" s="2">
        <f t="shared" si="54"/>
        <v>2</v>
      </c>
      <c r="AE424" s="214">
        <f>IF(AC424=0,0,(AC424-AD424)/AC424*-100)</f>
        <v>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1</v>
      </c>
      <c r="N428" s="7">
        <f t="shared" si="55"/>
        <v>2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1</v>
      </c>
      <c r="AD428" s="2">
        <f t="shared" si="54"/>
        <v>2</v>
      </c>
      <c r="AE428" s="237">
        <f>IF(AC428=0,0,(AC428-AD428)/AC428*-100)</f>
        <v>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Gusht 2024</v>
      </c>
      <c r="F434" s="33" t="str">
        <f>F22</f>
        <v>Gusht 2025</v>
      </c>
      <c r="G434" s="33" t="str">
        <f>G22</f>
        <v>Gusht 2024</v>
      </c>
      <c r="H434" s="33" t="str">
        <f>H22</f>
        <v>Gusht 2025</v>
      </c>
      <c r="I434" s="33" t="str">
        <f>I22</f>
        <v>Gusht 2024</v>
      </c>
      <c r="J434" s="33" t="str">
        <f>J22</f>
        <v>Gusht 2025</v>
      </c>
      <c r="K434" s="33" t="str">
        <f>K22</f>
        <v>Gusht 2024</v>
      </c>
      <c r="L434" s="33" t="str">
        <f>L22</f>
        <v>Gusht 2025</v>
      </c>
      <c r="M434" s="33" t="str">
        <f>M22</f>
        <v>Gusht 2024</v>
      </c>
      <c r="N434" s="33" t="str">
        <f>N22</f>
        <v>Gusht 2025</v>
      </c>
      <c r="O434" s="33" t="str">
        <f>O22</f>
        <v>Gusht 2024</v>
      </c>
      <c r="P434" s="33" t="str">
        <f>P22</f>
        <v>Gusht 2025</v>
      </c>
      <c r="Q434" s="33" t="str">
        <f>Q22</f>
        <v>Gusht 2024</v>
      </c>
      <c r="R434" s="33" t="str">
        <f>R22</f>
        <v>Gusht 2025</v>
      </c>
      <c r="S434" s="33" t="str">
        <f>S22</f>
        <v>Gusht 2024</v>
      </c>
      <c r="T434" s="33" t="str">
        <f>T22</f>
        <v>Gusht 2025</v>
      </c>
      <c r="U434" s="33" t="str">
        <f>U22</f>
        <v>Gusht 2024</v>
      </c>
      <c r="V434" s="33" t="str">
        <f>V22</f>
        <v>Gusht 2025</v>
      </c>
      <c r="W434" s="33" t="str">
        <f>W22</f>
        <v>Gusht 2024</v>
      </c>
      <c r="X434" s="33" t="str">
        <f>X22</f>
        <v>Gusht 2025</v>
      </c>
      <c r="Y434" s="33" t="str">
        <f>Y22</f>
        <v>Gusht 2024</v>
      </c>
      <c r="Z434" s="33" t="str">
        <f>Z22</f>
        <v>Gusht 2025</v>
      </c>
      <c r="AA434" s="33" t="str">
        <f>AA22</f>
        <v>Gusht 2024</v>
      </c>
      <c r="AB434" s="33" t="str">
        <f>AB22</f>
        <v>Gusht 2025</v>
      </c>
      <c r="AC434" s="1" t="str">
        <f>R3</f>
        <v>Gusht 2024</v>
      </c>
      <c r="AD434" s="1" t="str">
        <f>U3</f>
        <v>Gusht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1</v>
      </c>
      <c r="N435" s="8">
        <f t="shared" si="56"/>
        <v>2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2</v>
      </c>
      <c r="AE435" s="254">
        <f t="shared" ref="AE435:AE445" si="57">IF(AC435=0,0,(AC435-AD435)/AC435*-100)</f>
        <v>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>
        <v>1</v>
      </c>
      <c r="N436" s="15">
        <v>2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1</v>
      </c>
      <c r="AD436" s="2">
        <f t="shared" si="58"/>
        <v>2</v>
      </c>
      <c r="AE436" s="214">
        <f t="shared" si="57"/>
        <v>100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1</v>
      </c>
      <c r="N439" s="8">
        <f t="shared" si="59"/>
        <v>2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1</v>
      </c>
      <c r="AD439" s="2">
        <f t="shared" si="58"/>
        <v>2</v>
      </c>
      <c r="AE439" s="254">
        <f t="shared" si="57"/>
        <v>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>
        <f t="shared" si="61"/>
        <v>100</v>
      </c>
      <c r="N443" s="53">
        <f t="shared" si="61"/>
        <v>100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1</v>
      </c>
      <c r="N445" s="51">
        <f t="shared" si="62"/>
        <v>2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2</v>
      </c>
      <c r="AE445" s="254">
        <f t="shared" si="57"/>
        <v>100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Gusht 2024</v>
      </c>
      <c r="F451" s="33" t="str">
        <f>F22</f>
        <v>Gusht 2025</v>
      </c>
      <c r="G451" s="33" t="str">
        <f>G22</f>
        <v>Gusht 2024</v>
      </c>
      <c r="H451" s="33" t="str">
        <f>H22</f>
        <v>Gusht 2025</v>
      </c>
      <c r="I451" s="33" t="str">
        <f>I22</f>
        <v>Gusht 2024</v>
      </c>
      <c r="J451" s="33" t="str">
        <f>J22</f>
        <v>Gusht 2025</v>
      </c>
      <c r="K451" s="33" t="str">
        <f>K22</f>
        <v>Gusht 2024</v>
      </c>
      <c r="L451" s="33" t="str">
        <f>L22</f>
        <v>Gusht 2025</v>
      </c>
      <c r="M451" s="33" t="str">
        <f>M22</f>
        <v>Gusht 2024</v>
      </c>
      <c r="N451" s="33" t="str">
        <f>N22</f>
        <v>Gusht 2025</v>
      </c>
      <c r="O451" s="33" t="str">
        <f>O22</f>
        <v>Gusht 2024</v>
      </c>
      <c r="P451" s="33" t="str">
        <f>P22</f>
        <v>Gusht 2025</v>
      </c>
      <c r="Q451" s="33" t="str">
        <f>Q22</f>
        <v>Gusht 2024</v>
      </c>
      <c r="R451" s="33" t="str">
        <f>R22</f>
        <v>Gusht 2025</v>
      </c>
      <c r="S451" s="33" t="str">
        <f>S22</f>
        <v>Gusht 2024</v>
      </c>
      <c r="T451" s="33" t="str">
        <f>T22</f>
        <v>Gusht 2025</v>
      </c>
      <c r="U451" s="33" t="str">
        <f>U22</f>
        <v>Gusht 2024</v>
      </c>
      <c r="V451" s="33" t="str">
        <f>V22</f>
        <v>Gusht 2025</v>
      </c>
      <c r="W451" s="33" t="str">
        <f>W22</f>
        <v>Gusht 2024</v>
      </c>
      <c r="X451" s="33" t="str">
        <f>X22</f>
        <v>Gusht 2025</v>
      </c>
      <c r="Y451" s="33" t="str">
        <f>Y22</f>
        <v>Gusht 2024</v>
      </c>
      <c r="Z451" s="33" t="str">
        <f>Z22</f>
        <v>Gusht 2025</v>
      </c>
      <c r="AA451" s="33" t="str">
        <f>AA22</f>
        <v>Gusht 2024</v>
      </c>
      <c r="AB451" s="33" t="str">
        <f>AB22</f>
        <v>Gusht 2025</v>
      </c>
      <c r="AC451" s="1" t="str">
        <f>R3</f>
        <v>Gusht 2024</v>
      </c>
      <c r="AD451" s="1" t="str">
        <f>U3</f>
        <v>Gusht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5</v>
      </c>
      <c r="N452" s="14">
        <f t="shared" si="63"/>
        <v>5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5</v>
      </c>
      <c r="AD452" s="2">
        <f t="shared" si="64"/>
        <v>5</v>
      </c>
      <c r="AE452" s="214">
        <f>IF(AC452=0,0,(AC452-AD452)/AC452*-100)</f>
        <v>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5</v>
      </c>
      <c r="N456" s="7">
        <f t="shared" si="65"/>
        <v>5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5</v>
      </c>
      <c r="AD456" s="2">
        <f t="shared" si="64"/>
        <v>5</v>
      </c>
      <c r="AE456" s="237">
        <f>IF(AC456=0,0,(AC456-AD456)/AC456*-100)</f>
        <v>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Gusht 2024</v>
      </c>
      <c r="F462" s="33" t="str">
        <f>F22</f>
        <v>Gusht 2025</v>
      </c>
      <c r="G462" s="33" t="str">
        <f>G22</f>
        <v>Gusht 2024</v>
      </c>
      <c r="H462" s="33" t="str">
        <f>H22</f>
        <v>Gusht 2025</v>
      </c>
      <c r="I462" s="33" t="str">
        <f>I22</f>
        <v>Gusht 2024</v>
      </c>
      <c r="J462" s="33" t="str">
        <f>J22</f>
        <v>Gusht 2025</v>
      </c>
      <c r="K462" s="33" t="str">
        <f>K22</f>
        <v>Gusht 2024</v>
      </c>
      <c r="L462" s="33" t="str">
        <f>L22</f>
        <v>Gusht 2025</v>
      </c>
      <c r="M462" s="33" t="str">
        <f>M22</f>
        <v>Gusht 2024</v>
      </c>
      <c r="N462" s="33" t="str">
        <f>N22</f>
        <v>Gusht 2025</v>
      </c>
      <c r="O462" s="33" t="str">
        <f>O22</f>
        <v>Gusht 2024</v>
      </c>
      <c r="P462" s="33" t="str">
        <f>P22</f>
        <v>Gusht 2025</v>
      </c>
      <c r="Q462" s="33" t="str">
        <f>Q22</f>
        <v>Gusht 2024</v>
      </c>
      <c r="R462" s="33" t="str">
        <f>R22</f>
        <v>Gusht 2025</v>
      </c>
      <c r="S462" s="33" t="str">
        <f>S22</f>
        <v>Gusht 2024</v>
      </c>
      <c r="T462" s="33" t="str">
        <f>T22</f>
        <v>Gusht 2025</v>
      </c>
      <c r="U462" s="33" t="str">
        <f>U22</f>
        <v>Gusht 2024</v>
      </c>
      <c r="V462" s="33" t="str">
        <f>V22</f>
        <v>Gusht 2025</v>
      </c>
      <c r="W462" s="33" t="str">
        <f>W22</f>
        <v>Gusht 2024</v>
      </c>
      <c r="X462" s="33" t="str">
        <f>X22</f>
        <v>Gusht 2025</v>
      </c>
      <c r="Y462" s="33" t="str">
        <f>Y22</f>
        <v>Gusht 2024</v>
      </c>
      <c r="Z462" s="33" t="str">
        <f>Z22</f>
        <v>Gusht 2025</v>
      </c>
      <c r="AA462" s="33" t="str">
        <f>AA22</f>
        <v>Gusht 2024</v>
      </c>
      <c r="AB462" s="33" t="str">
        <f>AB22</f>
        <v>Gusht 2025</v>
      </c>
      <c r="AC462" s="1" t="str">
        <f>R3</f>
        <v>Gusht 2024</v>
      </c>
      <c r="AD462" s="1" t="str">
        <f>U3</f>
        <v>Gusht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5</v>
      </c>
      <c r="N463" s="16">
        <f t="shared" si="66"/>
        <v>5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5</v>
      </c>
      <c r="AD463" s="2">
        <f>SUM(F463+H463+J463+L463+N463+P463+R463+T463+V463+X463+Z463+AB463)</f>
        <v>5</v>
      </c>
      <c r="AE463" s="252">
        <f t="shared" ref="AE463:AE473" si="67">IF(AC463=0,0,(AC463-AD463)/AC463*-100)</f>
        <v>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5</v>
      </c>
      <c r="N464" s="14">
        <f t="shared" si="66"/>
        <v>3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5</v>
      </c>
      <c r="AD464" s="2">
        <f>SUM(F464+H464+J464+L464+N464+P464+R464+T464+V464+X464+Z464+AB464)</f>
        <v>3</v>
      </c>
      <c r="AE464" s="214">
        <f t="shared" si="67"/>
        <v>-40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5</v>
      </c>
      <c r="N467" s="16">
        <f t="shared" si="69"/>
        <v>3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5</v>
      </c>
      <c r="AD467" s="2">
        <f t="shared" si="68"/>
        <v>3</v>
      </c>
      <c r="AE467" s="252">
        <f t="shared" si="67"/>
        <v>-40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2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2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0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0</v>
      </c>
      <c r="AD469" s="2">
        <f t="shared" si="68"/>
        <v>0</v>
      </c>
      <c r="AE469" s="214">
        <f t="shared" si="67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0</v>
      </c>
      <c r="N470" s="16">
        <f t="shared" si="69"/>
        <v>2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0</v>
      </c>
      <c r="AD470" s="2">
        <f t="shared" si="68"/>
        <v>2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100</v>
      </c>
      <c r="N471" s="35">
        <f t="shared" si="70"/>
        <v>60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100</v>
      </c>
      <c r="AD471" s="11">
        <f t="shared" si="70"/>
        <v>60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5</v>
      </c>
      <c r="N473" s="16">
        <f t="shared" si="69"/>
        <v>3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5</v>
      </c>
      <c r="AD473" s="2">
        <f>SUM(F473+H473+J473+L473+N473+P473+R473+T473+V473+X473+Z473+AB473)</f>
        <v>3</v>
      </c>
      <c r="AE473" s="252">
        <f t="shared" si="67"/>
        <v>-40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>
        <f>AD473/AD463*100</f>
        <v>60</v>
      </c>
      <c r="AE474" s="247">
        <f>IF(AC474=0,0,(AC474-AD474)/AC474*-100)</f>
        <v>-40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Gusht 2024</v>
      </c>
      <c r="F479" s="33" t="str">
        <f>F22</f>
        <v>Gusht 2025</v>
      </c>
      <c r="G479" s="33" t="str">
        <f>G22</f>
        <v>Gusht 2024</v>
      </c>
      <c r="H479" s="33" t="str">
        <f>H22</f>
        <v>Gusht 2025</v>
      </c>
      <c r="I479" s="33" t="str">
        <f>I22</f>
        <v>Gusht 2024</v>
      </c>
      <c r="J479" s="33" t="str">
        <f>J22</f>
        <v>Gusht 2025</v>
      </c>
      <c r="K479" s="33" t="str">
        <f>K22</f>
        <v>Gusht 2024</v>
      </c>
      <c r="L479" s="33" t="str">
        <f>L22</f>
        <v>Gusht 2025</v>
      </c>
      <c r="M479" s="33" t="str">
        <f>M22</f>
        <v>Gusht 2024</v>
      </c>
      <c r="N479" s="33" t="str">
        <f>N22</f>
        <v>Gusht 2025</v>
      </c>
      <c r="O479" s="33" t="str">
        <f>O22</f>
        <v>Gusht 2024</v>
      </c>
      <c r="P479" s="33" t="str">
        <f>P22</f>
        <v>Gusht 2025</v>
      </c>
      <c r="Q479" s="33" t="str">
        <f>Q22</f>
        <v>Gusht 2024</v>
      </c>
      <c r="R479" s="33" t="str">
        <f>R22</f>
        <v>Gusht 2025</v>
      </c>
      <c r="S479" s="33" t="str">
        <f>S22</f>
        <v>Gusht 2024</v>
      </c>
      <c r="T479" s="33" t="str">
        <f>T22</f>
        <v>Gusht 2025</v>
      </c>
      <c r="U479" s="33" t="str">
        <f>U22</f>
        <v>Gusht 2024</v>
      </c>
      <c r="V479" s="33" t="str">
        <f>V22</f>
        <v>Gusht 2025</v>
      </c>
      <c r="W479" s="33" t="str">
        <f>W22</f>
        <v>Gusht 2024</v>
      </c>
      <c r="X479" s="33" t="str">
        <f>X22</f>
        <v>Gusht 2025</v>
      </c>
      <c r="Y479" s="33" t="str">
        <f>Y22</f>
        <v>Gusht 2024</v>
      </c>
      <c r="Z479" s="33" t="str">
        <f>Z22</f>
        <v>Gusht 2025</v>
      </c>
      <c r="AA479" s="33" t="str">
        <f>AA22</f>
        <v>Gusht 2024</v>
      </c>
      <c r="AB479" s="33" t="str">
        <f>AB22</f>
        <v>Gusht 2025</v>
      </c>
      <c r="AC479" s="1" t="str">
        <f>R3</f>
        <v>Gusht 2024</v>
      </c>
      <c r="AD479" s="1" t="str">
        <f>U3</f>
        <v>Gusht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2</v>
      </c>
      <c r="N482" s="18">
        <f t="shared" si="75"/>
        <v>0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2</v>
      </c>
      <c r="AD482" s="2">
        <f t="shared" si="72"/>
        <v>0</v>
      </c>
      <c r="AE482" s="214">
        <f t="shared" si="73"/>
        <v>-100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0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Gusht 2024</v>
      </c>
      <c r="F493" s="33" t="str">
        <f>F22</f>
        <v>Gusht 2025</v>
      </c>
      <c r="G493" s="33" t="str">
        <f>G22</f>
        <v>Gusht 2024</v>
      </c>
      <c r="H493" s="33" t="str">
        <f>H22</f>
        <v>Gusht 2025</v>
      </c>
      <c r="I493" s="33" t="str">
        <f>I22</f>
        <v>Gusht 2024</v>
      </c>
      <c r="J493" s="33" t="str">
        <f>J22</f>
        <v>Gusht 2025</v>
      </c>
      <c r="K493" s="33" t="str">
        <f>K22</f>
        <v>Gusht 2024</v>
      </c>
      <c r="L493" s="33" t="str">
        <f>L22</f>
        <v>Gusht 2025</v>
      </c>
      <c r="M493" s="33" t="str">
        <f>M22</f>
        <v>Gusht 2024</v>
      </c>
      <c r="N493" s="33" t="str">
        <f>N22</f>
        <v>Gusht 2025</v>
      </c>
      <c r="O493" s="33" t="str">
        <f>O22</f>
        <v>Gusht 2024</v>
      </c>
      <c r="P493" s="33" t="str">
        <f>P22</f>
        <v>Gusht 2025</v>
      </c>
      <c r="Q493" s="33" t="str">
        <f>Q22</f>
        <v>Gusht 2024</v>
      </c>
      <c r="R493" s="33" t="str">
        <f>R22</f>
        <v>Gusht 2025</v>
      </c>
      <c r="S493" s="33" t="str">
        <f>S22</f>
        <v>Gusht 2024</v>
      </c>
      <c r="T493" s="33" t="str">
        <f>T22</f>
        <v>Gusht 2025</v>
      </c>
      <c r="U493" s="33" t="str">
        <f>U22</f>
        <v>Gusht 2024</v>
      </c>
      <c r="V493" s="33" t="str">
        <f>V22</f>
        <v>Gusht 2025</v>
      </c>
      <c r="W493" s="33" t="str">
        <f>W22</f>
        <v>Gusht 2024</v>
      </c>
      <c r="X493" s="33" t="str">
        <f>X22</f>
        <v>Gusht 2025</v>
      </c>
      <c r="Y493" s="33" t="str">
        <f>Y22</f>
        <v>Gusht 2024</v>
      </c>
      <c r="Z493" s="33" t="str">
        <f>Z22</f>
        <v>Gusht 2025</v>
      </c>
      <c r="AA493" s="33" t="str">
        <f>AA22</f>
        <v>Gusht 2024</v>
      </c>
      <c r="AB493" s="33" t="str">
        <f>AB22</f>
        <v>Gusht 2025</v>
      </c>
      <c r="AC493" s="1" t="str">
        <f>R3</f>
        <v>Gusht 2024</v>
      </c>
      <c r="AD493" s="1" t="str">
        <f>U3</f>
        <v>Gusht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1</v>
      </c>
      <c r="N496" s="36">
        <v>1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1</v>
      </c>
      <c r="AD496" s="2">
        <f t="shared" si="82"/>
        <v>1</v>
      </c>
      <c r="AE496" s="214">
        <f t="shared" si="81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>
        <v>1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1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92</v>
      </c>
      <c r="N503" s="36">
        <v>93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92</v>
      </c>
      <c r="AD503" s="2">
        <f t="shared" si="82"/>
        <v>93</v>
      </c>
      <c r="AE503" s="214">
        <f t="shared" si="81"/>
        <v>1.0869565217391304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42</v>
      </c>
      <c r="N504" s="36">
        <v>41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42</v>
      </c>
      <c r="AD504" s="2">
        <f t="shared" si="82"/>
        <v>41</v>
      </c>
      <c r="AE504" s="214">
        <f>IF(AC504=0,0,(AC504-AD504)/AC504*-100)</f>
        <v>-2.3809523809523809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80</v>
      </c>
      <c r="N505" s="36">
        <v>166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80</v>
      </c>
      <c r="AD505" s="2">
        <f t="shared" si="82"/>
        <v>166</v>
      </c>
      <c r="AE505" s="214">
        <f>IF(AC505=0,0,(AC505-AD505)/AC505*-100)</f>
        <v>107.5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>
        <v>0</v>
      </c>
      <c r="N506" s="36">
        <v>0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>
        <v>0</v>
      </c>
      <c r="N507" s="36">
        <v>0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593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Gusht 2024</v>
      </c>
      <c r="F513" s="33" t="str">
        <f>F22</f>
        <v>Gusht 2025</v>
      </c>
      <c r="G513" s="33" t="str">
        <f>G22</f>
        <v>Gusht 2024</v>
      </c>
      <c r="H513" s="33" t="str">
        <f>H22</f>
        <v>Gusht 2025</v>
      </c>
      <c r="I513" s="33" t="str">
        <f>I22</f>
        <v>Gusht 2024</v>
      </c>
      <c r="J513" s="33" t="str">
        <f>J22</f>
        <v>Gusht 2025</v>
      </c>
      <c r="K513" s="33" t="str">
        <f>K22</f>
        <v>Gusht 2024</v>
      </c>
      <c r="L513" s="33" t="str">
        <f>L22</f>
        <v>Gusht 2025</v>
      </c>
      <c r="M513" s="33" t="str">
        <f>M22</f>
        <v>Gusht 2024</v>
      </c>
      <c r="N513" s="33" t="str">
        <f>N22</f>
        <v>Gusht 2025</v>
      </c>
      <c r="O513" s="33" t="str">
        <f>O22</f>
        <v>Gusht 2024</v>
      </c>
      <c r="P513" s="33" t="str">
        <f>P22</f>
        <v>Gusht 2025</v>
      </c>
      <c r="Q513" s="33" t="str">
        <f>Q22</f>
        <v>Gusht 2024</v>
      </c>
      <c r="R513" s="33" t="str">
        <f>R22</f>
        <v>Gusht 2025</v>
      </c>
      <c r="S513" s="33" t="str">
        <f>S22</f>
        <v>Gusht 2024</v>
      </c>
      <c r="T513" s="33" t="str">
        <f>T22</f>
        <v>Gusht 2025</v>
      </c>
      <c r="U513" s="33" t="str">
        <f>U22</f>
        <v>Gusht 2024</v>
      </c>
      <c r="V513" s="33" t="str">
        <f>V22</f>
        <v>Gusht 2025</v>
      </c>
      <c r="W513" s="33" t="str">
        <f>W22</f>
        <v>Gusht 2024</v>
      </c>
      <c r="X513" s="33" t="str">
        <f>X22</f>
        <v>Gusht 2025</v>
      </c>
      <c r="Y513" s="33" t="str">
        <f>Y22</f>
        <v>Gusht 2024</v>
      </c>
      <c r="Z513" s="33" t="str">
        <f>Z22</f>
        <v>Gusht 2025</v>
      </c>
      <c r="AA513" s="33" t="str">
        <f>AA22</f>
        <v>Gusht 2024</v>
      </c>
      <c r="AB513" s="33" t="str">
        <f>AB22</f>
        <v>Gusht 2025</v>
      </c>
      <c r="AC513" s="1" t="str">
        <f>R3</f>
        <v>Gusht 2024</v>
      </c>
      <c r="AD513" s="1" t="str">
        <f>U3</f>
        <v>Gusht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Gusht 2024</v>
      </c>
      <c r="F524" s="33" t="str">
        <f>F22</f>
        <v>Gusht 2025</v>
      </c>
      <c r="G524" s="33" t="str">
        <f>G22</f>
        <v>Gusht 2024</v>
      </c>
      <c r="H524" s="33" t="str">
        <f>H22</f>
        <v>Gusht 2025</v>
      </c>
      <c r="I524" s="33" t="str">
        <f>I22</f>
        <v>Gusht 2024</v>
      </c>
      <c r="J524" s="33" t="str">
        <f>J22</f>
        <v>Gusht 2025</v>
      </c>
      <c r="K524" s="33" t="str">
        <f>K22</f>
        <v>Gusht 2024</v>
      </c>
      <c r="L524" s="33" t="str">
        <f>L22</f>
        <v>Gusht 2025</v>
      </c>
      <c r="M524" s="33" t="str">
        <f>M22</f>
        <v>Gusht 2024</v>
      </c>
      <c r="N524" s="33" t="str">
        <f>N22</f>
        <v>Gusht 2025</v>
      </c>
      <c r="O524" s="33" t="str">
        <f>O22</f>
        <v>Gusht 2024</v>
      </c>
      <c r="P524" s="33" t="str">
        <f>P22</f>
        <v>Gusht 2025</v>
      </c>
      <c r="Q524" s="33" t="str">
        <f>Q22</f>
        <v>Gusht 2024</v>
      </c>
      <c r="R524" s="33" t="str">
        <f>R22</f>
        <v>Gusht 2025</v>
      </c>
      <c r="S524" s="33" t="str">
        <f>S22</f>
        <v>Gusht 2024</v>
      </c>
      <c r="T524" s="33" t="str">
        <f>T22</f>
        <v>Gusht 2025</v>
      </c>
      <c r="U524" s="33" t="str">
        <f>U22</f>
        <v>Gusht 2024</v>
      </c>
      <c r="V524" s="33" t="str">
        <f>V22</f>
        <v>Gusht 2025</v>
      </c>
      <c r="W524" s="33" t="str">
        <f>W22</f>
        <v>Gusht 2024</v>
      </c>
      <c r="X524" s="33" t="str">
        <f>X22</f>
        <v>Gusht 2025</v>
      </c>
      <c r="Y524" s="33" t="str">
        <f>Y22</f>
        <v>Gusht 2024</v>
      </c>
      <c r="Z524" s="33" t="str">
        <f>Z22</f>
        <v>Gusht 2025</v>
      </c>
      <c r="AA524" s="33" t="str">
        <f>AA22</f>
        <v>Gusht 2024</v>
      </c>
      <c r="AB524" s="33" t="str">
        <f>AB22</f>
        <v>Gusht 2025</v>
      </c>
      <c r="AC524" s="1" t="str">
        <f>R3</f>
        <v>Gusht 2024</v>
      </c>
      <c r="AD524" s="1" t="str">
        <f>U3</f>
        <v>Gusht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7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7</v>
      </c>
      <c r="AE525" s="214">
        <f>IF(AC525=0,0,(AC525-AD525)/AC525*-100)</f>
        <v>40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/>
      <c r="N526" s="23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0</v>
      </c>
      <c r="AD526" s="2">
        <f t="shared" si="85"/>
        <v>0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/>
      <c r="N527" s="23">
        <v>1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1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6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6</v>
      </c>
      <c r="AE529" s="221">
        <f>IF(AC529=0,0,(AC529-AD529)/AC529*-100)</f>
        <v>20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14.285714285714285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14.285714285714285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Gusht 2024</v>
      </c>
      <c r="F539" s="33" t="str">
        <f>F22</f>
        <v>Gusht 2025</v>
      </c>
      <c r="G539" s="33" t="str">
        <f>G22</f>
        <v>Gusht 2024</v>
      </c>
      <c r="H539" s="33" t="str">
        <f>H22</f>
        <v>Gusht 2025</v>
      </c>
      <c r="I539" s="33" t="str">
        <f>I22</f>
        <v>Gusht 2024</v>
      </c>
      <c r="J539" s="33" t="str">
        <f>J22</f>
        <v>Gusht 2025</v>
      </c>
      <c r="K539" s="33" t="str">
        <f>K22</f>
        <v>Gusht 2024</v>
      </c>
      <c r="L539" s="33" t="str">
        <f>L22</f>
        <v>Gusht 2025</v>
      </c>
      <c r="M539" s="33" t="str">
        <f>M22</f>
        <v>Gusht 2024</v>
      </c>
      <c r="N539" s="33" t="str">
        <f>N22</f>
        <v>Gusht 2025</v>
      </c>
      <c r="O539" s="33" t="str">
        <f>O22</f>
        <v>Gusht 2024</v>
      </c>
      <c r="P539" s="33" t="str">
        <f>P22</f>
        <v>Gusht 2025</v>
      </c>
      <c r="Q539" s="33" t="str">
        <f>Q22</f>
        <v>Gusht 2024</v>
      </c>
      <c r="R539" s="33" t="str">
        <f>R22</f>
        <v>Gusht 2025</v>
      </c>
      <c r="S539" s="33" t="str">
        <f>S22</f>
        <v>Gusht 2024</v>
      </c>
      <c r="T539" s="33" t="str">
        <f>T22</f>
        <v>Gusht 2025</v>
      </c>
      <c r="U539" s="33" t="str">
        <f>U22</f>
        <v>Gusht 2024</v>
      </c>
      <c r="V539" s="33" t="str">
        <f>V22</f>
        <v>Gusht 2025</v>
      </c>
      <c r="W539" s="33" t="str">
        <f>W22</f>
        <v>Gusht 2024</v>
      </c>
      <c r="X539" s="33" t="str">
        <f>X22</f>
        <v>Gusht 2025</v>
      </c>
      <c r="Y539" s="33" t="str">
        <f>Y22</f>
        <v>Gusht 2024</v>
      </c>
      <c r="Z539" s="33" t="str">
        <f>Z22</f>
        <v>Gusht 2025</v>
      </c>
      <c r="AA539" s="33" t="str">
        <f>AA22</f>
        <v>Gusht 2024</v>
      </c>
      <c r="AB539" s="33" t="str">
        <f>AB22</f>
        <v>Gusht 2025</v>
      </c>
      <c r="AC539" s="1" t="str">
        <f>R3</f>
        <v>Gusht 2024</v>
      </c>
      <c r="AD539" s="1" t="str">
        <f>U3</f>
        <v>Gusht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>
        <v>1</v>
      </c>
      <c r="N542" s="19">
        <v>2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1</v>
      </c>
      <c r="AD542" s="2">
        <f t="shared" si="88"/>
        <v>2</v>
      </c>
      <c r="AE542" s="214">
        <f t="shared" si="89"/>
        <v>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1</v>
      </c>
      <c r="N543" s="4">
        <f t="shared" si="90"/>
        <v>2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1</v>
      </c>
      <c r="AD543" s="2">
        <f t="shared" si="88"/>
        <v>2</v>
      </c>
      <c r="AE543" s="221">
        <f t="shared" si="89"/>
        <v>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124</v>
      </c>
      <c r="N545" s="19">
        <v>159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124</v>
      </c>
      <c r="AD545" s="2">
        <f t="shared" si="88"/>
        <v>159</v>
      </c>
      <c r="AE545" s="214">
        <f t="shared" si="89"/>
        <v>28.225806451612907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28.225806451612907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28.225806451612907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>SUM(E547+G547+I547+K547+M547+O547+Q547+S547+U547+W547+Y547+AA547)</f>
        <v>0</v>
      </c>
      <c r="AD547" s="2">
        <f>SUM(F547+H547+J547+L547+N547+P547+R547+T547+V547+X547+Z547+AB547)</f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>SUM(E548+G548+I548+K548+M548+O548+Q548+S548+U548+W548+Y548+AA548)</f>
        <v>0</v>
      </c>
      <c r="AD548" s="2">
        <f>SUM(F548+H548+J548+L548+N548+P548+R548+T548+V548+X548+Z548+AB548)</f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594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Gusht 2024</v>
      </c>
      <c r="P568" s="207"/>
      <c r="Q568" s="207"/>
      <c r="R568" s="207" t="str">
        <f>U3</f>
        <v>Gusht 2025</v>
      </c>
      <c r="S568" s="207"/>
      <c r="T568" s="207"/>
      <c r="U568" s="201" t="s">
        <v>478</v>
      </c>
      <c r="V568" s="201"/>
      <c r="W568" s="201"/>
      <c r="X568" s="207" t="str">
        <f>R3</f>
        <v>Gusht 2024</v>
      </c>
      <c r="Y568" s="207"/>
      <c r="Z568" s="207"/>
      <c r="AA568" s="207" t="str">
        <f>U3</f>
        <v>Gusht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1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2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1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2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1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2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1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2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1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2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6659</v>
      </c>
      <c r="P575" s="203"/>
      <c r="Q575" s="203"/>
      <c r="R575" s="203">
        <v>6561</v>
      </c>
      <c r="S575" s="203"/>
      <c r="T575" s="203"/>
      <c r="U575" s="199">
        <f t="shared" si="91"/>
        <v>-1.4716924463132603</v>
      </c>
      <c r="V575" s="199"/>
      <c r="W575" s="199"/>
      <c r="X575" s="203">
        <v>486.4</v>
      </c>
      <c r="Y575" s="203"/>
      <c r="Z575" s="203"/>
      <c r="AA575" s="203">
        <v>461</v>
      </c>
      <c r="AB575" s="203"/>
      <c r="AC575" s="203"/>
      <c r="AD575" s="199">
        <f t="shared" si="92"/>
        <v>-5.2220394736842062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1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2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1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2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6659</v>
      </c>
      <c r="P582" s="201"/>
      <c r="Q582" s="201"/>
      <c r="R582" s="201">
        <f>SUM(R569:R581)</f>
        <v>6561</v>
      </c>
      <c r="S582" s="201"/>
      <c r="T582" s="201"/>
      <c r="U582" s="199">
        <f>IF(O582=0,0,(O582-R582)/O582*-100)</f>
        <v>-1.4716924463132603</v>
      </c>
      <c r="V582" s="199"/>
      <c r="W582" s="199"/>
      <c r="X582" s="201">
        <f>SUM(X569:X581)</f>
        <v>486.4</v>
      </c>
      <c r="Y582" s="201"/>
      <c r="Z582" s="201"/>
      <c r="AA582" s="201">
        <f>SUM(AA569:AA581)</f>
        <v>461</v>
      </c>
      <c r="AB582" s="201"/>
      <c r="AC582" s="201"/>
      <c r="AD582" s="199">
        <f t="shared" si="92"/>
        <v>-5.2220394736842062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682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680</v>
      </c>
      <c r="Q587" s="176"/>
      <c r="R587" s="176"/>
      <c r="S587" s="183" t="s">
        <v>681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659</v>
      </c>
      <c r="AC587" s="176"/>
      <c r="AD587" s="176"/>
      <c r="AE587" s="176" t="s">
        <v>661</v>
      </c>
      <c r="AF587" s="176"/>
      <c r="AG587" s="176"/>
    </row>
    <row r="588" spans="1:33" ht="27.75" customHeight="1" x14ac:dyDescent="0.25">
      <c r="A588" s="63">
        <v>2</v>
      </c>
      <c r="B588" s="184" t="s">
        <v>682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683</v>
      </c>
      <c r="Q588" s="176"/>
      <c r="R588" s="176"/>
      <c r="S588" s="183" t="s">
        <v>685</v>
      </c>
      <c r="T588" s="176"/>
      <c r="U588" s="176"/>
      <c r="V588" s="176" t="s">
        <v>646</v>
      </c>
      <c r="W588" s="176"/>
      <c r="X588" s="176"/>
      <c r="Y588" s="176" t="s">
        <v>684</v>
      </c>
      <c r="Z588" s="176"/>
      <c r="AA588" s="176"/>
      <c r="AB588" s="176" t="s">
        <v>659</v>
      </c>
      <c r="AC588" s="176"/>
      <c r="AD588" s="176"/>
      <c r="AE588" s="176" t="s">
        <v>661</v>
      </c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76"/>
      <c r="Q591" s="176"/>
      <c r="R591" s="176"/>
      <c r="S591" s="183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303"/>
      <c r="Z594" s="303"/>
      <c r="AA594" s="303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303"/>
      <c r="Z595" s="303"/>
      <c r="AA595" s="303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303"/>
      <c r="Z596" s="303"/>
      <c r="AA596" s="303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4"/>
      <c r="C601" s="185"/>
      <c r="D601" s="185"/>
      <c r="E601" s="185"/>
      <c r="F601" s="185"/>
      <c r="G601" s="185"/>
      <c r="H601" s="185"/>
      <c r="I601" s="185"/>
      <c r="J601" s="185"/>
      <c r="K601" s="185"/>
      <c r="L601" s="186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4"/>
      <c r="C602" s="185"/>
      <c r="D602" s="185"/>
      <c r="E602" s="185"/>
      <c r="F602" s="185"/>
      <c r="G602" s="185"/>
      <c r="H602" s="185"/>
      <c r="I602" s="185"/>
      <c r="J602" s="185"/>
      <c r="K602" s="185"/>
      <c r="L602" s="186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4"/>
      <c r="C603" s="185"/>
      <c r="D603" s="185"/>
      <c r="E603" s="185"/>
      <c r="F603" s="185"/>
      <c r="G603" s="185"/>
      <c r="H603" s="185"/>
      <c r="I603" s="185"/>
      <c r="J603" s="185"/>
      <c r="K603" s="185"/>
      <c r="L603" s="186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653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686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570" priority="158" stopIfTrue="1">
      <formula>IF(M398+M401=M394,0,1)</formula>
    </cfRule>
  </conditionalFormatting>
  <conditionalFormatting sqref="M435:AB435">
    <cfRule type="expression" dxfId="1569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1568" priority="156" stopIfTrue="1">
      <formula>MOD(FLOOR(COLUMN()/2+0.5,1),2)</formula>
    </cfRule>
  </conditionalFormatting>
  <conditionalFormatting sqref="N425:N427">
    <cfRule type="expression" dxfId="1567" priority="155" stopIfTrue="1">
      <formula>MOD(FLOOR(COLUMN()/2+0.5,1),2)</formula>
    </cfRule>
  </conditionalFormatting>
  <conditionalFormatting sqref="P425:P427">
    <cfRule type="expression" dxfId="1566" priority="154" stopIfTrue="1">
      <formula>MOD(FLOOR(COLUMN()/2+0.5,1),2)</formula>
    </cfRule>
  </conditionalFormatting>
  <conditionalFormatting sqref="P547:P548">
    <cfRule type="expression" dxfId="1565" priority="153" stopIfTrue="1">
      <formula>MOD(FLOOR(COLUMN()/2+0.5,1),2)</formula>
    </cfRule>
  </conditionalFormatting>
  <conditionalFormatting sqref="N496:N507">
    <cfRule type="expression" dxfId="1564" priority="152" stopIfTrue="1">
      <formula>MOD(FLOOR(COLUMN()/2+0.5,1),2)</formula>
    </cfRule>
  </conditionalFormatting>
  <conditionalFormatting sqref="R384">
    <cfRule type="expression" dxfId="1563" priority="151" stopIfTrue="1">
      <formula>MOD(FLOOR(COLUMN()/2+0.5,1),2)</formula>
    </cfRule>
  </conditionalFormatting>
  <conditionalFormatting sqref="R525:R528">
    <cfRule type="expression" dxfId="1562" priority="150" stopIfTrue="1">
      <formula>MOD(FLOOR(COLUMN()/2+0.5,1),2)</formula>
    </cfRule>
  </conditionalFormatting>
  <conditionalFormatting sqref="T384">
    <cfRule type="expression" dxfId="1561" priority="149" stopIfTrue="1">
      <formula>MOD(FLOOR(COLUMN()/2+0.5,1),2)</formula>
    </cfRule>
  </conditionalFormatting>
  <conditionalFormatting sqref="T440:T441">
    <cfRule type="expression" dxfId="1560" priority="148" stopIfTrue="1">
      <formula>MOD(FLOOR(COLUMN()/2+0.5,1),2)</formula>
    </cfRule>
  </conditionalFormatting>
  <conditionalFormatting sqref="T515">
    <cfRule type="expression" dxfId="1559" priority="147" stopIfTrue="1">
      <formula>MOD(FLOOR(COLUMN()/2+0.5,1),2)</formula>
    </cfRule>
  </conditionalFormatting>
  <conditionalFormatting sqref="T547:T548">
    <cfRule type="expression" dxfId="1558" priority="146" stopIfTrue="1">
      <formula>MOD(FLOOR(COLUMN()/2+0.5,1),2)</formula>
    </cfRule>
  </conditionalFormatting>
  <conditionalFormatting sqref="Z425:Z427">
    <cfRule type="expression" dxfId="1557" priority="145" stopIfTrue="1">
      <formula>MOD(FLOOR(COLUMN()/2+0.5,1),2)</formula>
    </cfRule>
  </conditionalFormatting>
  <conditionalFormatting sqref="AB496:AB507">
    <cfRule type="expression" dxfId="1556" priority="144" stopIfTrue="1">
      <formula>MOD(FLOOR(COLUMN()/2+0.5,1),2)</formula>
    </cfRule>
  </conditionalFormatting>
  <conditionalFormatting sqref="O548">
    <cfRule type="expression" dxfId="1555" priority="143" stopIfTrue="1">
      <formula>MOD(FLOOR(COLUMN()/2+0.5,1),2)</formula>
    </cfRule>
  </conditionalFormatting>
  <conditionalFormatting sqref="M384:M385">
    <cfRule type="expression" dxfId="1554" priority="142" stopIfTrue="1">
      <formula>MOD(FLOOR(COLUMN()/2+0.5,1),2)</formula>
    </cfRule>
  </conditionalFormatting>
  <conditionalFormatting sqref="Q385">
    <cfRule type="expression" dxfId="1553" priority="141" stopIfTrue="1">
      <formula>MOD(FLOOR(COLUMN()/2+0.5,1),2)</formula>
    </cfRule>
  </conditionalFormatting>
  <conditionalFormatting sqref="Q384">
    <cfRule type="expression" dxfId="1552" priority="140" stopIfTrue="1">
      <formula>MOD(FLOOR(COLUMN()/2+0.5,1),2)</formula>
    </cfRule>
  </conditionalFormatting>
  <conditionalFormatting sqref="S385">
    <cfRule type="expression" dxfId="1551" priority="139" stopIfTrue="1">
      <formula>MOD(FLOOR(COLUMN()/2+0.5,1),2)</formula>
    </cfRule>
  </conditionalFormatting>
  <conditionalFormatting sqref="S384">
    <cfRule type="expression" dxfId="1550" priority="138" stopIfTrue="1">
      <formula>MOD(FLOOR(COLUMN()/2+0.5,1),2)</formula>
    </cfRule>
  </conditionalFormatting>
  <conditionalFormatting sqref="Y384:Y385">
    <cfRule type="expression" dxfId="1549" priority="137" stopIfTrue="1">
      <formula>MOD(FLOOR(COLUMN()/2+0.5,1),2)</formula>
    </cfRule>
  </conditionalFormatting>
  <conditionalFormatting sqref="Y395:Y397">
    <cfRule type="expression" dxfId="1548" priority="136" stopIfTrue="1">
      <formula>MOD(FLOOR(COLUMN()/2+0.5,1),2)</formula>
    </cfRule>
  </conditionalFormatting>
  <conditionalFormatting sqref="M411:M416">
    <cfRule type="expression" dxfId="1547" priority="135" stopIfTrue="1">
      <formula>MOD(FLOOR(COLUMN()/2+0.5,1),2)</formula>
    </cfRule>
  </conditionalFormatting>
  <conditionalFormatting sqref="O411:O416">
    <cfRule type="expression" dxfId="1546" priority="134" stopIfTrue="1">
      <formula>MOD(FLOOR(COLUMN()/2+0.5,1),2)</formula>
    </cfRule>
  </conditionalFormatting>
  <conditionalFormatting sqref="Q411:Q416">
    <cfRule type="expression" dxfId="1545" priority="133" stopIfTrue="1">
      <formula>MOD(FLOOR(COLUMN()/2+0.5,1),2)</formula>
    </cfRule>
  </conditionalFormatting>
  <conditionalFormatting sqref="S411:S416">
    <cfRule type="expression" dxfId="1544" priority="132" stopIfTrue="1">
      <formula>MOD(FLOOR(COLUMN()/2+0.5,1),2)</formula>
    </cfRule>
  </conditionalFormatting>
  <conditionalFormatting sqref="W411:W416">
    <cfRule type="expression" dxfId="1543" priority="131" stopIfTrue="1">
      <formula>MOD(FLOOR(COLUMN()/2+0.5,1),2)</formula>
    </cfRule>
  </conditionalFormatting>
  <conditionalFormatting sqref="M425:M427">
    <cfRule type="expression" dxfId="1542" priority="130" stopIfTrue="1">
      <formula>MOD(FLOOR(COLUMN()/2+0.5,1),2)</formula>
    </cfRule>
  </conditionalFormatting>
  <conditionalFormatting sqref="O425:O427">
    <cfRule type="expression" dxfId="1541" priority="129" stopIfTrue="1">
      <formula>MOD(FLOOR(COLUMN()/2+0.5,1),2)</formula>
    </cfRule>
  </conditionalFormatting>
  <conditionalFormatting sqref="Q425:Q427">
    <cfRule type="expression" dxfId="1540" priority="128" stopIfTrue="1">
      <formula>MOD(FLOOR(COLUMN()/2+0.5,1),2)</formula>
    </cfRule>
  </conditionalFormatting>
  <conditionalFormatting sqref="M436:M438">
    <cfRule type="expression" dxfId="1539" priority="127" stopIfTrue="1">
      <formula>MOD(FLOOR(COLUMN()/2+0.5,1),2)</formula>
    </cfRule>
  </conditionalFormatting>
  <conditionalFormatting sqref="O436:O438">
    <cfRule type="expression" dxfId="1538" priority="126" stopIfTrue="1">
      <formula>MOD(FLOOR(COLUMN()/2+0.5,1),2)</formula>
    </cfRule>
  </conditionalFormatting>
  <conditionalFormatting sqref="Q436:Q438">
    <cfRule type="expression" dxfId="1537" priority="125" stopIfTrue="1">
      <formula>MOD(FLOOR(COLUMN()/2+0.5,1),2)</formula>
    </cfRule>
  </conditionalFormatting>
  <conditionalFormatting sqref="S436:S438">
    <cfRule type="expression" dxfId="1536" priority="124" stopIfTrue="1">
      <formula>MOD(FLOOR(COLUMN()/2+0.5,1),2)</formula>
    </cfRule>
  </conditionalFormatting>
  <conditionalFormatting sqref="W436:W438">
    <cfRule type="expression" dxfId="1535" priority="123" stopIfTrue="1">
      <formula>MOD(FLOOR(COLUMN()/2+0.5,1),2)</formula>
    </cfRule>
  </conditionalFormatting>
  <conditionalFormatting sqref="M440:M441">
    <cfRule type="expression" dxfId="1534" priority="122" stopIfTrue="1">
      <formula>MOD(FLOOR(COLUMN()/2+0.5,1),2)</formula>
    </cfRule>
  </conditionalFormatting>
  <conditionalFormatting sqref="O440:O441">
    <cfRule type="expression" dxfId="1533" priority="121" stopIfTrue="1">
      <formula>MOD(FLOOR(COLUMN()/2+0.5,1),2)</formula>
    </cfRule>
  </conditionalFormatting>
  <conditionalFormatting sqref="S440:S441">
    <cfRule type="expression" dxfId="1532" priority="120" stopIfTrue="1">
      <formula>MOD(FLOOR(COLUMN()/2+0.5,1),2)</formula>
    </cfRule>
  </conditionalFormatting>
  <conditionalFormatting sqref="W440:W441">
    <cfRule type="expression" dxfId="1531" priority="119" stopIfTrue="1">
      <formula>MOD(FLOOR(COLUMN()/2+0.5,1),2)</formula>
    </cfRule>
  </conditionalFormatting>
  <conditionalFormatting sqref="Y440:Y441">
    <cfRule type="expression" dxfId="1530" priority="118" stopIfTrue="1">
      <formula>MOD(FLOOR(COLUMN()/2+0.5,1),2)</formula>
    </cfRule>
  </conditionalFormatting>
  <conditionalFormatting sqref="M444">
    <cfRule type="expression" dxfId="1529" priority="117" stopIfTrue="1">
      <formula>MOD(FLOOR(COLUMN()/2+0.5,1),2)</formula>
    </cfRule>
  </conditionalFormatting>
  <conditionalFormatting sqref="M496:M507">
    <cfRule type="expression" dxfId="1528" priority="116" stopIfTrue="1">
      <formula>MOD(FLOOR(COLUMN()/2+0.5,1),2)</formula>
    </cfRule>
  </conditionalFormatting>
  <conditionalFormatting sqref="O496:O507">
    <cfRule type="expression" dxfId="1527" priority="115" stopIfTrue="1">
      <formula>MOD(FLOOR(COLUMN()/2+0.5,1),2)</formula>
    </cfRule>
  </conditionalFormatting>
  <conditionalFormatting sqref="Q496:Q507">
    <cfRule type="expression" dxfId="1526" priority="114" stopIfTrue="1">
      <formula>MOD(FLOOR(COLUMN()/2+0.5,1),2)</formula>
    </cfRule>
  </conditionalFormatting>
  <conditionalFormatting sqref="S496:S507">
    <cfRule type="expression" dxfId="1525" priority="113" stopIfTrue="1">
      <formula>MOD(FLOOR(COLUMN()/2+0.5,1),2)</formula>
    </cfRule>
  </conditionalFormatting>
  <conditionalFormatting sqref="U496:U507">
    <cfRule type="expression" dxfId="1524" priority="112" stopIfTrue="1">
      <formula>MOD(FLOOR(COLUMN()/2+0.5,1),2)</formula>
    </cfRule>
  </conditionalFormatting>
  <conditionalFormatting sqref="W496:W507">
    <cfRule type="expression" dxfId="1523" priority="111" stopIfTrue="1">
      <formula>MOD(FLOOR(COLUMN()/2+0.5,1),2)</formula>
    </cfRule>
  </conditionalFormatting>
  <conditionalFormatting sqref="Y496:Y507">
    <cfRule type="expression" dxfId="1522" priority="110" stopIfTrue="1">
      <formula>MOD(FLOOR(COLUMN()/2+0.5,1),2)</formula>
    </cfRule>
  </conditionalFormatting>
  <conditionalFormatting sqref="AA496:AA507">
    <cfRule type="expression" dxfId="1521" priority="109" stopIfTrue="1">
      <formula>MOD(FLOOR(COLUMN()/2+0.5,1),2)</formula>
    </cfRule>
  </conditionalFormatting>
  <conditionalFormatting sqref="M515">
    <cfRule type="expression" dxfId="1520" priority="108" stopIfTrue="1">
      <formula>MOD(FLOOR(COLUMN()/2+0.5,1),2)</formula>
    </cfRule>
  </conditionalFormatting>
  <conditionalFormatting sqref="O515">
    <cfRule type="expression" dxfId="1519" priority="107" stopIfTrue="1">
      <formula>MOD(FLOOR(COLUMN()/2+0.5,1),2)</formula>
    </cfRule>
  </conditionalFormatting>
  <conditionalFormatting sqref="Q515">
    <cfRule type="expression" dxfId="1518" priority="106" stopIfTrue="1">
      <formula>MOD(FLOOR(COLUMN()/2+0.5,1),2)</formula>
    </cfRule>
  </conditionalFormatting>
  <conditionalFormatting sqref="S515">
    <cfRule type="expression" dxfId="1517" priority="105" stopIfTrue="1">
      <formula>MOD(FLOOR(COLUMN()/2+0.5,1),2)</formula>
    </cfRule>
  </conditionalFormatting>
  <conditionalFormatting sqref="U515">
    <cfRule type="expression" dxfId="1516" priority="104" stopIfTrue="1">
      <formula>MOD(FLOOR(COLUMN()/2+0.5,1),2)</formula>
    </cfRule>
  </conditionalFormatting>
  <conditionalFormatting sqref="M525:M528">
    <cfRule type="expression" dxfId="1515" priority="103" stopIfTrue="1">
      <formula>MOD(FLOOR(COLUMN()/2+0.5,1),2)</formula>
    </cfRule>
  </conditionalFormatting>
  <conditionalFormatting sqref="O525:O528">
    <cfRule type="expression" dxfId="1514" priority="102" stopIfTrue="1">
      <formula>MOD(FLOOR(COLUMN()/2+0.5,1),2)</formula>
    </cfRule>
  </conditionalFormatting>
  <conditionalFormatting sqref="Q525:Q528">
    <cfRule type="expression" dxfId="1513" priority="101" stopIfTrue="1">
      <formula>MOD(FLOOR(COLUMN()/2+0.5,1),2)</formula>
    </cfRule>
  </conditionalFormatting>
  <conditionalFormatting sqref="S525:S528">
    <cfRule type="expression" dxfId="1512" priority="100" stopIfTrue="1">
      <formula>MOD(FLOOR(COLUMN()/2+0.5,1),2)</formula>
    </cfRule>
  </conditionalFormatting>
  <conditionalFormatting sqref="U525:U528">
    <cfRule type="expression" dxfId="1511" priority="99" stopIfTrue="1">
      <formula>MOD(FLOOR(COLUMN()/2+0.5,1),2)</formula>
    </cfRule>
  </conditionalFormatting>
  <conditionalFormatting sqref="M540:M542">
    <cfRule type="expression" dxfId="1510" priority="98" stopIfTrue="1">
      <formula>MOD(FLOOR(COLUMN()/2+0.5,1),2)</formula>
    </cfRule>
  </conditionalFormatting>
  <conditionalFormatting sqref="O540:O542">
    <cfRule type="expression" dxfId="1509" priority="97" stopIfTrue="1">
      <formula>MOD(FLOOR(COLUMN()/2+0.5,1),2)</formula>
    </cfRule>
  </conditionalFormatting>
  <conditionalFormatting sqref="Q540:Q542">
    <cfRule type="expression" dxfId="1508" priority="96" stopIfTrue="1">
      <formula>MOD(FLOOR(COLUMN()/2+0.5,1),2)</formula>
    </cfRule>
  </conditionalFormatting>
  <conditionalFormatting sqref="S540:S542">
    <cfRule type="expression" dxfId="1507" priority="95" stopIfTrue="1">
      <formula>MOD(FLOOR(COLUMN()/2+0.5,1),2)</formula>
    </cfRule>
  </conditionalFormatting>
  <conditionalFormatting sqref="W540:W542">
    <cfRule type="expression" dxfId="1506" priority="94" stopIfTrue="1">
      <formula>MOD(FLOOR(COLUMN()/2+0.5,1),2)</formula>
    </cfRule>
  </conditionalFormatting>
  <conditionalFormatting sqref="M545">
    <cfRule type="expression" dxfId="1505" priority="93" stopIfTrue="1">
      <formula>MOD(FLOOR(COLUMN()/2+0.5,1),2)</formula>
    </cfRule>
  </conditionalFormatting>
  <conditionalFormatting sqref="O545">
    <cfRule type="expression" dxfId="1504" priority="92" stopIfTrue="1">
      <formula>MOD(FLOOR(COLUMN()/2+0.5,1),2)</formula>
    </cfRule>
  </conditionalFormatting>
  <conditionalFormatting sqref="Q545">
    <cfRule type="expression" dxfId="1503" priority="91" stopIfTrue="1">
      <formula>MOD(FLOOR(COLUMN()/2+0.5,1),2)</formula>
    </cfRule>
  </conditionalFormatting>
  <conditionalFormatting sqref="S545">
    <cfRule type="expression" dxfId="1502" priority="90" stopIfTrue="1">
      <formula>MOD(FLOOR(COLUMN()/2+0.5,1),2)</formula>
    </cfRule>
  </conditionalFormatting>
  <conditionalFormatting sqref="U545">
    <cfRule type="expression" dxfId="1501" priority="89" stopIfTrue="1">
      <formula>MOD(FLOOR(COLUMN()/2+0.5,1),2)</formula>
    </cfRule>
  </conditionalFormatting>
  <conditionalFormatting sqref="W545">
    <cfRule type="expression" dxfId="1500" priority="88" stopIfTrue="1">
      <formula>MOD(FLOOR(COLUMN()/2+0.5,1),2)</formula>
    </cfRule>
  </conditionalFormatting>
  <conditionalFormatting sqref="M547:M548">
    <cfRule type="expression" dxfId="1499" priority="87" stopIfTrue="1">
      <formula>MOD(FLOOR(COLUMN()/2+0.5,1),2)</formula>
    </cfRule>
  </conditionalFormatting>
  <conditionalFormatting sqref="S547:S548">
    <cfRule type="expression" dxfId="1498" priority="86" stopIfTrue="1">
      <formula>MOD(FLOOR(COLUMN()/2+0.5,1),2)</formula>
    </cfRule>
  </conditionalFormatting>
  <conditionalFormatting sqref="W547">
    <cfRule type="expression" dxfId="1497" priority="85" stopIfTrue="1">
      <formula>MOD(FLOOR(COLUMN()/2+0.5,1),2)</formula>
    </cfRule>
  </conditionalFormatting>
  <conditionalFormatting sqref="W548">
    <cfRule type="expression" dxfId="1496" priority="84" stopIfTrue="1">
      <formula>MOD(FLOOR(COLUMN()/2+0.5,1),2)</formula>
    </cfRule>
  </conditionalFormatting>
  <conditionalFormatting sqref="N384:N385">
    <cfRule type="expression" dxfId="1495" priority="83" stopIfTrue="1">
      <formula>MOD(FLOOR(COLUMN()/2+0.5,1),2)</formula>
    </cfRule>
  </conditionalFormatting>
  <conditionalFormatting sqref="N411:N416">
    <cfRule type="expression" dxfId="1494" priority="82" stopIfTrue="1">
      <formula>MOD(FLOOR(COLUMN()/2+0.5,1),2)</formula>
    </cfRule>
  </conditionalFormatting>
  <conditionalFormatting sqref="N436:N438">
    <cfRule type="expression" dxfId="1493" priority="81" stopIfTrue="1">
      <formula>MOD(FLOOR(COLUMN()/2+0.5,1),2)</formula>
    </cfRule>
  </conditionalFormatting>
  <conditionalFormatting sqref="N440:N441">
    <cfRule type="expression" dxfId="1492" priority="80" stopIfTrue="1">
      <formula>MOD(FLOOR(COLUMN()/2+0.5,1),2)</formula>
    </cfRule>
  </conditionalFormatting>
  <conditionalFormatting sqref="N444">
    <cfRule type="expression" dxfId="1491" priority="79" stopIfTrue="1">
      <formula>MOD(FLOOR(COLUMN()/2+0.5,1),2)</formula>
    </cfRule>
  </conditionalFormatting>
  <conditionalFormatting sqref="N515">
    <cfRule type="expression" dxfId="1490" priority="78" stopIfTrue="1">
      <formula>MOD(FLOOR(COLUMN()/2+0.5,1),2)</formula>
    </cfRule>
  </conditionalFormatting>
  <conditionalFormatting sqref="N525:N528">
    <cfRule type="expression" dxfId="1489" priority="77" stopIfTrue="1">
      <formula>MOD(FLOOR(COLUMN()/2+0.5,1),2)</formula>
    </cfRule>
  </conditionalFormatting>
  <conditionalFormatting sqref="N540:N542">
    <cfRule type="expression" dxfId="1488" priority="76" stopIfTrue="1">
      <formula>MOD(FLOOR(COLUMN()/2+0.5,1),2)</formula>
    </cfRule>
  </conditionalFormatting>
  <conditionalFormatting sqref="N545">
    <cfRule type="expression" dxfId="1487" priority="75" stopIfTrue="1">
      <formula>MOD(FLOOR(COLUMN()/2+0.5,1),2)</formula>
    </cfRule>
  </conditionalFormatting>
  <conditionalFormatting sqref="N547:N548">
    <cfRule type="expression" dxfId="1486" priority="74" stopIfTrue="1">
      <formula>MOD(FLOOR(COLUMN()/2+0.5,1),2)</formula>
    </cfRule>
  </conditionalFormatting>
  <conditionalFormatting sqref="P384">
    <cfRule type="expression" dxfId="1485" priority="73" stopIfTrue="1">
      <formula>MOD(FLOOR(COLUMN()/2+0.5,1),2)</formula>
    </cfRule>
  </conditionalFormatting>
  <conditionalFormatting sqref="P411:P416">
    <cfRule type="expression" dxfId="1484" priority="72" stopIfTrue="1">
      <formula>MOD(FLOOR(COLUMN()/2+0.5,1),2)</formula>
    </cfRule>
  </conditionalFormatting>
  <conditionalFormatting sqref="P436:P438">
    <cfRule type="expression" dxfId="1483" priority="71" stopIfTrue="1">
      <formula>MOD(FLOOR(COLUMN()/2+0.5,1),2)</formula>
    </cfRule>
  </conditionalFormatting>
  <conditionalFormatting sqref="P440:P441">
    <cfRule type="expression" dxfId="1482" priority="70" stopIfTrue="1">
      <formula>MOD(FLOOR(COLUMN()/2+0.5,1),2)</formula>
    </cfRule>
  </conditionalFormatting>
  <conditionalFormatting sqref="P496:P507">
    <cfRule type="expression" dxfId="1481" priority="69" stopIfTrue="1">
      <formula>MOD(FLOOR(COLUMN()/2+0.5,1),2)</formula>
    </cfRule>
  </conditionalFormatting>
  <conditionalFormatting sqref="P515">
    <cfRule type="expression" dxfId="1480" priority="68" stopIfTrue="1">
      <formula>MOD(FLOOR(COLUMN()/2+0.5,1),2)</formula>
    </cfRule>
  </conditionalFormatting>
  <conditionalFormatting sqref="P525:P528">
    <cfRule type="expression" dxfId="1479" priority="67" stopIfTrue="1">
      <formula>MOD(FLOOR(COLUMN()/2+0.5,1),2)</formula>
    </cfRule>
  </conditionalFormatting>
  <conditionalFormatting sqref="P540:P542">
    <cfRule type="expression" dxfId="1478" priority="66" stopIfTrue="1">
      <formula>MOD(FLOOR(COLUMN()/2+0.5,1),2)</formula>
    </cfRule>
  </conditionalFormatting>
  <conditionalFormatting sqref="P545">
    <cfRule type="expression" dxfId="1477" priority="65" stopIfTrue="1">
      <formula>MOD(FLOOR(COLUMN()/2+0.5,1),2)</formula>
    </cfRule>
  </conditionalFormatting>
  <conditionalFormatting sqref="R411:R416">
    <cfRule type="expression" dxfId="1476" priority="64" stopIfTrue="1">
      <formula>MOD(FLOOR(COLUMN()/2+0.5,1),2)</formula>
    </cfRule>
  </conditionalFormatting>
  <conditionalFormatting sqref="R425:R427">
    <cfRule type="expression" dxfId="1475" priority="63" stopIfTrue="1">
      <formula>MOD(FLOOR(COLUMN()/2+0.5,1),2)</formula>
    </cfRule>
  </conditionalFormatting>
  <conditionalFormatting sqref="R436:R438">
    <cfRule type="expression" dxfId="1474" priority="62" stopIfTrue="1">
      <formula>MOD(FLOOR(COLUMN()/2+0.5,1),2)</formula>
    </cfRule>
  </conditionalFormatting>
  <conditionalFormatting sqref="R496:R507">
    <cfRule type="expression" dxfId="1473" priority="61" stopIfTrue="1">
      <formula>MOD(FLOOR(COLUMN()/2+0.5,1),2)</formula>
    </cfRule>
  </conditionalFormatting>
  <conditionalFormatting sqref="R515">
    <cfRule type="expression" dxfId="1472" priority="60" stopIfTrue="1">
      <formula>MOD(FLOOR(COLUMN()/2+0.5,1),2)</formula>
    </cfRule>
  </conditionalFormatting>
  <conditionalFormatting sqref="R540:R542">
    <cfRule type="expression" dxfId="1471" priority="59" stopIfTrue="1">
      <formula>MOD(FLOOR(COLUMN()/2+0.5,1),2)</formula>
    </cfRule>
  </conditionalFormatting>
  <conditionalFormatting sqref="R545">
    <cfRule type="expression" dxfId="1470" priority="58" stopIfTrue="1">
      <formula>MOD(FLOOR(COLUMN()/2+0.5,1),2)</formula>
    </cfRule>
  </conditionalFormatting>
  <conditionalFormatting sqref="T411:T416">
    <cfRule type="expression" dxfId="1469" priority="57" stopIfTrue="1">
      <formula>MOD(FLOOR(COLUMN()/2+0.5,1),2)</formula>
    </cfRule>
  </conditionalFormatting>
  <conditionalFormatting sqref="T425:T427">
    <cfRule type="expression" dxfId="1468" priority="56" stopIfTrue="1">
      <formula>MOD(FLOOR(COLUMN()/2+0.5,1),2)</formula>
    </cfRule>
  </conditionalFormatting>
  <conditionalFormatting sqref="T436:T438">
    <cfRule type="expression" dxfId="1467" priority="55" stopIfTrue="1">
      <formula>MOD(FLOOR(COLUMN()/2+0.5,1),2)</formula>
    </cfRule>
  </conditionalFormatting>
  <conditionalFormatting sqref="T496:T507">
    <cfRule type="expression" dxfId="1466" priority="54" stopIfTrue="1">
      <formula>MOD(FLOOR(COLUMN()/2+0.5,1),2)</formula>
    </cfRule>
  </conditionalFormatting>
  <conditionalFormatting sqref="T525:T528">
    <cfRule type="expression" dxfId="1465" priority="53" stopIfTrue="1">
      <formula>MOD(FLOOR(COLUMN()/2+0.5,1),2)</formula>
    </cfRule>
  </conditionalFormatting>
  <conditionalFormatting sqref="T540:T542">
    <cfRule type="expression" dxfId="1464" priority="52" stopIfTrue="1">
      <formula>MOD(FLOOR(COLUMN()/2+0.5,1),2)</formula>
    </cfRule>
  </conditionalFormatting>
  <conditionalFormatting sqref="T545">
    <cfRule type="expression" dxfId="1463" priority="51" stopIfTrue="1">
      <formula>MOD(FLOOR(COLUMN()/2+0.5,1),2)</formula>
    </cfRule>
  </conditionalFormatting>
  <conditionalFormatting sqref="V496:V507">
    <cfRule type="expression" dxfId="1462" priority="50" stopIfTrue="1">
      <formula>MOD(FLOOR(COLUMN()/2+0.5,1),2)</formula>
    </cfRule>
  </conditionalFormatting>
  <conditionalFormatting sqref="V515">
    <cfRule type="expression" dxfId="1461" priority="49" stopIfTrue="1">
      <formula>MOD(FLOOR(COLUMN()/2+0.5,1),2)</formula>
    </cfRule>
  </conditionalFormatting>
  <conditionalFormatting sqref="V525:V528">
    <cfRule type="expression" dxfId="1460" priority="48" stopIfTrue="1">
      <formula>MOD(FLOOR(COLUMN()/2+0.5,1),2)</formula>
    </cfRule>
  </conditionalFormatting>
  <conditionalFormatting sqref="V545">
    <cfRule type="expression" dxfId="1459" priority="47" stopIfTrue="1">
      <formula>MOD(FLOOR(COLUMN()/2+0.5,1),2)</formula>
    </cfRule>
  </conditionalFormatting>
  <conditionalFormatting sqref="X411:X416">
    <cfRule type="expression" dxfId="1458" priority="46" stopIfTrue="1">
      <formula>MOD(FLOOR(COLUMN()/2+0.5,1),2)</formula>
    </cfRule>
  </conditionalFormatting>
  <conditionalFormatting sqref="X436:X438">
    <cfRule type="expression" dxfId="1457" priority="45" stopIfTrue="1">
      <formula>MOD(FLOOR(COLUMN()/2+0.5,1),2)</formula>
    </cfRule>
  </conditionalFormatting>
  <conditionalFormatting sqref="X440:X441">
    <cfRule type="expression" dxfId="1456" priority="44" stopIfTrue="1">
      <formula>MOD(FLOOR(COLUMN()/2+0.5,1),2)</formula>
    </cfRule>
  </conditionalFormatting>
  <conditionalFormatting sqref="X496:X507">
    <cfRule type="expression" dxfId="1455" priority="43" stopIfTrue="1">
      <formula>MOD(FLOOR(COLUMN()/2+0.5,1),2)</formula>
    </cfRule>
  </conditionalFormatting>
  <conditionalFormatting sqref="X540:X542">
    <cfRule type="expression" dxfId="1454" priority="42" stopIfTrue="1">
      <formula>MOD(FLOOR(COLUMN()/2+0.5,1),2)</formula>
    </cfRule>
  </conditionalFormatting>
  <conditionalFormatting sqref="X545">
    <cfRule type="expression" dxfId="1453" priority="41" stopIfTrue="1">
      <formula>MOD(FLOOR(COLUMN()/2+0.5,1),2)</formula>
    </cfRule>
  </conditionalFormatting>
  <conditionalFormatting sqref="X547">
    <cfRule type="expression" dxfId="1452" priority="40" stopIfTrue="1">
      <formula>MOD(FLOOR(COLUMN()/2+0.5,1),2)</formula>
    </cfRule>
  </conditionalFormatting>
  <conditionalFormatting sqref="X548">
    <cfRule type="expression" dxfId="1451" priority="39" stopIfTrue="1">
      <formula>MOD(FLOOR(COLUMN()/2+0.5,1),2)</formula>
    </cfRule>
  </conditionalFormatting>
  <conditionalFormatting sqref="Z384:Z385">
    <cfRule type="expression" dxfId="1450" priority="38" stopIfTrue="1">
      <formula>MOD(FLOOR(COLUMN()/2+0.5,1),2)</formula>
    </cfRule>
  </conditionalFormatting>
  <conditionalFormatting sqref="Z395:Z397">
    <cfRule type="expression" dxfId="1449" priority="37" stopIfTrue="1">
      <formula>MOD(FLOOR(COLUMN()/2+0.5,1),2)</formula>
    </cfRule>
  </conditionalFormatting>
  <conditionalFormatting sqref="Z440:Z441">
    <cfRule type="expression" dxfId="1448" priority="36" stopIfTrue="1">
      <formula>MOD(FLOOR(COLUMN()/2+0.5,1),2)</formula>
    </cfRule>
  </conditionalFormatting>
  <conditionalFormatting sqref="Z515">
    <cfRule type="expression" dxfId="1447" priority="35" stopIfTrue="1">
      <formula>MOD(FLOOR(COLUMN()/2+0.5,1),2)</formula>
    </cfRule>
  </conditionalFormatting>
  <conditionalFormatting sqref="AB515">
    <cfRule type="expression" dxfId="1446" priority="34" stopIfTrue="1">
      <formula>MOD(FLOOR(COLUMN()/2+0.5,1),2)</formula>
    </cfRule>
  </conditionalFormatting>
  <conditionalFormatting sqref="K394:L394">
    <cfRule type="expression" dxfId="1445" priority="29" stopIfTrue="1">
      <formula>IF(K398+K401=K394,0,1)</formula>
    </cfRule>
  </conditionalFormatting>
  <conditionalFormatting sqref="I394:J394">
    <cfRule type="expression" dxfId="1444" priority="28" stopIfTrue="1">
      <formula>IF(I398+I401=I394,0,1)</formula>
    </cfRule>
  </conditionalFormatting>
  <conditionalFormatting sqref="G394:H394">
    <cfRule type="expression" dxfId="1443" priority="27" stopIfTrue="1">
      <formula>IF(G398+G401=G394,0,1)</formula>
    </cfRule>
  </conditionalFormatting>
  <conditionalFormatting sqref="E394:F394">
    <cfRule type="expression" dxfId="1442" priority="26" stopIfTrue="1">
      <formula>IF(E398+E401=E394,0,1)</formula>
    </cfRule>
  </conditionalFormatting>
  <conditionalFormatting sqref="E435:F435">
    <cfRule type="expression" dxfId="1441" priority="25" stopIfTrue="1">
      <formula>IF(E439+E442=E435,0,1)</formula>
    </cfRule>
  </conditionalFormatting>
  <conditionalFormatting sqref="G435:H435">
    <cfRule type="expression" dxfId="1440" priority="24" stopIfTrue="1">
      <formula>IF(G439+G442=G435,0,1)</formula>
    </cfRule>
  </conditionalFormatting>
  <conditionalFormatting sqref="I435:J435">
    <cfRule type="expression" dxfId="1439" priority="23" stopIfTrue="1">
      <formula>IF(I439+I442=I435,0,1)</formula>
    </cfRule>
  </conditionalFormatting>
  <conditionalFormatting sqref="K435:L435">
    <cfRule type="expression" dxfId="1438" priority="22" stopIfTrue="1">
      <formula>IF(K439+K442=K435,0,1)</formula>
    </cfRule>
  </conditionalFormatting>
  <conditionalFormatting sqref="O386:P386 R386 T386:X386">
    <cfRule type="expression" dxfId="1437" priority="13" stopIfTrue="1">
      <formula>MOD(FLOOR(COLUMN()/2+0.5,1),2)</formula>
    </cfRule>
  </conditionalFormatting>
  <conditionalFormatting sqref="M386">
    <cfRule type="expression" dxfId="1436" priority="12" stopIfTrue="1">
      <formula>MOD(FLOOR(COLUMN()/2+0.5,1),2)</formula>
    </cfRule>
  </conditionalFormatting>
  <conditionalFormatting sqref="Q386">
    <cfRule type="expression" dxfId="1435" priority="11" stopIfTrue="1">
      <formula>MOD(FLOOR(COLUMN()/2+0.5,1),2)</formula>
    </cfRule>
  </conditionalFormatting>
  <conditionalFormatting sqref="S386">
    <cfRule type="expression" dxfId="1434" priority="10" stopIfTrue="1">
      <formula>MOD(FLOOR(COLUMN()/2+0.5,1),2)</formula>
    </cfRule>
  </conditionalFormatting>
  <conditionalFormatting sqref="Y386">
    <cfRule type="expression" dxfId="1433" priority="9" stopIfTrue="1">
      <formula>MOD(FLOOR(COLUMN()/2+0.5,1),2)</formula>
    </cfRule>
  </conditionalFormatting>
  <conditionalFormatting sqref="N386">
    <cfRule type="expression" dxfId="1432" priority="8" stopIfTrue="1">
      <formula>MOD(FLOOR(COLUMN()/2+0.5,1),2)</formula>
    </cfRule>
  </conditionalFormatting>
  <conditionalFormatting sqref="Z386">
    <cfRule type="expression" dxfId="1431" priority="7" stopIfTrue="1">
      <formula>MOD(FLOOR(COLUMN()/2+0.5,1),2)</formula>
    </cfRule>
  </conditionalFormatting>
  <conditionalFormatting sqref="Y399:Y400">
    <cfRule type="expression" dxfId="1430" priority="6" stopIfTrue="1">
      <formula>MOD(FLOOR(COLUMN()/2+0.5,1),2)</formula>
    </cfRule>
  </conditionalFormatting>
  <conditionalFormatting sqref="Z399:Z400">
    <cfRule type="expression" dxfId="1429" priority="5" stopIfTrue="1">
      <formula>MOD(FLOOR(COLUMN()/2+0.5,1),2)</formula>
    </cfRule>
  </conditionalFormatting>
  <conditionalFormatting sqref="Y403">
    <cfRule type="expression" dxfId="1428" priority="4" stopIfTrue="1">
      <formula>MOD(FLOOR(COLUMN()/2+0.5,1),2)</formula>
    </cfRule>
  </conditionalFormatting>
  <conditionalFormatting sqref="Z403">
    <cfRule type="expression" dxfId="1427" priority="3" stopIfTrue="1">
      <formula>MOD(FLOOR(COLUMN()/2+0.5,1),2)</formula>
    </cfRule>
  </conditionalFormatting>
  <conditionalFormatting sqref="E383:AB383">
    <cfRule type="expression" dxfId="1426" priority="2" stopIfTrue="1">
      <formula>IF(E376&gt;=E383,0,1)</formula>
    </cfRule>
  </conditionalFormatting>
  <conditionalFormatting sqref="AA167:AB167">
    <cfRule type="expression" dxfId="1425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21" zoomScale="85" zoomScaleNormal="70" zoomScaleSheetLayoutView="85" workbookViewId="0">
      <selection activeCell="N504" sqref="N504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597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596</v>
      </c>
      <c r="S3" s="284"/>
      <c r="T3" s="284"/>
      <c r="U3" s="283" t="s">
        <v>687</v>
      </c>
      <c r="V3" s="284"/>
      <c r="W3" s="284"/>
      <c r="X3" s="284"/>
      <c r="Y3" s="284"/>
      <c r="Z3" s="284"/>
      <c r="AA3" s="284"/>
      <c r="AB3" s="285" t="s">
        <v>598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595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Shtator 2024</v>
      </c>
      <c r="F8" s="33" t="str">
        <f>U3</f>
        <v>Shtator 2025</v>
      </c>
      <c r="G8" s="33" t="str">
        <f>R3</f>
        <v>Shtator 2024</v>
      </c>
      <c r="H8" s="33" t="str">
        <f>U3</f>
        <v>Shtator 2025</v>
      </c>
      <c r="I8" s="33" t="str">
        <f>R3</f>
        <v>Shtator 2024</v>
      </c>
      <c r="J8" s="33" t="str">
        <f>U3</f>
        <v>Shtator 2025</v>
      </c>
      <c r="K8" s="33" t="str">
        <f>R3</f>
        <v>Shtator 2024</v>
      </c>
      <c r="L8" s="33" t="str">
        <f>U3</f>
        <v>Shtator 2025</v>
      </c>
      <c r="M8" s="33" t="str">
        <f>R3</f>
        <v>Shtator 2024</v>
      </c>
      <c r="N8" s="33" t="str">
        <f>U3</f>
        <v>Shtator 2025</v>
      </c>
      <c r="O8" s="33" t="str">
        <f>R3</f>
        <v>Shtator 2024</v>
      </c>
      <c r="P8" s="33" t="str">
        <f>U3</f>
        <v>Shtator 2025</v>
      </c>
      <c r="Q8" s="33" t="str">
        <f>R3</f>
        <v>Shtator 2024</v>
      </c>
      <c r="R8" s="33" t="str">
        <f>U3</f>
        <v>Shtator 2025</v>
      </c>
      <c r="S8" s="33" t="str">
        <f>R3</f>
        <v>Shtator 2024</v>
      </c>
      <c r="T8" s="33" t="str">
        <f>U3</f>
        <v>Shtator 2025</v>
      </c>
      <c r="U8" s="33" t="str">
        <f>R3</f>
        <v>Shtator 2024</v>
      </c>
      <c r="V8" s="33" t="str">
        <f>U3</f>
        <v>Shtator 2025</v>
      </c>
      <c r="W8" s="33" t="str">
        <f>R3</f>
        <v>Shtator 2024</v>
      </c>
      <c r="X8" s="33" t="str">
        <f>U3</f>
        <v>Shtator 2025</v>
      </c>
      <c r="Y8" s="33" t="str">
        <f>R3</f>
        <v>Shtator 2024</v>
      </c>
      <c r="Z8" s="33" t="str">
        <f>U3</f>
        <v>Shtator 2025</v>
      </c>
      <c r="AA8" s="33" t="str">
        <f>R3</f>
        <v>Shtator 2024</v>
      </c>
      <c r="AB8" s="33" t="str">
        <f>U3</f>
        <v>Shtator 2025</v>
      </c>
      <c r="AC8" s="33" t="str">
        <f>R3</f>
        <v>Shtator 2024</v>
      </c>
      <c r="AD8" s="33" t="str">
        <f>U3</f>
        <v>Shtator 2025</v>
      </c>
      <c r="AE8" s="1" t="str">
        <f>R3</f>
        <v>Shtator 2024</v>
      </c>
      <c r="AF8" s="1" t="str">
        <f>U3</f>
        <v>Shtator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78"/>
      <c r="L9" s="78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78"/>
      <c r="L10" s="78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78"/>
      <c r="L11" s="78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78"/>
      <c r="L12" s="78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78"/>
      <c r="L13" s="78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78"/>
      <c r="L14" s="78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78"/>
      <c r="L15" s="78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78"/>
      <c r="L16" s="78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29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29</v>
      </c>
      <c r="AG17" s="38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Shtator 2024</v>
      </c>
      <c r="F22" s="33" t="str">
        <f>U3</f>
        <v>Shtator 2025</v>
      </c>
      <c r="G22" s="33" t="str">
        <f>R3</f>
        <v>Shtator 2024</v>
      </c>
      <c r="H22" s="33" t="str">
        <f>U3</f>
        <v>Shtator 2025</v>
      </c>
      <c r="I22" s="33" t="str">
        <f>R3</f>
        <v>Shtator 2024</v>
      </c>
      <c r="J22" s="33" t="str">
        <f>U3</f>
        <v>Shtator 2025</v>
      </c>
      <c r="K22" s="33" t="str">
        <f>R3</f>
        <v>Shtator 2024</v>
      </c>
      <c r="L22" s="33" t="str">
        <f>U3</f>
        <v>Shtator 2025</v>
      </c>
      <c r="M22" s="33" t="str">
        <f>R3</f>
        <v>Shtator 2024</v>
      </c>
      <c r="N22" s="27" t="str">
        <f>U3</f>
        <v>Shtator 2025</v>
      </c>
      <c r="O22" s="33" t="str">
        <f>R3</f>
        <v>Shtator 2024</v>
      </c>
      <c r="P22" s="33" t="str">
        <f>U3</f>
        <v>Shtator 2025</v>
      </c>
      <c r="Q22" s="27" t="str">
        <f>R3</f>
        <v>Shtator 2024</v>
      </c>
      <c r="R22" s="27" t="str">
        <f>U3</f>
        <v>Shtator 2025</v>
      </c>
      <c r="S22" s="27" t="str">
        <f>R3</f>
        <v>Shtator 2024</v>
      </c>
      <c r="T22" s="27" t="str">
        <f>U3</f>
        <v>Shtator 2025</v>
      </c>
      <c r="U22" s="27" t="str">
        <f>R3</f>
        <v>Shtator 2024</v>
      </c>
      <c r="V22" s="27" t="str">
        <f>U3</f>
        <v>Shtator 2025</v>
      </c>
      <c r="W22" s="27" t="str">
        <f>R3</f>
        <v>Shtator 2024</v>
      </c>
      <c r="X22" s="27" t="str">
        <f>U3</f>
        <v>Shtator 2025</v>
      </c>
      <c r="Y22" s="33" t="str">
        <f>R3</f>
        <v>Shtator 2024</v>
      </c>
      <c r="Z22" s="33" t="str">
        <f>U3</f>
        <v>Shtator 2025</v>
      </c>
      <c r="AA22" s="33" t="str">
        <f>R3</f>
        <v>Shtator 2024</v>
      </c>
      <c r="AB22" s="33" t="str">
        <f>U3</f>
        <v>Shtator 2025</v>
      </c>
      <c r="AC22" s="1" t="str">
        <f>R3</f>
        <v>Shtator 2024</v>
      </c>
      <c r="AD22" s="1" t="str">
        <f>U3</f>
        <v>Shtator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0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79"/>
      <c r="J84" s="79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79"/>
      <c r="J85" s="79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79"/>
      <c r="J86" s="79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79"/>
      <c r="J87" s="79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79"/>
      <c r="J88" s="79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79"/>
      <c r="J89" s="79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79"/>
      <c r="J90" s="79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79"/>
      <c r="J91" s="79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79"/>
      <c r="J92" s="79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79"/>
      <c r="J93" s="79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79"/>
      <c r="J94" s="79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79"/>
      <c r="J95" s="79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79"/>
      <c r="J96" s="79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79"/>
      <c r="J97" s="79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79"/>
      <c r="J98" s="79"/>
      <c r="K98" s="6"/>
      <c r="L98" s="6"/>
      <c r="M98" s="5"/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0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79"/>
      <c r="J99" s="79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79"/>
      <c r="J100" s="79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79"/>
      <c r="J101" s="79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79"/>
      <c r="J102" s="79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79"/>
      <c r="J104" s="79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79"/>
      <c r="J105" s="79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79"/>
      <c r="J106" s="79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79"/>
      <c r="J107" s="79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79"/>
      <c r="J108" s="79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79"/>
      <c r="J109" s="79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80"/>
      <c r="J156" s="80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80"/>
      <c r="J157" s="80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80"/>
      <c r="J158" s="80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80"/>
      <c r="J159" s="80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80"/>
      <c r="J160" s="80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80"/>
      <c r="J161" s="80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80"/>
      <c r="J162" s="80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80"/>
      <c r="J163" s="80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80"/>
      <c r="J164" s="80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80"/>
      <c r="J165" s="80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80"/>
      <c r="J166" s="80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80"/>
      <c r="J168" s="80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81"/>
      <c r="J215" s="81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81"/>
      <c r="J216" s="81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81"/>
      <c r="J217" s="81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81"/>
      <c r="J218" s="81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81"/>
      <c r="J219" s="81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81"/>
      <c r="J220" s="81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81"/>
      <c r="J221" s="81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81"/>
      <c r="J222" s="81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81"/>
      <c r="J223" s="81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81"/>
      <c r="J224" s="81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81"/>
      <c r="J225" s="81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81"/>
      <c r="J226" s="81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81"/>
      <c r="J227" s="81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81"/>
      <c r="J228" s="81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81"/>
      <c r="J229" s="81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81"/>
      <c r="J230" s="81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81"/>
      <c r="J231" s="81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81"/>
      <c r="J232" s="81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81"/>
      <c r="J233" s="81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81"/>
      <c r="J234" s="81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0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0</v>
      </c>
      <c r="AD250" s="2">
        <f t="shared" si="26"/>
        <v>0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82"/>
      <c r="J251" s="82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82"/>
      <c r="J252" s="82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82"/>
      <c r="J253" s="82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82"/>
      <c r="J254" s="82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82"/>
      <c r="J255" s="82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82"/>
      <c r="J256" s="82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82"/>
      <c r="J257" s="82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82"/>
      <c r="J258" s="82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82"/>
      <c r="J259" s="82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82"/>
      <c r="J260" s="82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82"/>
      <c r="J261" s="82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82"/>
      <c r="J262" s="82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82"/>
      <c r="J263" s="82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82"/>
      <c r="J264" s="82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82"/>
      <c r="J265" s="82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82"/>
      <c r="J266" s="82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82"/>
      <c r="J267" s="82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82"/>
      <c r="J268" s="82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82"/>
      <c r="J269" s="82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82"/>
      <c r="J270" s="82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82"/>
      <c r="J271" s="82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82"/>
      <c r="J272" s="82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82"/>
      <c r="J273" s="82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82"/>
      <c r="J274" s="82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82"/>
      <c r="J275" s="82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83"/>
      <c r="J277" s="83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83"/>
      <c r="J278" s="83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83"/>
      <c r="J279" s="83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83"/>
      <c r="J280" s="83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83"/>
      <c r="J281" s="83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83"/>
      <c r="J282" s="83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83"/>
      <c r="J283" s="83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83"/>
      <c r="J284" s="83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83"/>
      <c r="J285" s="83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83"/>
      <c r="J286" s="83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83"/>
      <c r="J287" s="83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84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84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85"/>
      <c r="J305" s="8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85"/>
      <c r="J306" s="8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85"/>
      <c r="J307" s="8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85"/>
      <c r="J308" s="8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86"/>
      <c r="J319" s="86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86"/>
      <c r="J320" s="86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86"/>
      <c r="J321" s="86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86"/>
      <c r="J322" s="86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86"/>
      <c r="J323" s="86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86"/>
      <c r="J324" s="86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86"/>
      <c r="J325" s="86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86"/>
      <c r="J326" s="86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86"/>
      <c r="J327" s="86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86"/>
      <c r="J328" s="86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87"/>
      <c r="J345" s="87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87"/>
      <c r="J346" s="87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87"/>
      <c r="J347" s="87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88"/>
      <c r="J359" s="88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88"/>
      <c r="J360" s="88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88"/>
      <c r="J361" s="88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88"/>
      <c r="J362" s="88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88"/>
      <c r="J363" s="88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88"/>
      <c r="J364" s="88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88"/>
      <c r="J365" s="88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88"/>
      <c r="J366" s="88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88"/>
      <c r="J367" s="88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88"/>
      <c r="J368" s="88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88"/>
      <c r="J369" s="88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88"/>
      <c r="J370" s="88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88"/>
      <c r="J371" s="88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88"/>
      <c r="J372" s="88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88"/>
      <c r="J373" s="88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88"/>
      <c r="J374" s="88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0</v>
      </c>
      <c r="N376" s="166">
        <f t="shared" si="40"/>
        <v>0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0</v>
      </c>
      <c r="AD376" s="2">
        <f t="shared" si="39"/>
        <v>0</v>
      </c>
      <c r="AE376" s="214">
        <f>IF(AC376=0,0,(AC376-AD376)/AC376*-100)</f>
        <v>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Shtator 2024</v>
      </c>
      <c r="F382" s="33" t="str">
        <f>F22</f>
        <v>Shtator 2025</v>
      </c>
      <c r="G382" s="33" t="str">
        <f>G22</f>
        <v>Shtator 2024</v>
      </c>
      <c r="H382" s="33" t="str">
        <f>H22</f>
        <v>Shtator 2025</v>
      </c>
      <c r="I382" s="33" t="str">
        <f>I22</f>
        <v>Shtator 2024</v>
      </c>
      <c r="J382" s="33" t="str">
        <f>J22</f>
        <v>Shtator 2025</v>
      </c>
      <c r="K382" s="33" t="str">
        <f>K22</f>
        <v>Shtator 2024</v>
      </c>
      <c r="L382" s="33" t="str">
        <f>L22</f>
        <v>Shtator 2025</v>
      </c>
      <c r="M382" s="33" t="str">
        <f>M22</f>
        <v>Shtator 2024</v>
      </c>
      <c r="N382" s="33" t="str">
        <f>N22</f>
        <v>Shtator 2025</v>
      </c>
      <c r="O382" s="33" t="str">
        <f>O22</f>
        <v>Shtator 2024</v>
      </c>
      <c r="P382" s="33" t="str">
        <f>P22</f>
        <v>Shtator 2025</v>
      </c>
      <c r="Q382" s="33" t="str">
        <f>Q22</f>
        <v>Shtator 2024</v>
      </c>
      <c r="R382" s="33" t="str">
        <f>R22</f>
        <v>Shtator 2025</v>
      </c>
      <c r="S382" s="33" t="str">
        <f>S22</f>
        <v>Shtator 2024</v>
      </c>
      <c r="T382" s="33" t="str">
        <f>T22</f>
        <v>Shtator 2025</v>
      </c>
      <c r="U382" s="33" t="str">
        <f>U22</f>
        <v>Shtator 2024</v>
      </c>
      <c r="V382" s="33" t="str">
        <f>V22</f>
        <v>Shtator 2025</v>
      </c>
      <c r="W382" s="33" t="str">
        <f>W22</f>
        <v>Shtator 2024</v>
      </c>
      <c r="X382" s="33" t="str">
        <f>X22</f>
        <v>Shtator 2025</v>
      </c>
      <c r="Y382" s="33" t="str">
        <f>Y22</f>
        <v>Shtator 2024</v>
      </c>
      <c r="Z382" s="33" t="str">
        <f>Z22</f>
        <v>Shtator 2025</v>
      </c>
      <c r="AA382" s="33" t="str">
        <f>AA22</f>
        <v>Shtator 2024</v>
      </c>
      <c r="AB382" s="33" t="str">
        <f>AB22</f>
        <v>Shtator 2025</v>
      </c>
      <c r="AC382" s="1" t="str">
        <f>R3</f>
        <v>Shtator 2024</v>
      </c>
      <c r="AD382" s="1" t="str">
        <f>U3</f>
        <v>Shtator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89"/>
      <c r="J383" s="89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0</v>
      </c>
      <c r="AD383" s="2">
        <f>SUM(F383+H383+J383+L383+N383+P383+R383+T383+V383+X383+Z383+AB383)</f>
        <v>0</v>
      </c>
      <c r="AE383" s="214">
        <f>IF(AC383=0,0,(AC383-AD383)/AC383*-100)</f>
        <v>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89"/>
      <c r="J384" s="89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89"/>
      <c r="J385" s="89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0</v>
      </c>
      <c r="N387" s="7">
        <f t="shared" si="42"/>
        <v>0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0</v>
      </c>
      <c r="AD387" s="2">
        <f t="shared" si="41"/>
        <v>0</v>
      </c>
      <c r="AE387" s="237">
        <f>IF(AC387=0,0,(AC387-AD387)/AC387*-100)</f>
        <v>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Shtator 2024</v>
      </c>
      <c r="F393" s="33" t="str">
        <f>F22</f>
        <v>Shtator 2025</v>
      </c>
      <c r="G393" s="33" t="str">
        <f>G22</f>
        <v>Shtator 2024</v>
      </c>
      <c r="H393" s="33" t="str">
        <f>H22</f>
        <v>Shtator 2025</v>
      </c>
      <c r="I393" s="33" t="str">
        <f>I22</f>
        <v>Shtator 2024</v>
      </c>
      <c r="J393" s="33" t="str">
        <f>J22</f>
        <v>Shtator 2025</v>
      </c>
      <c r="K393" s="33" t="str">
        <f>K22</f>
        <v>Shtator 2024</v>
      </c>
      <c r="L393" s="33" t="str">
        <f>L22</f>
        <v>Shtator 2025</v>
      </c>
      <c r="M393" s="33" t="str">
        <f>M22</f>
        <v>Shtator 2024</v>
      </c>
      <c r="N393" s="33" t="str">
        <f>N22</f>
        <v>Shtator 2025</v>
      </c>
      <c r="O393" s="33" t="str">
        <f>O22</f>
        <v>Shtator 2024</v>
      </c>
      <c r="P393" s="33" t="str">
        <f>P22</f>
        <v>Shtator 2025</v>
      </c>
      <c r="Q393" s="33" t="str">
        <f>Q22</f>
        <v>Shtator 2024</v>
      </c>
      <c r="R393" s="33" t="str">
        <f>R22</f>
        <v>Shtator 2025</v>
      </c>
      <c r="S393" s="33" t="str">
        <f>S22</f>
        <v>Shtator 2024</v>
      </c>
      <c r="T393" s="33" t="str">
        <f>T22</f>
        <v>Shtator 2025</v>
      </c>
      <c r="U393" s="33" t="str">
        <f>U22</f>
        <v>Shtator 2024</v>
      </c>
      <c r="V393" s="33" t="str">
        <f>V22</f>
        <v>Shtator 2025</v>
      </c>
      <c r="W393" s="33" t="str">
        <f>W22</f>
        <v>Shtator 2024</v>
      </c>
      <c r="X393" s="33" t="str">
        <f>X22</f>
        <v>Shtator 2025</v>
      </c>
      <c r="Y393" s="33" t="str">
        <f>Y22</f>
        <v>Shtator 2024</v>
      </c>
      <c r="Z393" s="33" t="str">
        <f>Z22</f>
        <v>Shtator 2025</v>
      </c>
      <c r="AA393" s="33" t="str">
        <f>AA22</f>
        <v>Shtator 2024</v>
      </c>
      <c r="AB393" s="33" t="str">
        <f>AB22</f>
        <v>Shtator 2025</v>
      </c>
      <c r="AC393" s="1" t="str">
        <f>R3</f>
        <v>Shtator 2024</v>
      </c>
      <c r="AD393" s="1" t="str">
        <f>U3</f>
        <v>Shtator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0</v>
      </c>
      <c r="N394" s="8">
        <f t="shared" si="43"/>
        <v>0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0</v>
      </c>
      <c r="AD394" s="2">
        <f>SUM(F394+H394+J394+L394+N394+P394+R394+T394+V394+X394+Z394+AB394)</f>
        <v>0</v>
      </c>
      <c r="AE394" s="254">
        <f t="shared" ref="AE394:AE401" si="44">IF(AC394=0,0,(AC394-AD394)/AC394*-100)</f>
        <v>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90"/>
      <c r="J395" s="90"/>
      <c r="K395" s="6"/>
      <c r="L395" s="6"/>
      <c r="M395" s="5"/>
      <c r="N395" s="5"/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0</v>
      </c>
      <c r="AD395" s="2">
        <f>SUM(F395+H395+J395+L395+N395+P395+R395+T395+V395+X395+Z395+AB395)</f>
        <v>0</v>
      </c>
      <c r="AE395" s="214">
        <f t="shared" si="44"/>
        <v>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90"/>
      <c r="J396" s="90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90"/>
      <c r="J397" s="90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0</v>
      </c>
      <c r="N398" s="8">
        <f t="shared" si="46"/>
        <v>0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0</v>
      </c>
      <c r="AD398" s="2">
        <f t="shared" si="45"/>
        <v>0</v>
      </c>
      <c r="AE398" s="254">
        <f t="shared" si="44"/>
        <v>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/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0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0</v>
      </c>
      <c r="N401" s="8">
        <f t="shared" si="47"/>
        <v>0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0</v>
      </c>
      <c r="AD401" s="2">
        <f t="shared" si="45"/>
        <v>0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 t="e">
        <f t="shared" si="48"/>
        <v>#DIV/0!</v>
      </c>
      <c r="N402" s="53" t="e">
        <f t="shared" si="48"/>
        <v>#DIV/0!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 t="e">
        <f t="shared" si="48"/>
        <v>#DIV/0!</v>
      </c>
      <c r="AD402" s="11" t="e">
        <f t="shared" si="48"/>
        <v>#DIV/0!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91"/>
      <c r="J403" s="91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0</v>
      </c>
      <c r="N404" s="51">
        <f t="shared" si="49"/>
        <v>0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0</v>
      </c>
      <c r="AD404" s="2">
        <f t="shared" si="45"/>
        <v>0</v>
      </c>
      <c r="AE404" s="254">
        <f>IF(AC404=0,0,(AC404-AD404)/AC404*-100)</f>
        <v>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 t="e">
        <f>AC404/AC394*100</f>
        <v>#DIV/0!</v>
      </c>
      <c r="AD405" s="52" t="e">
        <f>AD404/AD394*100</f>
        <v>#DIV/0!</v>
      </c>
      <c r="AE405" s="247" t="e">
        <f>IF(AC405=0,0,(AC405-AD405)/AC405*-100)</f>
        <v>#DIV/0!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Shtator 2024</v>
      </c>
      <c r="F410" s="33" t="str">
        <f>F22</f>
        <v>Shtator 2025</v>
      </c>
      <c r="G410" s="33" t="str">
        <f>G22</f>
        <v>Shtator 2024</v>
      </c>
      <c r="H410" s="33" t="str">
        <f>H22</f>
        <v>Shtator 2025</v>
      </c>
      <c r="I410" s="33" t="str">
        <f>I22</f>
        <v>Shtator 2024</v>
      </c>
      <c r="J410" s="33" t="str">
        <f>J22</f>
        <v>Shtator 2025</v>
      </c>
      <c r="K410" s="33" t="str">
        <f>K22</f>
        <v>Shtator 2024</v>
      </c>
      <c r="L410" s="33" t="str">
        <f>L22</f>
        <v>Shtator 2025</v>
      </c>
      <c r="M410" s="33" t="str">
        <f>M22</f>
        <v>Shtator 2024</v>
      </c>
      <c r="N410" s="33" t="str">
        <f>N22</f>
        <v>Shtator 2025</v>
      </c>
      <c r="O410" s="33" t="str">
        <f>O22</f>
        <v>Shtator 2024</v>
      </c>
      <c r="P410" s="33" t="str">
        <f>P22</f>
        <v>Shtator 2025</v>
      </c>
      <c r="Q410" s="33" t="str">
        <f>Q22</f>
        <v>Shtator 2024</v>
      </c>
      <c r="R410" s="33" t="str">
        <f>R22</f>
        <v>Shtator 2025</v>
      </c>
      <c r="S410" s="33" t="str">
        <f>S22</f>
        <v>Shtator 2024</v>
      </c>
      <c r="T410" s="33" t="str">
        <f>T22</f>
        <v>Shtator 2025</v>
      </c>
      <c r="U410" s="33" t="str">
        <f>U22</f>
        <v>Shtator 2024</v>
      </c>
      <c r="V410" s="33" t="str">
        <f>V22</f>
        <v>Shtator 2025</v>
      </c>
      <c r="W410" s="33" t="str">
        <f>W22</f>
        <v>Shtator 2024</v>
      </c>
      <c r="X410" s="33" t="str">
        <f>X22</f>
        <v>Shtator 2025</v>
      </c>
      <c r="Y410" s="33" t="str">
        <f>Y22</f>
        <v>Shtator 2024</v>
      </c>
      <c r="Z410" s="33" t="str">
        <f>Z22</f>
        <v>Shtator 2025</v>
      </c>
      <c r="AA410" s="33" t="str">
        <f>AA22</f>
        <v>Shtator 2024</v>
      </c>
      <c r="AB410" s="33" t="str">
        <f>AB22</f>
        <v>Shtator 2025</v>
      </c>
      <c r="AC410" s="1" t="str">
        <f>R3</f>
        <v>Shtator 2024</v>
      </c>
      <c r="AD410" s="1" t="str">
        <f>U3</f>
        <v>Shtator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92"/>
      <c r="J411" s="92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92"/>
      <c r="J412" s="92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92"/>
      <c r="J413" s="92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92"/>
      <c r="J414" s="92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92"/>
      <c r="J415" s="92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0</v>
      </c>
      <c r="AD415" s="2">
        <f t="shared" si="50"/>
        <v>0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92"/>
      <c r="J416" s="92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0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0</v>
      </c>
      <c r="AD417" s="2">
        <f t="shared" si="50"/>
        <v>0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Shtator 2024</v>
      </c>
      <c r="F423" s="33" t="str">
        <f>F22</f>
        <v>Shtator 2025</v>
      </c>
      <c r="G423" s="33" t="str">
        <f>G22</f>
        <v>Shtator 2024</v>
      </c>
      <c r="H423" s="33" t="str">
        <f>H22</f>
        <v>Shtator 2025</v>
      </c>
      <c r="I423" s="33" t="str">
        <f>I22</f>
        <v>Shtator 2024</v>
      </c>
      <c r="J423" s="33" t="str">
        <f>J22</f>
        <v>Shtator 2025</v>
      </c>
      <c r="K423" s="33" t="str">
        <f>K22</f>
        <v>Shtator 2024</v>
      </c>
      <c r="L423" s="33" t="str">
        <f>L22</f>
        <v>Shtator 2025</v>
      </c>
      <c r="M423" s="33" t="str">
        <f>M22</f>
        <v>Shtator 2024</v>
      </c>
      <c r="N423" s="33" t="str">
        <f>N22</f>
        <v>Shtator 2025</v>
      </c>
      <c r="O423" s="33" t="str">
        <f>O22</f>
        <v>Shtator 2024</v>
      </c>
      <c r="P423" s="33" t="str">
        <f>P22</f>
        <v>Shtator 2025</v>
      </c>
      <c r="Q423" s="33" t="str">
        <f>Q22</f>
        <v>Shtator 2024</v>
      </c>
      <c r="R423" s="33" t="str">
        <f>R22</f>
        <v>Shtator 2025</v>
      </c>
      <c r="S423" s="33" t="str">
        <f>S22</f>
        <v>Shtator 2024</v>
      </c>
      <c r="T423" s="33" t="str">
        <f>T22</f>
        <v>Shtator 2025</v>
      </c>
      <c r="U423" s="33" t="str">
        <f>U22</f>
        <v>Shtator 2024</v>
      </c>
      <c r="V423" s="33" t="str">
        <f>V22</f>
        <v>Shtator 2025</v>
      </c>
      <c r="W423" s="33" t="str">
        <f>W22</f>
        <v>Shtator 2024</v>
      </c>
      <c r="X423" s="33" t="str">
        <f>X22</f>
        <v>Shtator 2025</v>
      </c>
      <c r="Y423" s="33" t="str">
        <f>Y22</f>
        <v>Shtator 2024</v>
      </c>
      <c r="Z423" s="33" t="str">
        <f>Z22</f>
        <v>Shtator 2025</v>
      </c>
      <c r="AA423" s="33" t="str">
        <f>AA22</f>
        <v>Shtator 2024</v>
      </c>
      <c r="AB423" s="33" t="str">
        <f>AB22</f>
        <v>Shtator 2025</v>
      </c>
      <c r="AC423" s="1" t="str">
        <f>R3</f>
        <v>Shtator 2024</v>
      </c>
      <c r="AD423" s="1" t="str">
        <f>U3</f>
        <v>Shtator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0</v>
      </c>
      <c r="N424" s="14">
        <f t="shared" si="53"/>
        <v>0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0</v>
      </c>
      <c r="AD424" s="2">
        <f t="shared" si="54"/>
        <v>0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0</v>
      </c>
      <c r="N428" s="7">
        <f t="shared" si="55"/>
        <v>0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0</v>
      </c>
      <c r="AD428" s="2">
        <f t="shared" si="54"/>
        <v>0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Shtator 2024</v>
      </c>
      <c r="F434" s="33" t="str">
        <f>F22</f>
        <v>Shtator 2025</v>
      </c>
      <c r="G434" s="33" t="str">
        <f>G22</f>
        <v>Shtator 2024</v>
      </c>
      <c r="H434" s="33" t="str">
        <f>H22</f>
        <v>Shtator 2025</v>
      </c>
      <c r="I434" s="33" t="str">
        <f>I22</f>
        <v>Shtator 2024</v>
      </c>
      <c r="J434" s="33" t="str">
        <f>J22</f>
        <v>Shtator 2025</v>
      </c>
      <c r="K434" s="33" t="str">
        <f>K22</f>
        <v>Shtator 2024</v>
      </c>
      <c r="L434" s="33" t="str">
        <f>L22</f>
        <v>Shtator 2025</v>
      </c>
      <c r="M434" s="33" t="str">
        <f>M22</f>
        <v>Shtator 2024</v>
      </c>
      <c r="N434" s="33" t="str">
        <f>N22</f>
        <v>Shtator 2025</v>
      </c>
      <c r="O434" s="33" t="str">
        <f>O22</f>
        <v>Shtator 2024</v>
      </c>
      <c r="P434" s="33" t="str">
        <f>P22</f>
        <v>Shtator 2025</v>
      </c>
      <c r="Q434" s="33" t="str">
        <f>Q22</f>
        <v>Shtator 2024</v>
      </c>
      <c r="R434" s="33" t="str">
        <f>R22</f>
        <v>Shtator 2025</v>
      </c>
      <c r="S434" s="33" t="str">
        <f>S22</f>
        <v>Shtator 2024</v>
      </c>
      <c r="T434" s="33" t="str">
        <f>T22</f>
        <v>Shtator 2025</v>
      </c>
      <c r="U434" s="33" t="str">
        <f>U22</f>
        <v>Shtator 2024</v>
      </c>
      <c r="V434" s="33" t="str">
        <f>V22</f>
        <v>Shtator 2025</v>
      </c>
      <c r="W434" s="33" t="str">
        <f>W22</f>
        <v>Shtator 2024</v>
      </c>
      <c r="X434" s="33" t="str">
        <f>X22</f>
        <v>Shtator 2025</v>
      </c>
      <c r="Y434" s="33" t="str">
        <f>Y22</f>
        <v>Shtator 2024</v>
      </c>
      <c r="Z434" s="33" t="str">
        <f>Z22</f>
        <v>Shtator 2025</v>
      </c>
      <c r="AA434" s="33" t="str">
        <f>AA22</f>
        <v>Shtator 2024</v>
      </c>
      <c r="AB434" s="33" t="str">
        <f>AB22</f>
        <v>Shtator 2025</v>
      </c>
      <c r="AC434" s="1" t="str">
        <f>R3</f>
        <v>Shtator 2024</v>
      </c>
      <c r="AD434" s="1" t="str">
        <f>U3</f>
        <v>Shtator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0</v>
      </c>
      <c r="N435" s="8">
        <f t="shared" si="56"/>
        <v>0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0</v>
      </c>
      <c r="AD435" s="2">
        <f>SUM(F435+H435+J435+L435+N435+P435+R435+T435+V435+X435+Z435+AB435)</f>
        <v>0</v>
      </c>
      <c r="AE435" s="254">
        <f t="shared" ref="AE435:AE445" si="57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93"/>
      <c r="J436" s="93"/>
      <c r="K436" s="6"/>
      <c r="L436" s="6"/>
      <c r="M436" s="15"/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0</v>
      </c>
      <c r="AD436" s="2">
        <f t="shared" si="58"/>
        <v>0</v>
      </c>
      <c r="AE436" s="214">
        <f t="shared" si="57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0</v>
      </c>
      <c r="N439" s="8">
        <f t="shared" si="59"/>
        <v>0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0</v>
      </c>
      <c r="AD439" s="2">
        <f t="shared" si="58"/>
        <v>0</v>
      </c>
      <c r="AE439" s="254">
        <f t="shared" si="57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 t="e">
        <f t="shared" si="61"/>
        <v>#DIV/0!</v>
      </c>
      <c r="N443" s="53" t="e">
        <f t="shared" si="61"/>
        <v>#DIV/0!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 t="e">
        <f t="shared" si="61"/>
        <v>#DIV/0!</v>
      </c>
      <c r="AD443" s="11" t="e">
        <f t="shared" si="61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0</v>
      </c>
      <c r="N445" s="51">
        <f t="shared" si="62"/>
        <v>0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0</v>
      </c>
      <c r="AD445" s="2">
        <f>SUM(F445+H445+J445+L445+N445+P445+R445+T445+V445+X445+Z445+AB445)</f>
        <v>0</v>
      </c>
      <c r="AE445" s="254">
        <f t="shared" si="57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 t="e">
        <f>AC445/AC435*100</f>
        <v>#DIV/0!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Shtator 2024</v>
      </c>
      <c r="F451" s="33" t="str">
        <f>F22</f>
        <v>Shtator 2025</v>
      </c>
      <c r="G451" s="33" t="str">
        <f>G22</f>
        <v>Shtator 2024</v>
      </c>
      <c r="H451" s="33" t="str">
        <f>H22</f>
        <v>Shtator 2025</v>
      </c>
      <c r="I451" s="33" t="str">
        <f>I22</f>
        <v>Shtator 2024</v>
      </c>
      <c r="J451" s="33" t="str">
        <f>J22</f>
        <v>Shtator 2025</v>
      </c>
      <c r="K451" s="33" t="str">
        <f>K22</f>
        <v>Shtator 2024</v>
      </c>
      <c r="L451" s="33" t="str">
        <f>L22</f>
        <v>Shtator 2025</v>
      </c>
      <c r="M451" s="33" t="str">
        <f>M22</f>
        <v>Shtator 2024</v>
      </c>
      <c r="N451" s="33" t="str">
        <f>N22</f>
        <v>Shtator 2025</v>
      </c>
      <c r="O451" s="33" t="str">
        <f>O22</f>
        <v>Shtator 2024</v>
      </c>
      <c r="P451" s="33" t="str">
        <f>P22</f>
        <v>Shtator 2025</v>
      </c>
      <c r="Q451" s="33" t="str">
        <f>Q22</f>
        <v>Shtator 2024</v>
      </c>
      <c r="R451" s="33" t="str">
        <f>R22</f>
        <v>Shtator 2025</v>
      </c>
      <c r="S451" s="33" t="str">
        <f>S22</f>
        <v>Shtator 2024</v>
      </c>
      <c r="T451" s="33" t="str">
        <f>T22</f>
        <v>Shtator 2025</v>
      </c>
      <c r="U451" s="33" t="str">
        <f>U22</f>
        <v>Shtator 2024</v>
      </c>
      <c r="V451" s="33" t="str">
        <f>V22</f>
        <v>Shtator 2025</v>
      </c>
      <c r="W451" s="33" t="str">
        <f>W22</f>
        <v>Shtator 2024</v>
      </c>
      <c r="X451" s="33" t="str">
        <f>X22</f>
        <v>Shtator 2025</v>
      </c>
      <c r="Y451" s="33" t="str">
        <f>Y22</f>
        <v>Shtator 2024</v>
      </c>
      <c r="Z451" s="33" t="str">
        <f>Z22</f>
        <v>Shtator 2025</v>
      </c>
      <c r="AA451" s="33" t="str">
        <f>AA22</f>
        <v>Shtator 2024</v>
      </c>
      <c r="AB451" s="33" t="str">
        <f>AB22</f>
        <v>Shtator 2025</v>
      </c>
      <c r="AC451" s="1" t="str">
        <f>R3</f>
        <v>Shtator 2024</v>
      </c>
      <c r="AD451" s="1" t="str">
        <f>U3</f>
        <v>Shtator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0</v>
      </c>
      <c r="N452" s="14">
        <f t="shared" si="63"/>
        <v>0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0</v>
      </c>
      <c r="AD452" s="2">
        <f t="shared" si="64"/>
        <v>0</v>
      </c>
      <c r="AE452" s="214">
        <f>IF(AC452=0,0,(AC452-AD452)/AC452*-100)</f>
        <v>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0</v>
      </c>
      <c r="N456" s="7">
        <f t="shared" si="65"/>
        <v>0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0</v>
      </c>
      <c r="AD456" s="2">
        <f t="shared" si="64"/>
        <v>0</v>
      </c>
      <c r="AE456" s="237">
        <f>IF(AC456=0,0,(AC456-AD456)/AC456*-100)</f>
        <v>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Shtator 2024</v>
      </c>
      <c r="F462" s="33" t="str">
        <f>F22</f>
        <v>Shtator 2025</v>
      </c>
      <c r="G462" s="33" t="str">
        <f>G22</f>
        <v>Shtator 2024</v>
      </c>
      <c r="H462" s="33" t="str">
        <f>H22</f>
        <v>Shtator 2025</v>
      </c>
      <c r="I462" s="33" t="str">
        <f>I22</f>
        <v>Shtator 2024</v>
      </c>
      <c r="J462" s="33" t="str">
        <f>J22</f>
        <v>Shtator 2025</v>
      </c>
      <c r="K462" s="33" t="str">
        <f>K22</f>
        <v>Shtator 2024</v>
      </c>
      <c r="L462" s="33" t="str">
        <f>L22</f>
        <v>Shtator 2025</v>
      </c>
      <c r="M462" s="33" t="str">
        <f>M22</f>
        <v>Shtator 2024</v>
      </c>
      <c r="N462" s="33" t="str">
        <f>N22</f>
        <v>Shtator 2025</v>
      </c>
      <c r="O462" s="33" t="str">
        <f>O22</f>
        <v>Shtator 2024</v>
      </c>
      <c r="P462" s="33" t="str">
        <f>P22</f>
        <v>Shtator 2025</v>
      </c>
      <c r="Q462" s="33" t="str">
        <f>Q22</f>
        <v>Shtator 2024</v>
      </c>
      <c r="R462" s="33" t="str">
        <f>R22</f>
        <v>Shtator 2025</v>
      </c>
      <c r="S462" s="33" t="str">
        <f>S22</f>
        <v>Shtator 2024</v>
      </c>
      <c r="T462" s="33" t="str">
        <f>T22</f>
        <v>Shtator 2025</v>
      </c>
      <c r="U462" s="33" t="str">
        <f>U22</f>
        <v>Shtator 2024</v>
      </c>
      <c r="V462" s="33" t="str">
        <f>V22</f>
        <v>Shtator 2025</v>
      </c>
      <c r="W462" s="33" t="str">
        <f>W22</f>
        <v>Shtator 2024</v>
      </c>
      <c r="X462" s="33" t="str">
        <f>X22</f>
        <v>Shtator 2025</v>
      </c>
      <c r="Y462" s="33" t="str">
        <f>Y22</f>
        <v>Shtator 2024</v>
      </c>
      <c r="Z462" s="33" t="str">
        <f>Z22</f>
        <v>Shtator 2025</v>
      </c>
      <c r="AA462" s="33" t="str">
        <f>AA22</f>
        <v>Shtator 2024</v>
      </c>
      <c r="AB462" s="33" t="str">
        <f>AB22</f>
        <v>Shtator 2025</v>
      </c>
      <c r="AC462" s="1" t="str">
        <f>R3</f>
        <v>Shtator 2024</v>
      </c>
      <c r="AD462" s="1" t="str">
        <f>U3</f>
        <v>Shtator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0</v>
      </c>
      <c r="N463" s="16">
        <f t="shared" si="66"/>
        <v>0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0</v>
      </c>
      <c r="AD463" s="2">
        <f>SUM(F463+H463+J463+L463+N463+P463+R463+T463+V463+X463+Z463+AB463)</f>
        <v>0</v>
      </c>
      <c r="AE463" s="252">
        <f t="shared" ref="AE463:AE473" si="67">IF(AC463=0,0,(AC463-AD463)/AC463*-100)</f>
        <v>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0</v>
      </c>
      <c r="N464" s="14">
        <f t="shared" si="66"/>
        <v>0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0</v>
      </c>
      <c r="AD464" s="2">
        <f>SUM(F464+H464+J464+L464+N464+P464+R464+T464+V464+X464+Z464+AB464)</f>
        <v>0</v>
      </c>
      <c r="AE464" s="214">
        <f t="shared" si="67"/>
        <v>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0</v>
      </c>
      <c r="N467" s="16">
        <f t="shared" si="69"/>
        <v>0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0</v>
      </c>
      <c r="AD467" s="2">
        <f t="shared" si="68"/>
        <v>0</v>
      </c>
      <c r="AE467" s="252">
        <f t="shared" si="67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0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0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0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0</v>
      </c>
      <c r="AD469" s="2">
        <f t="shared" si="68"/>
        <v>0</v>
      </c>
      <c r="AE469" s="214">
        <f t="shared" si="67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0</v>
      </c>
      <c r="N470" s="16">
        <f t="shared" si="69"/>
        <v>0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0</v>
      </c>
      <c r="AD470" s="2">
        <f t="shared" si="68"/>
        <v>0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 t="e">
        <f t="shared" si="70"/>
        <v>#DIV/0!</v>
      </c>
      <c r="N471" s="35" t="e">
        <f t="shared" si="70"/>
        <v>#DIV/0!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 t="e">
        <f t="shared" si="70"/>
        <v>#DIV/0!</v>
      </c>
      <c r="AD471" s="11" t="e">
        <f t="shared" si="70"/>
        <v>#DIV/0!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0</v>
      </c>
      <c r="N473" s="16">
        <f t="shared" si="69"/>
        <v>0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0</v>
      </c>
      <c r="AD473" s="2">
        <f>SUM(F473+H473+J473+L473+N473+P473+R473+T473+V473+X473+Z473+AB473)</f>
        <v>0</v>
      </c>
      <c r="AE473" s="252">
        <f t="shared" si="67"/>
        <v>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 t="e">
        <f>AC473/AC463*100</f>
        <v>#DIV/0!</v>
      </c>
      <c r="AD474" s="52" t="e">
        <f>AD473/AD463*100</f>
        <v>#DIV/0!</v>
      </c>
      <c r="AE474" s="247" t="e">
        <f>IF(AC474=0,0,(AC474-AD474)/AC474*-100)</f>
        <v>#DIV/0!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Shtator 2024</v>
      </c>
      <c r="F479" s="33" t="str">
        <f>F22</f>
        <v>Shtator 2025</v>
      </c>
      <c r="G479" s="33" t="str">
        <f>G22</f>
        <v>Shtator 2024</v>
      </c>
      <c r="H479" s="33" t="str">
        <f>H22</f>
        <v>Shtator 2025</v>
      </c>
      <c r="I479" s="33" t="str">
        <f>I22</f>
        <v>Shtator 2024</v>
      </c>
      <c r="J479" s="33" t="str">
        <f>J22</f>
        <v>Shtator 2025</v>
      </c>
      <c r="K479" s="33" t="str">
        <f>K22</f>
        <v>Shtator 2024</v>
      </c>
      <c r="L479" s="33" t="str">
        <f>L22</f>
        <v>Shtator 2025</v>
      </c>
      <c r="M479" s="33" t="str">
        <f>M22</f>
        <v>Shtator 2024</v>
      </c>
      <c r="N479" s="33" t="str">
        <f>N22</f>
        <v>Shtator 2025</v>
      </c>
      <c r="O479" s="33" t="str">
        <f>O22</f>
        <v>Shtator 2024</v>
      </c>
      <c r="P479" s="33" t="str">
        <f>P22</f>
        <v>Shtator 2025</v>
      </c>
      <c r="Q479" s="33" t="str">
        <f>Q22</f>
        <v>Shtator 2024</v>
      </c>
      <c r="R479" s="33" t="str">
        <f>R22</f>
        <v>Shtator 2025</v>
      </c>
      <c r="S479" s="33" t="str">
        <f>S22</f>
        <v>Shtator 2024</v>
      </c>
      <c r="T479" s="33" t="str">
        <f>T22</f>
        <v>Shtator 2025</v>
      </c>
      <c r="U479" s="33" t="str">
        <f>U22</f>
        <v>Shtator 2024</v>
      </c>
      <c r="V479" s="33" t="str">
        <f>V22</f>
        <v>Shtator 2025</v>
      </c>
      <c r="W479" s="33" t="str">
        <f>W22</f>
        <v>Shtator 2024</v>
      </c>
      <c r="X479" s="33" t="str">
        <f>X22</f>
        <v>Shtator 2025</v>
      </c>
      <c r="Y479" s="33" t="str">
        <f>Y22</f>
        <v>Shtator 2024</v>
      </c>
      <c r="Z479" s="33" t="str">
        <f>Z22</f>
        <v>Shtator 2025</v>
      </c>
      <c r="AA479" s="33" t="str">
        <f>AA22</f>
        <v>Shtator 2024</v>
      </c>
      <c r="AB479" s="33" t="str">
        <f>AB22</f>
        <v>Shtator 2025</v>
      </c>
      <c r="AC479" s="1" t="str">
        <f>R3</f>
        <v>Shtator 2024</v>
      </c>
      <c r="AD479" s="1" t="str">
        <f>U3</f>
        <v>Shtator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0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0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0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Shtator 2024</v>
      </c>
      <c r="F493" s="33" t="str">
        <f>F22</f>
        <v>Shtator 2025</v>
      </c>
      <c r="G493" s="33" t="str">
        <f>G22</f>
        <v>Shtator 2024</v>
      </c>
      <c r="H493" s="33" t="str">
        <f>H22</f>
        <v>Shtator 2025</v>
      </c>
      <c r="I493" s="33" t="str">
        <f>I22</f>
        <v>Shtator 2024</v>
      </c>
      <c r="J493" s="33" t="str">
        <f>J22</f>
        <v>Shtator 2025</v>
      </c>
      <c r="K493" s="33" t="str">
        <f>K22</f>
        <v>Shtator 2024</v>
      </c>
      <c r="L493" s="33" t="str">
        <f>L22</f>
        <v>Shtator 2025</v>
      </c>
      <c r="M493" s="33" t="str">
        <f>M22</f>
        <v>Shtator 2024</v>
      </c>
      <c r="N493" s="33" t="str">
        <f>N22</f>
        <v>Shtator 2025</v>
      </c>
      <c r="O493" s="33" t="str">
        <f>O22</f>
        <v>Shtator 2024</v>
      </c>
      <c r="P493" s="33" t="str">
        <f>P22</f>
        <v>Shtator 2025</v>
      </c>
      <c r="Q493" s="33" t="str">
        <f>Q22</f>
        <v>Shtator 2024</v>
      </c>
      <c r="R493" s="33" t="str">
        <f>R22</f>
        <v>Shtator 2025</v>
      </c>
      <c r="S493" s="33" t="str">
        <f>S22</f>
        <v>Shtator 2024</v>
      </c>
      <c r="T493" s="33" t="str">
        <f>T22</f>
        <v>Shtator 2025</v>
      </c>
      <c r="U493" s="33" t="str">
        <f>U22</f>
        <v>Shtator 2024</v>
      </c>
      <c r="V493" s="33" t="str">
        <f>V22</f>
        <v>Shtator 2025</v>
      </c>
      <c r="W493" s="33" t="str">
        <f>W22</f>
        <v>Shtator 2024</v>
      </c>
      <c r="X493" s="33" t="str">
        <f>X22</f>
        <v>Shtator 2025</v>
      </c>
      <c r="Y493" s="33" t="str">
        <f>Y22</f>
        <v>Shtator 2024</v>
      </c>
      <c r="Z493" s="33" t="str">
        <f>Z22</f>
        <v>Shtator 2025</v>
      </c>
      <c r="AA493" s="33" t="str">
        <f>AA22</f>
        <v>Shtator 2024</v>
      </c>
      <c r="AB493" s="33" t="str">
        <f>AB22</f>
        <v>Shtator 2025</v>
      </c>
      <c r="AC493" s="1" t="str">
        <f>R3</f>
        <v>Shtator 2024</v>
      </c>
      <c r="AD493" s="1" t="str">
        <f>U3</f>
        <v>Shtator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94"/>
      <c r="J496" s="94"/>
      <c r="K496" s="19"/>
      <c r="L496" s="19"/>
      <c r="M496" s="36">
        <v>3</v>
      </c>
      <c r="N496" s="36">
        <v>3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3</v>
      </c>
      <c r="AD496" s="2">
        <f t="shared" si="82"/>
        <v>3</v>
      </c>
      <c r="AE496" s="214">
        <f t="shared" si="81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94"/>
      <c r="J497" s="94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94"/>
      <c r="J498" s="94"/>
      <c r="K498" s="19"/>
      <c r="L498" s="19"/>
      <c r="M498" s="36"/>
      <c r="N498" s="36">
        <v>1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1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94"/>
      <c r="J499" s="94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94"/>
      <c r="J500" s="94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94"/>
      <c r="J501" s="94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94"/>
      <c r="J502" s="94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94"/>
      <c r="J503" s="94"/>
      <c r="K503" s="19"/>
      <c r="L503" s="19"/>
      <c r="M503" s="36">
        <v>92</v>
      </c>
      <c r="N503" s="36">
        <v>90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92</v>
      </c>
      <c r="AD503" s="2">
        <f t="shared" si="82"/>
        <v>90</v>
      </c>
      <c r="AE503" s="214">
        <f t="shared" si="81"/>
        <v>-2.1739130434782608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94"/>
      <c r="J504" s="94"/>
      <c r="K504" s="19"/>
      <c r="L504" s="19"/>
      <c r="M504" s="36">
        <v>67</v>
      </c>
      <c r="N504" s="36">
        <v>45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67</v>
      </c>
      <c r="AD504" s="2">
        <f t="shared" si="82"/>
        <v>45</v>
      </c>
      <c r="AE504" s="214">
        <f>IF(AC504=0,0,(AC504-AD504)/AC504*-100)</f>
        <v>-32.835820895522389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94"/>
      <c r="J505" s="94"/>
      <c r="K505" s="19"/>
      <c r="L505" s="19"/>
      <c r="M505" s="36">
        <v>123</v>
      </c>
      <c r="N505" s="36">
        <v>219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123</v>
      </c>
      <c r="AD505" s="2">
        <f t="shared" si="82"/>
        <v>219</v>
      </c>
      <c r="AE505" s="214">
        <f>IF(AC505=0,0,(AC505-AD505)/AC505*-100)</f>
        <v>78.048780487804876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94"/>
      <c r="J506" s="94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94"/>
      <c r="J507" s="94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599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Shtator 2024</v>
      </c>
      <c r="F513" s="33" t="str">
        <f>F22</f>
        <v>Shtator 2025</v>
      </c>
      <c r="G513" s="33" t="str">
        <f>G22</f>
        <v>Shtator 2024</v>
      </c>
      <c r="H513" s="33" t="str">
        <f>H22</f>
        <v>Shtator 2025</v>
      </c>
      <c r="I513" s="33" t="str">
        <f>I22</f>
        <v>Shtator 2024</v>
      </c>
      <c r="J513" s="33" t="str">
        <f>J22</f>
        <v>Shtator 2025</v>
      </c>
      <c r="K513" s="33" t="str">
        <f>K22</f>
        <v>Shtator 2024</v>
      </c>
      <c r="L513" s="33" t="str">
        <f>L22</f>
        <v>Shtator 2025</v>
      </c>
      <c r="M513" s="33" t="str">
        <f>M22</f>
        <v>Shtator 2024</v>
      </c>
      <c r="N513" s="33" t="str">
        <f>N22</f>
        <v>Shtator 2025</v>
      </c>
      <c r="O513" s="33" t="str">
        <f>O22</f>
        <v>Shtator 2024</v>
      </c>
      <c r="P513" s="33" t="str">
        <f>P22</f>
        <v>Shtator 2025</v>
      </c>
      <c r="Q513" s="33" t="str">
        <f>Q22</f>
        <v>Shtator 2024</v>
      </c>
      <c r="R513" s="33" t="str">
        <f>R22</f>
        <v>Shtator 2025</v>
      </c>
      <c r="S513" s="33" t="str">
        <f>S22</f>
        <v>Shtator 2024</v>
      </c>
      <c r="T513" s="33" t="str">
        <f>T22</f>
        <v>Shtator 2025</v>
      </c>
      <c r="U513" s="33" t="str">
        <f>U22</f>
        <v>Shtator 2024</v>
      </c>
      <c r="V513" s="33" t="str">
        <f>V22</f>
        <v>Shtator 2025</v>
      </c>
      <c r="W513" s="33" t="str">
        <f>W22</f>
        <v>Shtator 2024</v>
      </c>
      <c r="X513" s="33" t="str">
        <f>X22</f>
        <v>Shtator 2025</v>
      </c>
      <c r="Y513" s="33" t="str">
        <f>Y22</f>
        <v>Shtator 2024</v>
      </c>
      <c r="Z513" s="33" t="str">
        <f>Z22</f>
        <v>Shtator 2025</v>
      </c>
      <c r="AA513" s="33" t="str">
        <f>AA22</f>
        <v>Shtator 2024</v>
      </c>
      <c r="AB513" s="33" t="str">
        <f>AB22</f>
        <v>Shtator 2025</v>
      </c>
      <c r="AC513" s="1" t="str">
        <f>R3</f>
        <v>Shtator 2024</v>
      </c>
      <c r="AD513" s="1" t="str">
        <f>U3</f>
        <v>Shtator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95"/>
      <c r="J515" s="9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Shtator 2024</v>
      </c>
      <c r="F524" s="33" t="str">
        <f>F22</f>
        <v>Shtator 2025</v>
      </c>
      <c r="G524" s="33" t="str">
        <f>G22</f>
        <v>Shtator 2024</v>
      </c>
      <c r="H524" s="33" t="str">
        <f>H22</f>
        <v>Shtator 2025</v>
      </c>
      <c r="I524" s="33" t="str">
        <f>I22</f>
        <v>Shtator 2024</v>
      </c>
      <c r="J524" s="33" t="str">
        <f>J22</f>
        <v>Shtator 2025</v>
      </c>
      <c r="K524" s="33" t="str">
        <f>K22</f>
        <v>Shtator 2024</v>
      </c>
      <c r="L524" s="33" t="str">
        <f>L22</f>
        <v>Shtator 2025</v>
      </c>
      <c r="M524" s="33" t="str">
        <f>M22</f>
        <v>Shtator 2024</v>
      </c>
      <c r="N524" s="33" t="str">
        <f>N22</f>
        <v>Shtator 2025</v>
      </c>
      <c r="O524" s="33" t="str">
        <f>O22</f>
        <v>Shtator 2024</v>
      </c>
      <c r="P524" s="33" t="str">
        <f>P22</f>
        <v>Shtator 2025</v>
      </c>
      <c r="Q524" s="33" t="str">
        <f>Q22</f>
        <v>Shtator 2024</v>
      </c>
      <c r="R524" s="33" t="str">
        <f>R22</f>
        <v>Shtator 2025</v>
      </c>
      <c r="S524" s="33" t="str">
        <f>S22</f>
        <v>Shtator 2024</v>
      </c>
      <c r="T524" s="33" t="str">
        <f>T22</f>
        <v>Shtator 2025</v>
      </c>
      <c r="U524" s="33" t="str">
        <f>U22</f>
        <v>Shtator 2024</v>
      </c>
      <c r="V524" s="33" t="str">
        <f>V22</f>
        <v>Shtator 2025</v>
      </c>
      <c r="W524" s="33" t="str">
        <f>W22</f>
        <v>Shtator 2024</v>
      </c>
      <c r="X524" s="33" t="str">
        <f>X22</f>
        <v>Shtator 2025</v>
      </c>
      <c r="Y524" s="33" t="str">
        <f>Y22</f>
        <v>Shtator 2024</v>
      </c>
      <c r="Z524" s="33" t="str">
        <f>Z22</f>
        <v>Shtator 2025</v>
      </c>
      <c r="AA524" s="33" t="str">
        <f>AA22</f>
        <v>Shtator 2024</v>
      </c>
      <c r="AB524" s="33" t="str">
        <f>AB22</f>
        <v>Shtator 2025</v>
      </c>
      <c r="AC524" s="1" t="str">
        <f>R3</f>
        <v>Shtator 2024</v>
      </c>
      <c r="AD524" s="1" t="str">
        <f>U3</f>
        <v>Shtator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96"/>
      <c r="J525" s="96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6</v>
      </c>
      <c r="AE525" s="214">
        <f>IF(AC525=0,0,(AC525-AD525)/AC525*-100)</f>
        <v>20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96"/>
      <c r="J526" s="96"/>
      <c r="K526" s="19"/>
      <c r="L526" s="19"/>
      <c r="M526" s="23">
        <v>0</v>
      </c>
      <c r="N526" s="23">
        <v>0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0</v>
      </c>
      <c r="AD526" s="2">
        <f t="shared" si="85"/>
        <v>0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96"/>
      <c r="J527" s="96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96"/>
      <c r="J528" s="96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6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6</v>
      </c>
      <c r="AE529" s="221">
        <f>IF(AC529=0,0,(AC529-AD529)/AC529*-100)</f>
        <v>20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Shtator 2024</v>
      </c>
      <c r="F539" s="33" t="str">
        <f>F22</f>
        <v>Shtator 2025</v>
      </c>
      <c r="G539" s="33" t="str">
        <f>G22</f>
        <v>Shtator 2024</v>
      </c>
      <c r="H539" s="33" t="str">
        <f>H22</f>
        <v>Shtator 2025</v>
      </c>
      <c r="I539" s="33" t="str">
        <f>I22</f>
        <v>Shtator 2024</v>
      </c>
      <c r="J539" s="33" t="str">
        <f>J22</f>
        <v>Shtator 2025</v>
      </c>
      <c r="K539" s="33" t="str">
        <f>K22</f>
        <v>Shtator 2024</v>
      </c>
      <c r="L539" s="33" t="str">
        <f>L22</f>
        <v>Shtator 2025</v>
      </c>
      <c r="M539" s="33" t="str">
        <f>M22</f>
        <v>Shtator 2024</v>
      </c>
      <c r="N539" s="33" t="str">
        <f>N22</f>
        <v>Shtator 2025</v>
      </c>
      <c r="O539" s="33" t="str">
        <f>O22</f>
        <v>Shtator 2024</v>
      </c>
      <c r="P539" s="33" t="str">
        <f>P22</f>
        <v>Shtator 2025</v>
      </c>
      <c r="Q539" s="33" t="str">
        <f>Q22</f>
        <v>Shtator 2024</v>
      </c>
      <c r="R539" s="33" t="str">
        <f>R22</f>
        <v>Shtator 2025</v>
      </c>
      <c r="S539" s="33" t="str">
        <f>S22</f>
        <v>Shtator 2024</v>
      </c>
      <c r="T539" s="33" t="str">
        <f>T22</f>
        <v>Shtator 2025</v>
      </c>
      <c r="U539" s="33" t="str">
        <f>U22</f>
        <v>Shtator 2024</v>
      </c>
      <c r="V539" s="33" t="str">
        <f>V22</f>
        <v>Shtator 2025</v>
      </c>
      <c r="W539" s="33" t="str">
        <f>W22</f>
        <v>Shtator 2024</v>
      </c>
      <c r="X539" s="33" t="str">
        <f>X22</f>
        <v>Shtator 2025</v>
      </c>
      <c r="Y539" s="33" t="str">
        <f>Y22</f>
        <v>Shtator 2024</v>
      </c>
      <c r="Z539" s="33" t="str">
        <f>Z22</f>
        <v>Shtator 2025</v>
      </c>
      <c r="AA539" s="33" t="str">
        <f>AA22</f>
        <v>Shtator 2024</v>
      </c>
      <c r="AB539" s="33" t="str">
        <f>AB22</f>
        <v>Shtator 2025</v>
      </c>
      <c r="AC539" s="1" t="str">
        <f>R3</f>
        <v>Shtator 2024</v>
      </c>
      <c r="AD539" s="1" t="str">
        <f>U3</f>
        <v>Shtator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97"/>
      <c r="J540" s="97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97"/>
      <c r="J541" s="97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97"/>
      <c r="J542" s="97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0</v>
      </c>
      <c r="AD542" s="2">
        <f t="shared" si="88"/>
        <v>0</v>
      </c>
      <c r="AE542" s="214">
        <f t="shared" si="89"/>
        <v>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0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0</v>
      </c>
      <c r="AD543" s="2">
        <f t="shared" si="88"/>
        <v>0</v>
      </c>
      <c r="AE543" s="221">
        <f t="shared" si="89"/>
        <v>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98"/>
      <c r="J545" s="98"/>
      <c r="K545" s="19"/>
      <c r="L545" s="19"/>
      <c r="M545" s="19">
        <v>136</v>
      </c>
      <c r="N545" s="19">
        <v>144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136</v>
      </c>
      <c r="AD545" s="2">
        <f t="shared" si="88"/>
        <v>144</v>
      </c>
      <c r="AE545" s="214">
        <f t="shared" si="89"/>
        <v>5.8823529411764701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5.8823529411764701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5.8823529411764701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Shtator 2024</v>
      </c>
      <c r="P568" s="207"/>
      <c r="Q568" s="207"/>
      <c r="R568" s="207" t="str">
        <f>U3</f>
        <v>Shtator 2025</v>
      </c>
      <c r="S568" s="207"/>
      <c r="T568" s="207"/>
      <c r="U568" s="201" t="s">
        <v>478</v>
      </c>
      <c r="V568" s="201"/>
      <c r="W568" s="201"/>
      <c r="X568" s="207" t="str">
        <f>R3</f>
        <v>Shtator 2024</v>
      </c>
      <c r="Y568" s="207"/>
      <c r="Z568" s="207"/>
      <c r="AA568" s="207" t="str">
        <f>U3</f>
        <v>Shtator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6687</v>
      </c>
      <c r="P575" s="203"/>
      <c r="Q575" s="203"/>
      <c r="R575" s="203">
        <v>6249</v>
      </c>
      <c r="S575" s="203"/>
      <c r="T575" s="203"/>
      <c r="U575" s="199">
        <f t="shared" si="92"/>
        <v>-6.5500224315836704</v>
      </c>
      <c r="V575" s="199"/>
      <c r="W575" s="199"/>
      <c r="X575" s="203">
        <v>428</v>
      </c>
      <c r="Y575" s="203"/>
      <c r="Z575" s="203"/>
      <c r="AA575" s="203">
        <v>458</v>
      </c>
      <c r="AB575" s="203"/>
      <c r="AC575" s="203"/>
      <c r="AD575" s="199">
        <f t="shared" si="93"/>
        <v>7.009345794392523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6687</v>
      </c>
      <c r="P582" s="201"/>
      <c r="Q582" s="201"/>
      <c r="R582" s="201">
        <f>SUM(R569:R581)</f>
        <v>6249</v>
      </c>
      <c r="S582" s="201"/>
      <c r="T582" s="201"/>
      <c r="U582" s="199">
        <f>IF(O582=0,0,(O582-R582)/O582*-100)</f>
        <v>-6.5500224315836704</v>
      </c>
      <c r="V582" s="199"/>
      <c r="W582" s="199"/>
      <c r="X582" s="201">
        <f>SUM(X569:X581)</f>
        <v>428</v>
      </c>
      <c r="Y582" s="201"/>
      <c r="Z582" s="201"/>
      <c r="AA582" s="201">
        <f>SUM(AA569:AA581)</f>
        <v>458</v>
      </c>
      <c r="AB582" s="201"/>
      <c r="AC582" s="201"/>
      <c r="AD582" s="199">
        <f t="shared" si="93"/>
        <v>7.009345794392523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/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/>
      <c r="N587" s="176"/>
      <c r="O587" s="176"/>
      <c r="P587" s="176"/>
      <c r="Q587" s="176"/>
      <c r="R587" s="176"/>
      <c r="S587" s="183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303"/>
      <c r="Z588" s="303"/>
      <c r="AA588" s="303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76"/>
      <c r="Q591" s="176"/>
      <c r="R591" s="176"/>
      <c r="S591" s="183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557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600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U573:W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R573:T573"/>
    <mergeCell ref="O573:Q573"/>
    <mergeCell ref="X573:Z573"/>
    <mergeCell ref="AA573:AC573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424" priority="158" stopIfTrue="1">
      <formula>IF(M398+M401=M394,0,1)</formula>
    </cfRule>
  </conditionalFormatting>
  <conditionalFormatting sqref="M435:AB435">
    <cfRule type="expression" dxfId="1423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1422" priority="156" stopIfTrue="1">
      <formula>MOD(FLOOR(COLUMN()/2+0.5,1),2)</formula>
    </cfRule>
  </conditionalFormatting>
  <conditionalFormatting sqref="N425:N427">
    <cfRule type="expression" dxfId="1421" priority="155" stopIfTrue="1">
      <formula>MOD(FLOOR(COLUMN()/2+0.5,1),2)</formula>
    </cfRule>
  </conditionalFormatting>
  <conditionalFormatting sqref="P425:P427">
    <cfRule type="expression" dxfId="1420" priority="154" stopIfTrue="1">
      <formula>MOD(FLOOR(COLUMN()/2+0.5,1),2)</formula>
    </cfRule>
  </conditionalFormatting>
  <conditionalFormatting sqref="P547:P548">
    <cfRule type="expression" dxfId="1419" priority="153" stopIfTrue="1">
      <formula>MOD(FLOOR(COLUMN()/2+0.5,1),2)</formula>
    </cfRule>
  </conditionalFormatting>
  <conditionalFormatting sqref="N496:N507">
    <cfRule type="expression" dxfId="1418" priority="152" stopIfTrue="1">
      <formula>MOD(FLOOR(COLUMN()/2+0.5,1),2)</formula>
    </cfRule>
  </conditionalFormatting>
  <conditionalFormatting sqref="R384">
    <cfRule type="expression" dxfId="1417" priority="151" stopIfTrue="1">
      <formula>MOD(FLOOR(COLUMN()/2+0.5,1),2)</formula>
    </cfRule>
  </conditionalFormatting>
  <conditionalFormatting sqref="R525:R528">
    <cfRule type="expression" dxfId="1416" priority="150" stopIfTrue="1">
      <formula>MOD(FLOOR(COLUMN()/2+0.5,1),2)</formula>
    </cfRule>
  </conditionalFormatting>
  <conditionalFormatting sqref="T384">
    <cfRule type="expression" dxfId="1415" priority="149" stopIfTrue="1">
      <formula>MOD(FLOOR(COLUMN()/2+0.5,1),2)</formula>
    </cfRule>
  </conditionalFormatting>
  <conditionalFormatting sqref="T440:T441">
    <cfRule type="expression" dxfId="1414" priority="148" stopIfTrue="1">
      <formula>MOD(FLOOR(COLUMN()/2+0.5,1),2)</formula>
    </cfRule>
  </conditionalFormatting>
  <conditionalFormatting sqref="T515">
    <cfRule type="expression" dxfId="1413" priority="147" stopIfTrue="1">
      <formula>MOD(FLOOR(COLUMN()/2+0.5,1),2)</formula>
    </cfRule>
  </conditionalFormatting>
  <conditionalFormatting sqref="T547:T548">
    <cfRule type="expression" dxfId="1412" priority="146" stopIfTrue="1">
      <formula>MOD(FLOOR(COLUMN()/2+0.5,1),2)</formula>
    </cfRule>
  </conditionalFormatting>
  <conditionalFormatting sqref="Z425:Z427">
    <cfRule type="expression" dxfId="1411" priority="145" stopIfTrue="1">
      <formula>MOD(FLOOR(COLUMN()/2+0.5,1),2)</formula>
    </cfRule>
  </conditionalFormatting>
  <conditionalFormatting sqref="AB496:AB507">
    <cfRule type="expression" dxfId="1410" priority="144" stopIfTrue="1">
      <formula>MOD(FLOOR(COLUMN()/2+0.5,1),2)</formula>
    </cfRule>
  </conditionalFormatting>
  <conditionalFormatting sqref="O548">
    <cfRule type="expression" dxfId="1409" priority="143" stopIfTrue="1">
      <formula>MOD(FLOOR(COLUMN()/2+0.5,1),2)</formula>
    </cfRule>
  </conditionalFormatting>
  <conditionalFormatting sqref="M384:M385">
    <cfRule type="expression" dxfId="1408" priority="142" stopIfTrue="1">
      <formula>MOD(FLOOR(COLUMN()/2+0.5,1),2)</formula>
    </cfRule>
  </conditionalFormatting>
  <conditionalFormatting sqref="Q385">
    <cfRule type="expression" dxfId="1407" priority="141" stopIfTrue="1">
      <formula>MOD(FLOOR(COLUMN()/2+0.5,1),2)</formula>
    </cfRule>
  </conditionalFormatting>
  <conditionalFormatting sqref="Q384">
    <cfRule type="expression" dxfId="1406" priority="140" stopIfTrue="1">
      <formula>MOD(FLOOR(COLUMN()/2+0.5,1),2)</formula>
    </cfRule>
  </conditionalFormatting>
  <conditionalFormatting sqref="S385">
    <cfRule type="expression" dxfId="1405" priority="139" stopIfTrue="1">
      <formula>MOD(FLOOR(COLUMN()/2+0.5,1),2)</formula>
    </cfRule>
  </conditionalFormatting>
  <conditionalFormatting sqref="S384">
    <cfRule type="expression" dxfId="1404" priority="138" stopIfTrue="1">
      <formula>MOD(FLOOR(COLUMN()/2+0.5,1),2)</formula>
    </cfRule>
  </conditionalFormatting>
  <conditionalFormatting sqref="Y384:Y385">
    <cfRule type="expression" dxfId="1403" priority="137" stopIfTrue="1">
      <formula>MOD(FLOOR(COLUMN()/2+0.5,1),2)</formula>
    </cfRule>
  </conditionalFormatting>
  <conditionalFormatting sqref="Y395:Y397">
    <cfRule type="expression" dxfId="1402" priority="136" stopIfTrue="1">
      <formula>MOD(FLOOR(COLUMN()/2+0.5,1),2)</formula>
    </cfRule>
  </conditionalFormatting>
  <conditionalFormatting sqref="M411:M416">
    <cfRule type="expression" dxfId="1401" priority="135" stopIfTrue="1">
      <formula>MOD(FLOOR(COLUMN()/2+0.5,1),2)</formula>
    </cfRule>
  </conditionalFormatting>
  <conditionalFormatting sqref="O411:O416">
    <cfRule type="expression" dxfId="1400" priority="134" stopIfTrue="1">
      <formula>MOD(FLOOR(COLUMN()/2+0.5,1),2)</formula>
    </cfRule>
  </conditionalFormatting>
  <conditionalFormatting sqref="Q411:Q416">
    <cfRule type="expression" dxfId="1399" priority="133" stopIfTrue="1">
      <formula>MOD(FLOOR(COLUMN()/2+0.5,1),2)</formula>
    </cfRule>
  </conditionalFormatting>
  <conditionalFormatting sqref="S411:S416">
    <cfRule type="expression" dxfId="1398" priority="132" stopIfTrue="1">
      <formula>MOD(FLOOR(COLUMN()/2+0.5,1),2)</formula>
    </cfRule>
  </conditionalFormatting>
  <conditionalFormatting sqref="W411:W416">
    <cfRule type="expression" dxfId="1397" priority="131" stopIfTrue="1">
      <formula>MOD(FLOOR(COLUMN()/2+0.5,1),2)</formula>
    </cfRule>
  </conditionalFormatting>
  <conditionalFormatting sqref="M425:M427">
    <cfRule type="expression" dxfId="1396" priority="130" stopIfTrue="1">
      <formula>MOD(FLOOR(COLUMN()/2+0.5,1),2)</formula>
    </cfRule>
  </conditionalFormatting>
  <conditionalFormatting sqref="O425:O427">
    <cfRule type="expression" dxfId="1395" priority="129" stopIfTrue="1">
      <formula>MOD(FLOOR(COLUMN()/2+0.5,1),2)</formula>
    </cfRule>
  </conditionalFormatting>
  <conditionalFormatting sqref="Q425:Q427">
    <cfRule type="expression" dxfId="1394" priority="128" stopIfTrue="1">
      <formula>MOD(FLOOR(COLUMN()/2+0.5,1),2)</formula>
    </cfRule>
  </conditionalFormatting>
  <conditionalFormatting sqref="M436:M438">
    <cfRule type="expression" dxfId="1393" priority="127" stopIfTrue="1">
      <formula>MOD(FLOOR(COLUMN()/2+0.5,1),2)</formula>
    </cfRule>
  </conditionalFormatting>
  <conditionalFormatting sqref="O436:O438">
    <cfRule type="expression" dxfId="1392" priority="126" stopIfTrue="1">
      <formula>MOD(FLOOR(COLUMN()/2+0.5,1),2)</formula>
    </cfRule>
  </conditionalFormatting>
  <conditionalFormatting sqref="Q436:Q438">
    <cfRule type="expression" dxfId="1391" priority="125" stopIfTrue="1">
      <formula>MOD(FLOOR(COLUMN()/2+0.5,1),2)</formula>
    </cfRule>
  </conditionalFormatting>
  <conditionalFormatting sqref="S436:S438">
    <cfRule type="expression" dxfId="1390" priority="124" stopIfTrue="1">
      <formula>MOD(FLOOR(COLUMN()/2+0.5,1),2)</formula>
    </cfRule>
  </conditionalFormatting>
  <conditionalFormatting sqref="W436:W438">
    <cfRule type="expression" dxfId="1389" priority="123" stopIfTrue="1">
      <formula>MOD(FLOOR(COLUMN()/2+0.5,1),2)</formula>
    </cfRule>
  </conditionalFormatting>
  <conditionalFormatting sqref="M440:M441">
    <cfRule type="expression" dxfId="1388" priority="122" stopIfTrue="1">
      <formula>MOD(FLOOR(COLUMN()/2+0.5,1),2)</formula>
    </cfRule>
  </conditionalFormatting>
  <conditionalFormatting sqref="O440:O441">
    <cfRule type="expression" dxfId="1387" priority="121" stopIfTrue="1">
      <formula>MOD(FLOOR(COLUMN()/2+0.5,1),2)</formula>
    </cfRule>
  </conditionalFormatting>
  <conditionalFormatting sqref="S440:S441">
    <cfRule type="expression" dxfId="1386" priority="120" stopIfTrue="1">
      <formula>MOD(FLOOR(COLUMN()/2+0.5,1),2)</formula>
    </cfRule>
  </conditionalFormatting>
  <conditionalFormatting sqref="W440:W441">
    <cfRule type="expression" dxfId="1385" priority="119" stopIfTrue="1">
      <formula>MOD(FLOOR(COLUMN()/2+0.5,1),2)</formula>
    </cfRule>
  </conditionalFormatting>
  <conditionalFormatting sqref="Y440:Y441">
    <cfRule type="expression" dxfId="1384" priority="118" stopIfTrue="1">
      <formula>MOD(FLOOR(COLUMN()/2+0.5,1),2)</formula>
    </cfRule>
  </conditionalFormatting>
  <conditionalFormatting sqref="M444">
    <cfRule type="expression" dxfId="1383" priority="117" stopIfTrue="1">
      <formula>MOD(FLOOR(COLUMN()/2+0.5,1),2)</formula>
    </cfRule>
  </conditionalFormatting>
  <conditionalFormatting sqref="M496:M507">
    <cfRule type="expression" dxfId="1382" priority="116" stopIfTrue="1">
      <formula>MOD(FLOOR(COLUMN()/2+0.5,1),2)</formula>
    </cfRule>
  </conditionalFormatting>
  <conditionalFormatting sqref="O496:O507">
    <cfRule type="expression" dxfId="1381" priority="115" stopIfTrue="1">
      <formula>MOD(FLOOR(COLUMN()/2+0.5,1),2)</formula>
    </cfRule>
  </conditionalFormatting>
  <conditionalFormatting sqref="Q496:Q507">
    <cfRule type="expression" dxfId="1380" priority="114" stopIfTrue="1">
      <formula>MOD(FLOOR(COLUMN()/2+0.5,1),2)</formula>
    </cfRule>
  </conditionalFormatting>
  <conditionalFormatting sqref="S496:S507">
    <cfRule type="expression" dxfId="1379" priority="113" stopIfTrue="1">
      <formula>MOD(FLOOR(COLUMN()/2+0.5,1),2)</formula>
    </cfRule>
  </conditionalFormatting>
  <conditionalFormatting sqref="U496:U507">
    <cfRule type="expression" dxfId="1378" priority="112" stopIfTrue="1">
      <formula>MOD(FLOOR(COLUMN()/2+0.5,1),2)</formula>
    </cfRule>
  </conditionalFormatting>
  <conditionalFormatting sqref="W496:W507">
    <cfRule type="expression" dxfId="1377" priority="111" stopIfTrue="1">
      <formula>MOD(FLOOR(COLUMN()/2+0.5,1),2)</formula>
    </cfRule>
  </conditionalFormatting>
  <conditionalFormatting sqref="Y496:Y507">
    <cfRule type="expression" dxfId="1376" priority="110" stopIfTrue="1">
      <formula>MOD(FLOOR(COLUMN()/2+0.5,1),2)</formula>
    </cfRule>
  </conditionalFormatting>
  <conditionalFormatting sqref="AA496:AA507">
    <cfRule type="expression" dxfId="1375" priority="109" stopIfTrue="1">
      <formula>MOD(FLOOR(COLUMN()/2+0.5,1),2)</formula>
    </cfRule>
  </conditionalFormatting>
  <conditionalFormatting sqref="M515">
    <cfRule type="expression" dxfId="1374" priority="108" stopIfTrue="1">
      <formula>MOD(FLOOR(COLUMN()/2+0.5,1),2)</formula>
    </cfRule>
  </conditionalFormatting>
  <conditionalFormatting sqref="O515">
    <cfRule type="expression" dxfId="1373" priority="107" stopIfTrue="1">
      <formula>MOD(FLOOR(COLUMN()/2+0.5,1),2)</formula>
    </cfRule>
  </conditionalFormatting>
  <conditionalFormatting sqref="Q515">
    <cfRule type="expression" dxfId="1372" priority="106" stopIfTrue="1">
      <formula>MOD(FLOOR(COLUMN()/2+0.5,1),2)</formula>
    </cfRule>
  </conditionalFormatting>
  <conditionalFormatting sqref="S515">
    <cfRule type="expression" dxfId="1371" priority="105" stopIfTrue="1">
      <formula>MOD(FLOOR(COLUMN()/2+0.5,1),2)</formula>
    </cfRule>
  </conditionalFormatting>
  <conditionalFormatting sqref="U515">
    <cfRule type="expression" dxfId="1370" priority="104" stopIfTrue="1">
      <formula>MOD(FLOOR(COLUMN()/2+0.5,1),2)</formula>
    </cfRule>
  </conditionalFormatting>
  <conditionalFormatting sqref="M525:M528">
    <cfRule type="expression" dxfId="1369" priority="103" stopIfTrue="1">
      <formula>MOD(FLOOR(COLUMN()/2+0.5,1),2)</formula>
    </cfRule>
  </conditionalFormatting>
  <conditionalFormatting sqref="O525:O528">
    <cfRule type="expression" dxfId="1368" priority="102" stopIfTrue="1">
      <formula>MOD(FLOOR(COLUMN()/2+0.5,1),2)</formula>
    </cfRule>
  </conditionalFormatting>
  <conditionalFormatting sqref="Q525:Q528">
    <cfRule type="expression" dxfId="1367" priority="101" stopIfTrue="1">
      <formula>MOD(FLOOR(COLUMN()/2+0.5,1),2)</formula>
    </cfRule>
  </conditionalFormatting>
  <conditionalFormatting sqref="S525:S528">
    <cfRule type="expression" dxfId="1366" priority="100" stopIfTrue="1">
      <formula>MOD(FLOOR(COLUMN()/2+0.5,1),2)</formula>
    </cfRule>
  </conditionalFormatting>
  <conditionalFormatting sqref="U525:U528">
    <cfRule type="expression" dxfId="1365" priority="99" stopIfTrue="1">
      <formula>MOD(FLOOR(COLUMN()/2+0.5,1),2)</formula>
    </cfRule>
  </conditionalFormatting>
  <conditionalFormatting sqref="M540:M542">
    <cfRule type="expression" dxfId="1364" priority="98" stopIfTrue="1">
      <formula>MOD(FLOOR(COLUMN()/2+0.5,1),2)</formula>
    </cfRule>
  </conditionalFormatting>
  <conditionalFormatting sqref="O540:O542">
    <cfRule type="expression" dxfId="1363" priority="97" stopIfTrue="1">
      <formula>MOD(FLOOR(COLUMN()/2+0.5,1),2)</formula>
    </cfRule>
  </conditionalFormatting>
  <conditionalFormatting sqref="Q540:Q542">
    <cfRule type="expression" dxfId="1362" priority="96" stopIfTrue="1">
      <formula>MOD(FLOOR(COLUMN()/2+0.5,1),2)</formula>
    </cfRule>
  </conditionalFormatting>
  <conditionalFormatting sqref="S540:S542">
    <cfRule type="expression" dxfId="1361" priority="95" stopIfTrue="1">
      <formula>MOD(FLOOR(COLUMN()/2+0.5,1),2)</formula>
    </cfRule>
  </conditionalFormatting>
  <conditionalFormatting sqref="W540:W542">
    <cfRule type="expression" dxfId="1360" priority="94" stopIfTrue="1">
      <formula>MOD(FLOOR(COLUMN()/2+0.5,1),2)</formula>
    </cfRule>
  </conditionalFormatting>
  <conditionalFormatting sqref="M545">
    <cfRule type="expression" dxfId="1359" priority="93" stopIfTrue="1">
      <formula>MOD(FLOOR(COLUMN()/2+0.5,1),2)</formula>
    </cfRule>
  </conditionalFormatting>
  <conditionalFormatting sqref="O545">
    <cfRule type="expression" dxfId="1358" priority="92" stopIfTrue="1">
      <formula>MOD(FLOOR(COLUMN()/2+0.5,1),2)</formula>
    </cfRule>
  </conditionalFormatting>
  <conditionalFormatting sqref="Q545">
    <cfRule type="expression" dxfId="1357" priority="91" stopIfTrue="1">
      <formula>MOD(FLOOR(COLUMN()/2+0.5,1),2)</formula>
    </cfRule>
  </conditionalFormatting>
  <conditionalFormatting sqref="S545">
    <cfRule type="expression" dxfId="1356" priority="90" stopIfTrue="1">
      <formula>MOD(FLOOR(COLUMN()/2+0.5,1),2)</formula>
    </cfRule>
  </conditionalFormatting>
  <conditionalFormatting sqref="U545">
    <cfRule type="expression" dxfId="1355" priority="89" stopIfTrue="1">
      <formula>MOD(FLOOR(COLUMN()/2+0.5,1),2)</formula>
    </cfRule>
  </conditionalFormatting>
  <conditionalFormatting sqref="W545">
    <cfRule type="expression" dxfId="1354" priority="88" stopIfTrue="1">
      <formula>MOD(FLOOR(COLUMN()/2+0.5,1),2)</formula>
    </cfRule>
  </conditionalFormatting>
  <conditionalFormatting sqref="M547:M548">
    <cfRule type="expression" dxfId="1353" priority="87" stopIfTrue="1">
      <formula>MOD(FLOOR(COLUMN()/2+0.5,1),2)</formula>
    </cfRule>
  </conditionalFormatting>
  <conditionalFormatting sqref="S547:S548">
    <cfRule type="expression" dxfId="1352" priority="86" stopIfTrue="1">
      <formula>MOD(FLOOR(COLUMN()/2+0.5,1),2)</formula>
    </cfRule>
  </conditionalFormatting>
  <conditionalFormatting sqref="W547">
    <cfRule type="expression" dxfId="1351" priority="85" stopIfTrue="1">
      <formula>MOD(FLOOR(COLUMN()/2+0.5,1),2)</formula>
    </cfRule>
  </conditionalFormatting>
  <conditionalFormatting sqref="W548">
    <cfRule type="expression" dxfId="1350" priority="84" stopIfTrue="1">
      <formula>MOD(FLOOR(COLUMN()/2+0.5,1),2)</formula>
    </cfRule>
  </conditionalFormatting>
  <conditionalFormatting sqref="N384:N385">
    <cfRule type="expression" dxfId="1349" priority="83" stopIfTrue="1">
      <formula>MOD(FLOOR(COLUMN()/2+0.5,1),2)</formula>
    </cfRule>
  </conditionalFormatting>
  <conditionalFormatting sqref="N411:N416">
    <cfRule type="expression" dxfId="1348" priority="82" stopIfTrue="1">
      <formula>MOD(FLOOR(COLUMN()/2+0.5,1),2)</formula>
    </cfRule>
  </conditionalFormatting>
  <conditionalFormatting sqref="N436:N438">
    <cfRule type="expression" dxfId="1347" priority="81" stopIfTrue="1">
      <formula>MOD(FLOOR(COLUMN()/2+0.5,1),2)</formula>
    </cfRule>
  </conditionalFormatting>
  <conditionalFormatting sqref="N440:N441">
    <cfRule type="expression" dxfId="1346" priority="80" stopIfTrue="1">
      <formula>MOD(FLOOR(COLUMN()/2+0.5,1),2)</formula>
    </cfRule>
  </conditionalFormatting>
  <conditionalFormatting sqref="N444">
    <cfRule type="expression" dxfId="1345" priority="79" stopIfTrue="1">
      <formula>MOD(FLOOR(COLUMN()/2+0.5,1),2)</formula>
    </cfRule>
  </conditionalFormatting>
  <conditionalFormatting sqref="N515">
    <cfRule type="expression" dxfId="1344" priority="78" stopIfTrue="1">
      <formula>MOD(FLOOR(COLUMN()/2+0.5,1),2)</formula>
    </cfRule>
  </conditionalFormatting>
  <conditionalFormatting sqref="N525:N528">
    <cfRule type="expression" dxfId="1343" priority="77" stopIfTrue="1">
      <formula>MOD(FLOOR(COLUMN()/2+0.5,1),2)</formula>
    </cfRule>
  </conditionalFormatting>
  <conditionalFormatting sqref="N540:N542">
    <cfRule type="expression" dxfId="1342" priority="76" stopIfTrue="1">
      <formula>MOD(FLOOR(COLUMN()/2+0.5,1),2)</formula>
    </cfRule>
  </conditionalFormatting>
  <conditionalFormatting sqref="N545">
    <cfRule type="expression" dxfId="1341" priority="75" stopIfTrue="1">
      <formula>MOD(FLOOR(COLUMN()/2+0.5,1),2)</formula>
    </cfRule>
  </conditionalFormatting>
  <conditionalFormatting sqref="N547:N548">
    <cfRule type="expression" dxfId="1340" priority="74" stopIfTrue="1">
      <formula>MOD(FLOOR(COLUMN()/2+0.5,1),2)</formula>
    </cfRule>
  </conditionalFormatting>
  <conditionalFormatting sqref="P384">
    <cfRule type="expression" dxfId="1339" priority="73" stopIfTrue="1">
      <formula>MOD(FLOOR(COLUMN()/2+0.5,1),2)</formula>
    </cfRule>
  </conditionalFormatting>
  <conditionalFormatting sqref="P411:P416">
    <cfRule type="expression" dxfId="1338" priority="72" stopIfTrue="1">
      <formula>MOD(FLOOR(COLUMN()/2+0.5,1),2)</formula>
    </cfRule>
  </conditionalFormatting>
  <conditionalFormatting sqref="P436:P438">
    <cfRule type="expression" dxfId="1337" priority="71" stopIfTrue="1">
      <formula>MOD(FLOOR(COLUMN()/2+0.5,1),2)</formula>
    </cfRule>
  </conditionalFormatting>
  <conditionalFormatting sqref="P440:P441">
    <cfRule type="expression" dxfId="1336" priority="70" stopIfTrue="1">
      <formula>MOD(FLOOR(COLUMN()/2+0.5,1),2)</formula>
    </cfRule>
  </conditionalFormatting>
  <conditionalFormatting sqref="P496:P507">
    <cfRule type="expression" dxfId="1335" priority="69" stopIfTrue="1">
      <formula>MOD(FLOOR(COLUMN()/2+0.5,1),2)</formula>
    </cfRule>
  </conditionalFormatting>
  <conditionalFormatting sqref="P515">
    <cfRule type="expression" dxfId="1334" priority="68" stopIfTrue="1">
      <formula>MOD(FLOOR(COLUMN()/2+0.5,1),2)</formula>
    </cfRule>
  </conditionalFormatting>
  <conditionalFormatting sqref="P525:P528">
    <cfRule type="expression" dxfId="1333" priority="67" stopIfTrue="1">
      <formula>MOD(FLOOR(COLUMN()/2+0.5,1),2)</formula>
    </cfRule>
  </conditionalFormatting>
  <conditionalFormatting sqref="P540:P542">
    <cfRule type="expression" dxfId="1332" priority="66" stopIfTrue="1">
      <formula>MOD(FLOOR(COLUMN()/2+0.5,1),2)</formula>
    </cfRule>
  </conditionalFormatting>
  <conditionalFormatting sqref="P545">
    <cfRule type="expression" dxfId="1331" priority="65" stopIfTrue="1">
      <formula>MOD(FLOOR(COLUMN()/2+0.5,1),2)</formula>
    </cfRule>
  </conditionalFormatting>
  <conditionalFormatting sqref="R411:R416">
    <cfRule type="expression" dxfId="1330" priority="64" stopIfTrue="1">
      <formula>MOD(FLOOR(COLUMN()/2+0.5,1),2)</formula>
    </cfRule>
  </conditionalFormatting>
  <conditionalFormatting sqref="R425:R427">
    <cfRule type="expression" dxfId="1329" priority="63" stopIfTrue="1">
      <formula>MOD(FLOOR(COLUMN()/2+0.5,1),2)</formula>
    </cfRule>
  </conditionalFormatting>
  <conditionalFormatting sqref="R436:R438">
    <cfRule type="expression" dxfId="1328" priority="62" stopIfTrue="1">
      <formula>MOD(FLOOR(COLUMN()/2+0.5,1),2)</formula>
    </cfRule>
  </conditionalFormatting>
  <conditionalFormatting sqref="R496:R507">
    <cfRule type="expression" dxfId="1327" priority="61" stopIfTrue="1">
      <formula>MOD(FLOOR(COLUMN()/2+0.5,1),2)</formula>
    </cfRule>
  </conditionalFormatting>
  <conditionalFormatting sqref="R515">
    <cfRule type="expression" dxfId="1326" priority="60" stopIfTrue="1">
      <formula>MOD(FLOOR(COLUMN()/2+0.5,1),2)</formula>
    </cfRule>
  </conditionalFormatting>
  <conditionalFormatting sqref="R540:R542">
    <cfRule type="expression" dxfId="1325" priority="59" stopIfTrue="1">
      <formula>MOD(FLOOR(COLUMN()/2+0.5,1),2)</formula>
    </cfRule>
  </conditionalFormatting>
  <conditionalFormatting sqref="R545">
    <cfRule type="expression" dxfId="1324" priority="58" stopIfTrue="1">
      <formula>MOD(FLOOR(COLUMN()/2+0.5,1),2)</formula>
    </cfRule>
  </conditionalFormatting>
  <conditionalFormatting sqref="T411:T416">
    <cfRule type="expression" dxfId="1323" priority="57" stopIfTrue="1">
      <formula>MOD(FLOOR(COLUMN()/2+0.5,1),2)</formula>
    </cfRule>
  </conditionalFormatting>
  <conditionalFormatting sqref="T425:T427">
    <cfRule type="expression" dxfId="1322" priority="56" stopIfTrue="1">
      <formula>MOD(FLOOR(COLUMN()/2+0.5,1),2)</formula>
    </cfRule>
  </conditionalFormatting>
  <conditionalFormatting sqref="T436:T438">
    <cfRule type="expression" dxfId="1321" priority="55" stopIfTrue="1">
      <formula>MOD(FLOOR(COLUMN()/2+0.5,1),2)</formula>
    </cfRule>
  </conditionalFormatting>
  <conditionalFormatting sqref="T496:T507">
    <cfRule type="expression" dxfId="1320" priority="54" stopIfTrue="1">
      <formula>MOD(FLOOR(COLUMN()/2+0.5,1),2)</formula>
    </cfRule>
  </conditionalFormatting>
  <conditionalFormatting sqref="T525:T528">
    <cfRule type="expression" dxfId="1319" priority="53" stopIfTrue="1">
      <formula>MOD(FLOOR(COLUMN()/2+0.5,1),2)</formula>
    </cfRule>
  </conditionalFormatting>
  <conditionalFormatting sqref="T540:T542">
    <cfRule type="expression" dxfId="1318" priority="52" stopIfTrue="1">
      <formula>MOD(FLOOR(COLUMN()/2+0.5,1),2)</formula>
    </cfRule>
  </conditionalFormatting>
  <conditionalFormatting sqref="T545">
    <cfRule type="expression" dxfId="1317" priority="51" stopIfTrue="1">
      <formula>MOD(FLOOR(COLUMN()/2+0.5,1),2)</formula>
    </cfRule>
  </conditionalFormatting>
  <conditionalFormatting sqref="V496:V507">
    <cfRule type="expression" dxfId="1316" priority="50" stopIfTrue="1">
      <formula>MOD(FLOOR(COLUMN()/2+0.5,1),2)</formula>
    </cfRule>
  </conditionalFormatting>
  <conditionalFormatting sqref="V515">
    <cfRule type="expression" dxfId="1315" priority="49" stopIfTrue="1">
      <formula>MOD(FLOOR(COLUMN()/2+0.5,1),2)</formula>
    </cfRule>
  </conditionalFormatting>
  <conditionalFormatting sqref="V525:V528">
    <cfRule type="expression" dxfId="1314" priority="48" stopIfTrue="1">
      <formula>MOD(FLOOR(COLUMN()/2+0.5,1),2)</formula>
    </cfRule>
  </conditionalFormatting>
  <conditionalFormatting sqref="V545">
    <cfRule type="expression" dxfId="1313" priority="47" stopIfTrue="1">
      <formula>MOD(FLOOR(COLUMN()/2+0.5,1),2)</formula>
    </cfRule>
  </conditionalFormatting>
  <conditionalFormatting sqref="X411:X416">
    <cfRule type="expression" dxfId="1312" priority="46" stopIfTrue="1">
      <formula>MOD(FLOOR(COLUMN()/2+0.5,1),2)</formula>
    </cfRule>
  </conditionalFormatting>
  <conditionalFormatting sqref="X436:X438">
    <cfRule type="expression" dxfId="1311" priority="45" stopIfTrue="1">
      <formula>MOD(FLOOR(COLUMN()/2+0.5,1),2)</formula>
    </cfRule>
  </conditionalFormatting>
  <conditionalFormatting sqref="X440:X441">
    <cfRule type="expression" dxfId="1310" priority="44" stopIfTrue="1">
      <formula>MOD(FLOOR(COLUMN()/2+0.5,1),2)</formula>
    </cfRule>
  </conditionalFormatting>
  <conditionalFormatting sqref="X496:X507">
    <cfRule type="expression" dxfId="1309" priority="43" stopIfTrue="1">
      <formula>MOD(FLOOR(COLUMN()/2+0.5,1),2)</formula>
    </cfRule>
  </conditionalFormatting>
  <conditionalFormatting sqref="X540:X542">
    <cfRule type="expression" dxfId="1308" priority="42" stopIfTrue="1">
      <formula>MOD(FLOOR(COLUMN()/2+0.5,1),2)</formula>
    </cfRule>
  </conditionalFormatting>
  <conditionalFormatting sqref="X545">
    <cfRule type="expression" dxfId="1307" priority="41" stopIfTrue="1">
      <formula>MOD(FLOOR(COLUMN()/2+0.5,1),2)</formula>
    </cfRule>
  </conditionalFormatting>
  <conditionalFormatting sqref="X547">
    <cfRule type="expression" dxfId="1306" priority="40" stopIfTrue="1">
      <formula>MOD(FLOOR(COLUMN()/2+0.5,1),2)</formula>
    </cfRule>
  </conditionalFormatting>
  <conditionalFormatting sqref="X548">
    <cfRule type="expression" dxfId="1305" priority="39" stopIfTrue="1">
      <formula>MOD(FLOOR(COLUMN()/2+0.5,1),2)</formula>
    </cfRule>
  </conditionalFormatting>
  <conditionalFormatting sqref="Z384:Z385">
    <cfRule type="expression" dxfId="1304" priority="38" stopIfTrue="1">
      <formula>MOD(FLOOR(COLUMN()/2+0.5,1),2)</formula>
    </cfRule>
  </conditionalFormatting>
  <conditionalFormatting sqref="Z395:Z397">
    <cfRule type="expression" dxfId="1303" priority="37" stopIfTrue="1">
      <formula>MOD(FLOOR(COLUMN()/2+0.5,1),2)</formula>
    </cfRule>
  </conditionalFormatting>
  <conditionalFormatting sqref="Z440:Z441">
    <cfRule type="expression" dxfId="1302" priority="36" stopIfTrue="1">
      <formula>MOD(FLOOR(COLUMN()/2+0.5,1),2)</formula>
    </cfRule>
  </conditionalFormatting>
  <conditionalFormatting sqref="Z515">
    <cfRule type="expression" dxfId="1301" priority="35" stopIfTrue="1">
      <formula>MOD(FLOOR(COLUMN()/2+0.5,1),2)</formula>
    </cfRule>
  </conditionalFormatting>
  <conditionalFormatting sqref="AB515">
    <cfRule type="expression" dxfId="1300" priority="34" stopIfTrue="1">
      <formula>MOD(FLOOR(COLUMN()/2+0.5,1),2)</formula>
    </cfRule>
  </conditionalFormatting>
  <conditionalFormatting sqref="K394:L394">
    <cfRule type="expression" dxfId="1299" priority="29" stopIfTrue="1">
      <formula>IF(K398+K401=K394,0,1)</formula>
    </cfRule>
  </conditionalFormatting>
  <conditionalFormatting sqref="I394:J394">
    <cfRule type="expression" dxfId="1298" priority="28" stopIfTrue="1">
      <formula>IF(I398+I401=I394,0,1)</formula>
    </cfRule>
  </conditionalFormatting>
  <conditionalFormatting sqref="G394:H394">
    <cfRule type="expression" dxfId="1297" priority="27" stopIfTrue="1">
      <formula>IF(G398+G401=G394,0,1)</formula>
    </cfRule>
  </conditionalFormatting>
  <conditionalFormatting sqref="E394:F394">
    <cfRule type="expression" dxfId="1296" priority="26" stopIfTrue="1">
      <formula>IF(E398+E401=E394,0,1)</formula>
    </cfRule>
  </conditionalFormatting>
  <conditionalFormatting sqref="E435:F435">
    <cfRule type="expression" dxfId="1295" priority="25" stopIfTrue="1">
      <formula>IF(E439+E442=E435,0,1)</formula>
    </cfRule>
  </conditionalFormatting>
  <conditionalFormatting sqref="G435:H435">
    <cfRule type="expression" dxfId="1294" priority="24" stopIfTrue="1">
      <formula>IF(G439+G442=G435,0,1)</formula>
    </cfRule>
  </conditionalFormatting>
  <conditionalFormatting sqref="I435:J435">
    <cfRule type="expression" dxfId="1293" priority="23" stopIfTrue="1">
      <formula>IF(I439+I442=I435,0,1)</formula>
    </cfRule>
  </conditionalFormatting>
  <conditionalFormatting sqref="K435:L435">
    <cfRule type="expression" dxfId="1292" priority="22" stopIfTrue="1">
      <formula>IF(K439+K442=K435,0,1)</formula>
    </cfRule>
  </conditionalFormatting>
  <conditionalFormatting sqref="O386:P386 R386 T386:X386">
    <cfRule type="expression" dxfId="1291" priority="13" stopIfTrue="1">
      <formula>MOD(FLOOR(COLUMN()/2+0.5,1),2)</formula>
    </cfRule>
  </conditionalFormatting>
  <conditionalFormatting sqref="M386">
    <cfRule type="expression" dxfId="1290" priority="12" stopIfTrue="1">
      <formula>MOD(FLOOR(COLUMN()/2+0.5,1),2)</formula>
    </cfRule>
  </conditionalFormatting>
  <conditionalFormatting sqref="Q386">
    <cfRule type="expression" dxfId="1289" priority="11" stopIfTrue="1">
      <formula>MOD(FLOOR(COLUMN()/2+0.5,1),2)</formula>
    </cfRule>
  </conditionalFormatting>
  <conditionalFormatting sqref="S386">
    <cfRule type="expression" dxfId="1288" priority="10" stopIfTrue="1">
      <formula>MOD(FLOOR(COLUMN()/2+0.5,1),2)</formula>
    </cfRule>
  </conditionalFormatting>
  <conditionalFormatting sqref="Y386">
    <cfRule type="expression" dxfId="1287" priority="9" stopIfTrue="1">
      <formula>MOD(FLOOR(COLUMN()/2+0.5,1),2)</formula>
    </cfRule>
  </conditionalFormatting>
  <conditionalFormatting sqref="N386">
    <cfRule type="expression" dxfId="1286" priority="8" stopIfTrue="1">
      <formula>MOD(FLOOR(COLUMN()/2+0.5,1),2)</formula>
    </cfRule>
  </conditionalFormatting>
  <conditionalFormatting sqref="Z386">
    <cfRule type="expression" dxfId="1285" priority="7" stopIfTrue="1">
      <formula>MOD(FLOOR(COLUMN()/2+0.5,1),2)</formula>
    </cfRule>
  </conditionalFormatting>
  <conditionalFormatting sqref="Y399:Y400">
    <cfRule type="expression" dxfId="1284" priority="6" stopIfTrue="1">
      <formula>MOD(FLOOR(COLUMN()/2+0.5,1),2)</formula>
    </cfRule>
  </conditionalFormatting>
  <conditionalFormatting sqref="Z399:Z400">
    <cfRule type="expression" dxfId="1283" priority="5" stopIfTrue="1">
      <formula>MOD(FLOOR(COLUMN()/2+0.5,1),2)</formula>
    </cfRule>
  </conditionalFormatting>
  <conditionalFormatting sqref="Y403">
    <cfRule type="expression" dxfId="1282" priority="4" stopIfTrue="1">
      <formula>MOD(FLOOR(COLUMN()/2+0.5,1),2)</formula>
    </cfRule>
  </conditionalFormatting>
  <conditionalFormatting sqref="Z403">
    <cfRule type="expression" dxfId="1281" priority="3" stopIfTrue="1">
      <formula>MOD(FLOOR(COLUMN()/2+0.5,1),2)</formula>
    </cfRule>
  </conditionalFormatting>
  <conditionalFormatting sqref="E383:AB383">
    <cfRule type="expression" dxfId="1280" priority="2" stopIfTrue="1">
      <formula>IF(E376&gt;=E383,0,1)</formula>
    </cfRule>
  </conditionalFormatting>
  <conditionalFormatting sqref="AA167:AB167">
    <cfRule type="expression" dxfId="1279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27" zoomScale="85" zoomScaleNormal="70" zoomScaleSheetLayoutView="85" workbookViewId="0">
      <selection activeCell="AA577" sqref="AA577:AC577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597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602</v>
      </c>
      <c r="S3" s="284"/>
      <c r="T3" s="284"/>
      <c r="U3" s="283" t="s">
        <v>603</v>
      </c>
      <c r="V3" s="284"/>
      <c r="W3" s="284"/>
      <c r="X3" s="284"/>
      <c r="Y3" s="284"/>
      <c r="Z3" s="284"/>
      <c r="AA3" s="284"/>
      <c r="AB3" s="285" t="s">
        <v>604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601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K-3  2024</v>
      </c>
      <c r="F8" s="33" t="str">
        <f>U3</f>
        <v>K-3  2025</v>
      </c>
      <c r="G8" s="33" t="str">
        <f>R3</f>
        <v>K-3  2024</v>
      </c>
      <c r="H8" s="33" t="str">
        <f>U3</f>
        <v>K-3  2025</v>
      </c>
      <c r="I8" s="33" t="str">
        <f>R3</f>
        <v>K-3  2024</v>
      </c>
      <c r="J8" s="33" t="str">
        <f>U3</f>
        <v>K-3  2025</v>
      </c>
      <c r="K8" s="33" t="str">
        <f>R3</f>
        <v>K-3  2024</v>
      </c>
      <c r="L8" s="33" t="str">
        <f>U3</f>
        <v>K-3  2025</v>
      </c>
      <c r="M8" s="33" t="str">
        <f>R3</f>
        <v>K-3  2024</v>
      </c>
      <c r="N8" s="33" t="str">
        <f>U3</f>
        <v>K-3  2025</v>
      </c>
      <c r="O8" s="33" t="str">
        <f>R3</f>
        <v>K-3  2024</v>
      </c>
      <c r="P8" s="33" t="str">
        <f>U3</f>
        <v>K-3  2025</v>
      </c>
      <c r="Q8" s="33" t="str">
        <f>R3</f>
        <v>K-3  2024</v>
      </c>
      <c r="R8" s="33" t="str">
        <f>U3</f>
        <v>K-3  2025</v>
      </c>
      <c r="S8" s="33" t="str">
        <f>R3</f>
        <v>K-3  2024</v>
      </c>
      <c r="T8" s="33" t="str">
        <f>U3</f>
        <v>K-3  2025</v>
      </c>
      <c r="U8" s="33" t="str">
        <f>R3</f>
        <v>K-3  2024</v>
      </c>
      <c r="V8" s="33" t="str">
        <f>U3</f>
        <v>K-3  2025</v>
      </c>
      <c r="W8" s="33" t="str">
        <f>R3</f>
        <v>K-3  2024</v>
      </c>
      <c r="X8" s="33" t="str">
        <f>U3</f>
        <v>K-3  2025</v>
      </c>
      <c r="Y8" s="33" t="str">
        <f>R3</f>
        <v>K-3  2024</v>
      </c>
      <c r="Z8" s="33" t="str">
        <f>U3</f>
        <v>K-3  2025</v>
      </c>
      <c r="AA8" s="33" t="str">
        <f>R3</f>
        <v>K-3  2024</v>
      </c>
      <c r="AB8" s="33" t="str">
        <f>U3</f>
        <v>K-3  2025</v>
      </c>
      <c r="AC8" s="33" t="str">
        <f>R3</f>
        <v>K-3  2024</v>
      </c>
      <c r="AD8" s="33" t="str">
        <f>U3</f>
        <v>K-3  2025</v>
      </c>
      <c r="AE8" s="1" t="str">
        <f>R3</f>
        <v>K-3  2024</v>
      </c>
      <c r="AF8" s="1" t="str">
        <f>U3</f>
        <v>K-3 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99"/>
      <c r="L9" s="99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99"/>
      <c r="L10" s="99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99"/>
      <c r="L11" s="99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99"/>
      <c r="L12" s="99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99"/>
      <c r="L13" s="99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99"/>
      <c r="L14" s="99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99"/>
      <c r="L15" s="99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99"/>
      <c r="L16" s="99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29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29</v>
      </c>
      <c r="AG17" s="38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K-3  2024</v>
      </c>
      <c r="F22" s="33" t="str">
        <f>U3</f>
        <v>K-3  2025</v>
      </c>
      <c r="G22" s="33" t="str">
        <f>R3</f>
        <v>K-3  2024</v>
      </c>
      <c r="H22" s="33" t="str">
        <f>U3</f>
        <v>K-3  2025</v>
      </c>
      <c r="I22" s="33" t="str">
        <f>R3</f>
        <v>K-3  2024</v>
      </c>
      <c r="J22" s="33" t="str">
        <f>U3</f>
        <v>K-3  2025</v>
      </c>
      <c r="K22" s="33" t="str">
        <f>R3</f>
        <v>K-3  2024</v>
      </c>
      <c r="L22" s="33" t="str">
        <f>U3</f>
        <v>K-3  2025</v>
      </c>
      <c r="M22" s="33" t="str">
        <f>R3</f>
        <v>K-3  2024</v>
      </c>
      <c r="N22" s="27" t="str">
        <f>U3</f>
        <v>K-3  2025</v>
      </c>
      <c r="O22" s="33" t="str">
        <f>R3</f>
        <v>K-3  2024</v>
      </c>
      <c r="P22" s="33" t="str">
        <f>U3</f>
        <v>K-3  2025</v>
      </c>
      <c r="Q22" s="27" t="str">
        <f>R3</f>
        <v>K-3  2024</v>
      </c>
      <c r="R22" s="27" t="str">
        <f>U3</f>
        <v>K-3  2025</v>
      </c>
      <c r="S22" s="27" t="str">
        <f>R3</f>
        <v>K-3  2024</v>
      </c>
      <c r="T22" s="27" t="str">
        <f>U3</f>
        <v>K-3  2025</v>
      </c>
      <c r="U22" s="27" t="str">
        <f>R3</f>
        <v>K-3  2024</v>
      </c>
      <c r="V22" s="27" t="str">
        <f>U3</f>
        <v>K-3  2025</v>
      </c>
      <c r="W22" s="27" t="str">
        <f>R3</f>
        <v>K-3  2024</v>
      </c>
      <c r="X22" s="27" t="str">
        <f>U3</f>
        <v>K-3  2025</v>
      </c>
      <c r="Y22" s="33" t="str">
        <f>R3</f>
        <v>K-3  2024</v>
      </c>
      <c r="Z22" s="33" t="str">
        <f>U3</f>
        <v>K-3  2025</v>
      </c>
      <c r="AA22" s="33" t="str">
        <f>R3</f>
        <v>K-3  2024</v>
      </c>
      <c r="AB22" s="33" t="str">
        <f>U3</f>
        <v>K-3  2025</v>
      </c>
      <c r="AC22" s="1" t="str">
        <f>R3</f>
        <v>K-3  2024</v>
      </c>
      <c r="AD22" s="1" t="str">
        <f>U3</f>
        <v>K-3 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3</v>
      </c>
      <c r="N83" s="12">
        <f t="shared" si="7"/>
        <v>1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3</v>
      </c>
      <c r="AD83" s="2">
        <f t="shared" si="5"/>
        <v>1</v>
      </c>
      <c r="AE83" s="214">
        <f t="shared" si="4"/>
        <v>-66.666666666666657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100"/>
      <c r="J84" s="100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100"/>
      <c r="J85" s="100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100"/>
      <c r="J86" s="100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100"/>
      <c r="J87" s="100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100"/>
      <c r="J88" s="100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100"/>
      <c r="J89" s="100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100"/>
      <c r="J90" s="100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100"/>
      <c r="J91" s="100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100"/>
      <c r="J92" s="100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100"/>
      <c r="J93" s="100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100"/>
      <c r="J94" s="100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100"/>
      <c r="J95" s="100"/>
      <c r="K95" s="6"/>
      <c r="L95" s="6"/>
      <c r="M95" s="5">
        <v>1</v>
      </c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1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100"/>
      <c r="J96" s="100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100"/>
      <c r="J97" s="100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100"/>
      <c r="J98" s="100"/>
      <c r="K98" s="6"/>
      <c r="L98" s="6"/>
      <c r="M98" s="5">
        <v>2</v>
      </c>
      <c r="N98" s="5">
        <v>1</v>
      </c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2</v>
      </c>
      <c r="AD98" s="2">
        <f t="shared" si="9"/>
        <v>1</v>
      </c>
      <c r="AE98" s="214">
        <f t="shared" si="8"/>
        <v>-50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100"/>
      <c r="J99" s="100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100"/>
      <c r="J100" s="100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100"/>
      <c r="J101" s="100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100"/>
      <c r="J102" s="100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101"/>
      <c r="J104" s="101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101"/>
      <c r="J105" s="101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101"/>
      <c r="J106" s="101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101"/>
      <c r="J107" s="101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101"/>
      <c r="J108" s="101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101"/>
      <c r="J109" s="101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102"/>
      <c r="J143" s="102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102"/>
      <c r="J144" s="102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102"/>
      <c r="J145" s="102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102"/>
      <c r="J146" s="102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102"/>
      <c r="J147" s="102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0</v>
      </c>
      <c r="AE155" s="214">
        <f t="shared" si="15"/>
        <v>-100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103"/>
      <c r="J156" s="103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103"/>
      <c r="J157" s="103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103"/>
      <c r="J158" s="103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103"/>
      <c r="J159" s="103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103"/>
      <c r="J160" s="103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103"/>
      <c r="J161" s="103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103"/>
      <c r="J162" s="103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103"/>
      <c r="J163" s="103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103"/>
      <c r="J164" s="103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103"/>
      <c r="J165" s="103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103"/>
      <c r="J166" s="103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0</v>
      </c>
      <c r="AE167" s="214">
        <f>IF(AC167=0,0,(AC167-AD167)/AC167*-100)</f>
        <v>-100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103"/>
      <c r="J168" s="103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0</v>
      </c>
      <c r="AE188" s="214">
        <f t="shared" si="15"/>
        <v>-100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104"/>
      <c r="J189" s="104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104"/>
      <c r="J190" s="104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104"/>
      <c r="J191" s="104"/>
      <c r="K191" s="6"/>
      <c r="L191" s="6"/>
      <c r="M191" s="5">
        <v>1</v>
      </c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1</v>
      </c>
      <c r="AD191" s="2">
        <f t="shared" si="14"/>
        <v>0</v>
      </c>
      <c r="AE191" s="214">
        <f t="shared" si="15"/>
        <v>-100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104"/>
      <c r="J192" s="104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104"/>
      <c r="J193" s="104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105"/>
      <c r="J215" s="10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105"/>
      <c r="J216" s="10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105"/>
      <c r="J217" s="10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105"/>
      <c r="J218" s="10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105"/>
      <c r="J219" s="10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105"/>
      <c r="J220" s="10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105"/>
      <c r="J221" s="10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105"/>
      <c r="J222" s="10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105"/>
      <c r="J223" s="10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105"/>
      <c r="J224" s="10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105"/>
      <c r="J225" s="10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105"/>
      <c r="J226" s="10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105"/>
      <c r="J227" s="10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105"/>
      <c r="J228" s="10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105"/>
      <c r="J229" s="10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105"/>
      <c r="J230" s="10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105"/>
      <c r="J231" s="10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105"/>
      <c r="J232" s="10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105"/>
      <c r="J233" s="10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105"/>
      <c r="J234" s="10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105"/>
      <c r="J235" s="10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105"/>
      <c r="J236" s="10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105"/>
      <c r="J237" s="10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105"/>
      <c r="J238" s="10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0</v>
      </c>
      <c r="N250" s="12">
        <f t="shared" si="27"/>
        <v>2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0</v>
      </c>
      <c r="AD250" s="2">
        <f t="shared" si="26"/>
        <v>2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106"/>
      <c r="J251" s="106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106"/>
      <c r="J252" s="106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106"/>
      <c r="J253" s="106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106"/>
      <c r="J254" s="106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106"/>
      <c r="J255" s="106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106"/>
      <c r="J256" s="106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106"/>
      <c r="J257" s="106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106"/>
      <c r="J258" s="106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106"/>
      <c r="J259" s="106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106"/>
      <c r="J260" s="106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106"/>
      <c r="J261" s="106"/>
      <c r="K261" s="6"/>
      <c r="L261" s="6"/>
      <c r="M261" s="5"/>
      <c r="N261" s="5">
        <v>2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2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106"/>
      <c r="J262" s="106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106"/>
      <c r="J263" s="106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106"/>
      <c r="J264" s="106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106"/>
      <c r="J265" s="106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106"/>
      <c r="J266" s="106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106"/>
      <c r="J267" s="106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106"/>
      <c r="J268" s="106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106"/>
      <c r="J269" s="106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106"/>
      <c r="J270" s="106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106"/>
      <c r="J271" s="106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106"/>
      <c r="J272" s="106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106"/>
      <c r="J273" s="106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106"/>
      <c r="J274" s="106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106"/>
      <c r="J275" s="106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107"/>
      <c r="J277" s="107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107"/>
      <c r="J278" s="107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107"/>
      <c r="J279" s="107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107"/>
      <c r="J280" s="107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107"/>
      <c r="J281" s="107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107"/>
      <c r="J282" s="107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107"/>
      <c r="J283" s="107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107"/>
      <c r="J284" s="107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107"/>
      <c r="J285" s="107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107"/>
      <c r="J286" s="107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107"/>
      <c r="J287" s="107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107"/>
      <c r="J288" s="107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107"/>
      <c r="J289" s="107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107"/>
      <c r="J290" s="107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107"/>
      <c r="J291" s="107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107"/>
      <c r="J292" s="107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107"/>
      <c r="J293" s="107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1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1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108"/>
      <c r="J296" s="108"/>
      <c r="K296" s="6"/>
      <c r="L296" s="6"/>
      <c r="M296" s="5"/>
      <c r="N296" s="5">
        <v>1</v>
      </c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1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108"/>
      <c r="J297" s="108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108"/>
      <c r="J298" s="108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108"/>
      <c r="J299" s="108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1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1</v>
      </c>
      <c r="AD304" s="2">
        <f t="shared" si="29"/>
        <v>0</v>
      </c>
      <c r="AE304" s="214">
        <f t="shared" si="30"/>
        <v>-100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109"/>
      <c r="J305" s="109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109"/>
      <c r="J306" s="109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109"/>
      <c r="J307" s="109"/>
      <c r="K307" s="6"/>
      <c r="L307" s="6"/>
      <c r="M307" s="5">
        <v>1</v>
      </c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1</v>
      </c>
      <c r="AD307" s="2">
        <f t="shared" si="29"/>
        <v>0</v>
      </c>
      <c r="AE307" s="214">
        <f t="shared" si="30"/>
        <v>-100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110"/>
      <c r="J319" s="110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110"/>
      <c r="J320" s="110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110"/>
      <c r="J321" s="110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110"/>
      <c r="J322" s="110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110"/>
      <c r="J323" s="110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110"/>
      <c r="J324" s="110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110"/>
      <c r="J325" s="110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110"/>
      <c r="J326" s="110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110"/>
      <c r="J327" s="110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110"/>
      <c r="J328" s="110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1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1</v>
      </c>
      <c r="AD344" s="2">
        <f t="shared" si="29"/>
        <v>0</v>
      </c>
      <c r="AE344" s="214">
        <f t="shared" si="30"/>
        <v>-100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111"/>
      <c r="J345" s="111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111"/>
      <c r="J346" s="111"/>
      <c r="K346" s="6"/>
      <c r="L346" s="6"/>
      <c r="M346" s="5">
        <v>1</v>
      </c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1</v>
      </c>
      <c r="AD346" s="2">
        <f t="shared" si="29"/>
        <v>0</v>
      </c>
      <c r="AE346" s="214">
        <f t="shared" si="30"/>
        <v>-100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111"/>
      <c r="J347" s="111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111"/>
      <c r="J348" s="111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112"/>
      <c r="J359" s="112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112"/>
      <c r="J360" s="112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112"/>
      <c r="J361" s="112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112"/>
      <c r="J362" s="112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112"/>
      <c r="J363" s="112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112"/>
      <c r="J364" s="112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112"/>
      <c r="J365" s="112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112"/>
      <c r="J366" s="112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112"/>
      <c r="J367" s="112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112"/>
      <c r="J368" s="112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112"/>
      <c r="J369" s="112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112"/>
      <c r="J370" s="112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112"/>
      <c r="J371" s="112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112"/>
      <c r="J372" s="112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112"/>
      <c r="J373" s="112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7</v>
      </c>
      <c r="N376" s="166">
        <f t="shared" si="40"/>
        <v>4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7</v>
      </c>
      <c r="AD376" s="2">
        <f t="shared" si="39"/>
        <v>4</v>
      </c>
      <c r="AE376" s="214">
        <f>IF(AC376=0,0,(AC376-AD376)/AC376*-100)</f>
        <v>-42.857142857142854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K-3  2024</v>
      </c>
      <c r="F382" s="33" t="str">
        <f>F22</f>
        <v>K-3  2025</v>
      </c>
      <c r="G382" s="33" t="str">
        <f>G22</f>
        <v>K-3  2024</v>
      </c>
      <c r="H382" s="33" t="str">
        <f>H22</f>
        <v>K-3  2025</v>
      </c>
      <c r="I382" s="33" t="str">
        <f>I22</f>
        <v>K-3  2024</v>
      </c>
      <c r="J382" s="33" t="str">
        <f>J22</f>
        <v>K-3  2025</v>
      </c>
      <c r="K382" s="33" t="str">
        <f>K22</f>
        <v>K-3  2024</v>
      </c>
      <c r="L382" s="33" t="str">
        <f>L22</f>
        <v>K-3  2025</v>
      </c>
      <c r="M382" s="33" t="str">
        <f>M22</f>
        <v>K-3  2024</v>
      </c>
      <c r="N382" s="33" t="str">
        <f>N22</f>
        <v>K-3  2025</v>
      </c>
      <c r="O382" s="33" t="str">
        <f>O22</f>
        <v>K-3  2024</v>
      </c>
      <c r="P382" s="33" t="str">
        <f>P22</f>
        <v>K-3  2025</v>
      </c>
      <c r="Q382" s="33" t="str">
        <f>Q22</f>
        <v>K-3  2024</v>
      </c>
      <c r="R382" s="33" t="str">
        <f>R22</f>
        <v>K-3  2025</v>
      </c>
      <c r="S382" s="33" t="str">
        <f>S22</f>
        <v>K-3  2024</v>
      </c>
      <c r="T382" s="33" t="str">
        <f>T22</f>
        <v>K-3  2025</v>
      </c>
      <c r="U382" s="33" t="str">
        <f>U22</f>
        <v>K-3  2024</v>
      </c>
      <c r="V382" s="33" t="str">
        <f>V22</f>
        <v>K-3  2025</v>
      </c>
      <c r="W382" s="33" t="str">
        <f>W22</f>
        <v>K-3  2024</v>
      </c>
      <c r="X382" s="33" t="str">
        <f>X22</f>
        <v>K-3  2025</v>
      </c>
      <c r="Y382" s="33" t="str">
        <f>Y22</f>
        <v>K-3  2024</v>
      </c>
      <c r="Z382" s="33" t="str">
        <f>Z22</f>
        <v>K-3  2025</v>
      </c>
      <c r="AA382" s="33" t="str">
        <f>AA22</f>
        <v>K-3  2024</v>
      </c>
      <c r="AB382" s="33" t="str">
        <f>AB22</f>
        <v>K-3  2025</v>
      </c>
      <c r="AC382" s="1" t="str">
        <f>R3</f>
        <v>K-3  2024</v>
      </c>
      <c r="AD382" s="1" t="str">
        <f>U3</f>
        <v>K-3 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113"/>
      <c r="J383" s="113"/>
      <c r="K383" s="5"/>
      <c r="L383" s="5"/>
      <c r="M383" s="5">
        <v>7</v>
      </c>
      <c r="N383" s="5">
        <v>4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7</v>
      </c>
      <c r="AD383" s="2">
        <f>SUM(F383+H383+J383+L383+N383+P383+R383+T383+V383+X383+Z383+AB383)</f>
        <v>4</v>
      </c>
      <c r="AE383" s="214">
        <f>IF(AC383=0,0,(AC383-AD383)/AC383*-100)</f>
        <v>-42.857142857142854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113"/>
      <c r="J384" s="11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113"/>
      <c r="J385" s="11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113"/>
      <c r="J386" s="11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7</v>
      </c>
      <c r="N387" s="7">
        <f t="shared" si="42"/>
        <v>4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7</v>
      </c>
      <c r="AD387" s="2">
        <f t="shared" si="41"/>
        <v>4</v>
      </c>
      <c r="AE387" s="237">
        <f>IF(AC387=0,0,(AC387-AD387)/AC387*-100)</f>
        <v>-42.857142857142854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K-3  2024</v>
      </c>
      <c r="F393" s="33" t="str">
        <f>F22</f>
        <v>K-3  2025</v>
      </c>
      <c r="G393" s="33" t="str">
        <f>G22</f>
        <v>K-3  2024</v>
      </c>
      <c r="H393" s="33" t="str">
        <f>H22</f>
        <v>K-3  2025</v>
      </c>
      <c r="I393" s="33" t="str">
        <f>I22</f>
        <v>K-3  2024</v>
      </c>
      <c r="J393" s="33" t="str">
        <f>J22</f>
        <v>K-3  2025</v>
      </c>
      <c r="K393" s="33" t="str">
        <f>K22</f>
        <v>K-3  2024</v>
      </c>
      <c r="L393" s="33" t="str">
        <f>L22</f>
        <v>K-3  2025</v>
      </c>
      <c r="M393" s="33" t="str">
        <f>M22</f>
        <v>K-3  2024</v>
      </c>
      <c r="N393" s="33" t="str">
        <f>N22</f>
        <v>K-3  2025</v>
      </c>
      <c r="O393" s="33" t="str">
        <f>O22</f>
        <v>K-3  2024</v>
      </c>
      <c r="P393" s="33" t="str">
        <f>P22</f>
        <v>K-3  2025</v>
      </c>
      <c r="Q393" s="33" t="str">
        <f>Q22</f>
        <v>K-3  2024</v>
      </c>
      <c r="R393" s="33" t="str">
        <f>R22</f>
        <v>K-3  2025</v>
      </c>
      <c r="S393" s="33" t="str">
        <f>S22</f>
        <v>K-3  2024</v>
      </c>
      <c r="T393" s="33" t="str">
        <f>T22</f>
        <v>K-3  2025</v>
      </c>
      <c r="U393" s="33" t="str">
        <f>U22</f>
        <v>K-3  2024</v>
      </c>
      <c r="V393" s="33" t="str">
        <f>V22</f>
        <v>K-3  2025</v>
      </c>
      <c r="W393" s="33" t="str">
        <f>W22</f>
        <v>K-3  2024</v>
      </c>
      <c r="X393" s="33" t="str">
        <f>X22</f>
        <v>K-3  2025</v>
      </c>
      <c r="Y393" s="33" t="str">
        <f>Y22</f>
        <v>K-3  2024</v>
      </c>
      <c r="Z393" s="33" t="str">
        <f>Z22</f>
        <v>K-3  2025</v>
      </c>
      <c r="AA393" s="33" t="str">
        <f>AA22</f>
        <v>K-3  2024</v>
      </c>
      <c r="AB393" s="33" t="str">
        <f>AB22</f>
        <v>K-3  2025</v>
      </c>
      <c r="AC393" s="1" t="str">
        <f>R3</f>
        <v>K-3  2024</v>
      </c>
      <c r="AD393" s="1" t="str">
        <f>U3</f>
        <v>K-3 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7</v>
      </c>
      <c r="N394" s="8">
        <f t="shared" si="43"/>
        <v>4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7</v>
      </c>
      <c r="AD394" s="2">
        <f>SUM(F394+H394+J394+L394+N394+P394+R394+T394+V394+X394+Z394+AB394)</f>
        <v>4</v>
      </c>
      <c r="AE394" s="254">
        <f t="shared" ref="AE394:AE401" si="44">IF(AC394=0,0,(AC394-AD394)/AC394*-100)</f>
        <v>-42.857142857142854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114"/>
      <c r="J395" s="114"/>
      <c r="K395" s="6"/>
      <c r="L395" s="6"/>
      <c r="M395" s="5">
        <v>7</v>
      </c>
      <c r="N395" s="5">
        <v>2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7</v>
      </c>
      <c r="AD395" s="2">
        <f>SUM(F395+H395+J395+L395+N395+P395+R395+T395+V395+X395+Z395+AB395)</f>
        <v>2</v>
      </c>
      <c r="AE395" s="214">
        <f t="shared" si="44"/>
        <v>-71.428571428571431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114"/>
      <c r="J396" s="114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114"/>
      <c r="J397" s="114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7</v>
      </c>
      <c r="N398" s="8">
        <f t="shared" si="46"/>
        <v>2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7</v>
      </c>
      <c r="AD398" s="2">
        <f t="shared" si="45"/>
        <v>2</v>
      </c>
      <c r="AE398" s="254">
        <f t="shared" si="44"/>
        <v>-71.428571428571431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115"/>
      <c r="J399" s="115"/>
      <c r="K399" s="6"/>
      <c r="L399" s="6"/>
      <c r="M399" s="5"/>
      <c r="N399" s="5">
        <v>2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2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0</v>
      </c>
      <c r="N401" s="8">
        <f t="shared" si="47"/>
        <v>2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0</v>
      </c>
      <c r="AD401" s="2">
        <f t="shared" si="45"/>
        <v>2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100</v>
      </c>
      <c r="N402" s="53">
        <f t="shared" si="48"/>
        <v>50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100</v>
      </c>
      <c r="AD402" s="11">
        <f t="shared" si="48"/>
        <v>50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7</v>
      </c>
      <c r="N404" s="51">
        <f t="shared" si="49"/>
        <v>2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7</v>
      </c>
      <c r="AD404" s="2">
        <f t="shared" si="45"/>
        <v>2</v>
      </c>
      <c r="AE404" s="254">
        <f>IF(AC404=0,0,(AC404-AD404)/AC404*-100)</f>
        <v>-71.428571428571431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>
        <f>AD404/AD394*100</f>
        <v>50</v>
      </c>
      <c r="AE405" s="247">
        <f>IF(AC405=0,0,(AC405-AD405)/AC405*-100)</f>
        <v>-50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K-3  2024</v>
      </c>
      <c r="F410" s="33" t="str">
        <f>F22</f>
        <v>K-3  2025</v>
      </c>
      <c r="G410" s="33" t="str">
        <f>G22</f>
        <v>K-3  2024</v>
      </c>
      <c r="H410" s="33" t="str">
        <f>H22</f>
        <v>K-3  2025</v>
      </c>
      <c r="I410" s="33" t="str">
        <f>I22</f>
        <v>K-3  2024</v>
      </c>
      <c r="J410" s="33" t="str">
        <f>J22</f>
        <v>K-3  2025</v>
      </c>
      <c r="K410" s="33" t="str">
        <f>K22</f>
        <v>K-3  2024</v>
      </c>
      <c r="L410" s="33" t="str">
        <f>L22</f>
        <v>K-3  2025</v>
      </c>
      <c r="M410" s="33" t="str">
        <f>M22</f>
        <v>K-3  2024</v>
      </c>
      <c r="N410" s="33" t="str">
        <f>N22</f>
        <v>K-3  2025</v>
      </c>
      <c r="O410" s="33" t="str">
        <f>O22</f>
        <v>K-3  2024</v>
      </c>
      <c r="P410" s="33" t="str">
        <f>P22</f>
        <v>K-3  2025</v>
      </c>
      <c r="Q410" s="33" t="str">
        <f>Q22</f>
        <v>K-3  2024</v>
      </c>
      <c r="R410" s="33" t="str">
        <f>R22</f>
        <v>K-3  2025</v>
      </c>
      <c r="S410" s="33" t="str">
        <f>S22</f>
        <v>K-3  2024</v>
      </c>
      <c r="T410" s="33" t="str">
        <f>T22</f>
        <v>K-3  2025</v>
      </c>
      <c r="U410" s="33" t="str">
        <f>U22</f>
        <v>K-3  2024</v>
      </c>
      <c r="V410" s="33" t="str">
        <f>V22</f>
        <v>K-3  2025</v>
      </c>
      <c r="W410" s="33" t="str">
        <f>W22</f>
        <v>K-3  2024</v>
      </c>
      <c r="X410" s="33" t="str">
        <f>X22</f>
        <v>K-3  2025</v>
      </c>
      <c r="Y410" s="33" t="str">
        <f>Y22</f>
        <v>K-3  2024</v>
      </c>
      <c r="Z410" s="33" t="str">
        <f>Z22</f>
        <v>K-3  2025</v>
      </c>
      <c r="AA410" s="33" t="str">
        <f>AA22</f>
        <v>K-3  2024</v>
      </c>
      <c r="AB410" s="33" t="str">
        <f>AB22</f>
        <v>K-3  2025</v>
      </c>
      <c r="AC410" s="1" t="str">
        <f>R3</f>
        <v>K-3  2024</v>
      </c>
      <c r="AD410" s="1" t="str">
        <f>U3</f>
        <v>K-3 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116"/>
      <c r="J411" s="1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116"/>
      <c r="J412" s="1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116"/>
      <c r="J413" s="1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116"/>
      <c r="J414" s="1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116"/>
      <c r="J415" s="116"/>
      <c r="K415" s="6"/>
      <c r="L415" s="6"/>
      <c r="M415" s="6">
        <v>1</v>
      </c>
      <c r="N415" s="6">
        <v>2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1</v>
      </c>
      <c r="AD415" s="2">
        <f t="shared" si="50"/>
        <v>2</v>
      </c>
      <c r="AE415" s="214">
        <f>IF(AC415=0,0,(AC415-AD415)/AC415*-100)</f>
        <v>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116"/>
      <c r="J416" s="1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1</v>
      </c>
      <c r="N417" s="12">
        <f t="shared" si="52"/>
        <v>2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1</v>
      </c>
      <c r="AD417" s="2">
        <f t="shared" si="50"/>
        <v>2</v>
      </c>
      <c r="AE417" s="214">
        <f t="shared" si="51"/>
        <v>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K-3  2024</v>
      </c>
      <c r="F423" s="33" t="str">
        <f>F22</f>
        <v>K-3  2025</v>
      </c>
      <c r="G423" s="33" t="str">
        <f>G22</f>
        <v>K-3  2024</v>
      </c>
      <c r="H423" s="33" t="str">
        <f>H22</f>
        <v>K-3  2025</v>
      </c>
      <c r="I423" s="33" t="str">
        <f>I22</f>
        <v>K-3  2024</v>
      </c>
      <c r="J423" s="33" t="str">
        <f>J22</f>
        <v>K-3  2025</v>
      </c>
      <c r="K423" s="33" t="str">
        <f>K22</f>
        <v>K-3  2024</v>
      </c>
      <c r="L423" s="33" t="str">
        <f>L22</f>
        <v>K-3  2025</v>
      </c>
      <c r="M423" s="33" t="str">
        <f>M22</f>
        <v>K-3  2024</v>
      </c>
      <c r="N423" s="33" t="str">
        <f>N22</f>
        <v>K-3  2025</v>
      </c>
      <c r="O423" s="33" t="str">
        <f>O22</f>
        <v>K-3  2024</v>
      </c>
      <c r="P423" s="33" t="str">
        <f>P22</f>
        <v>K-3  2025</v>
      </c>
      <c r="Q423" s="33" t="str">
        <f>Q22</f>
        <v>K-3  2024</v>
      </c>
      <c r="R423" s="33" t="str">
        <f>R22</f>
        <v>K-3  2025</v>
      </c>
      <c r="S423" s="33" t="str">
        <f>S22</f>
        <v>K-3  2024</v>
      </c>
      <c r="T423" s="33" t="str">
        <f>T22</f>
        <v>K-3  2025</v>
      </c>
      <c r="U423" s="33" t="str">
        <f>U22</f>
        <v>K-3  2024</v>
      </c>
      <c r="V423" s="33" t="str">
        <f>V22</f>
        <v>K-3  2025</v>
      </c>
      <c r="W423" s="33" t="str">
        <f>W22</f>
        <v>K-3  2024</v>
      </c>
      <c r="X423" s="33" t="str">
        <f>X22</f>
        <v>K-3  2025</v>
      </c>
      <c r="Y423" s="33" t="str">
        <f>Y22</f>
        <v>K-3  2024</v>
      </c>
      <c r="Z423" s="33" t="str">
        <f>Z22</f>
        <v>K-3  2025</v>
      </c>
      <c r="AA423" s="33" t="str">
        <f>AA22</f>
        <v>K-3  2024</v>
      </c>
      <c r="AB423" s="33" t="str">
        <f>AB22</f>
        <v>K-3  2025</v>
      </c>
      <c r="AC423" s="1" t="str">
        <f>R3</f>
        <v>K-3  2024</v>
      </c>
      <c r="AD423" s="1" t="str">
        <f>U3</f>
        <v>K-3 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1</v>
      </c>
      <c r="N424" s="14">
        <v>2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1</v>
      </c>
      <c r="AD424" s="2">
        <f t="shared" si="54"/>
        <v>2</v>
      </c>
      <c r="AE424" s="214">
        <f>IF(AC424=0,0,(AC424-AD424)/AC424*-100)</f>
        <v>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1</v>
      </c>
      <c r="N428" s="7">
        <f t="shared" si="55"/>
        <v>2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1</v>
      </c>
      <c r="AD428" s="2">
        <f t="shared" si="54"/>
        <v>2</v>
      </c>
      <c r="AE428" s="237">
        <f>IF(AC428=0,0,(AC428-AD428)/AC428*-100)</f>
        <v>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K-3  2024</v>
      </c>
      <c r="F434" s="33" t="str">
        <f>F22</f>
        <v>K-3  2025</v>
      </c>
      <c r="G434" s="33" t="str">
        <f>G22</f>
        <v>K-3  2024</v>
      </c>
      <c r="H434" s="33" t="str">
        <f>H22</f>
        <v>K-3  2025</v>
      </c>
      <c r="I434" s="33" t="str">
        <f>I22</f>
        <v>K-3  2024</v>
      </c>
      <c r="J434" s="33" t="str">
        <f>J22</f>
        <v>K-3  2025</v>
      </c>
      <c r="K434" s="33" t="str">
        <f>K22</f>
        <v>K-3  2024</v>
      </c>
      <c r="L434" s="33" t="str">
        <f>L22</f>
        <v>K-3  2025</v>
      </c>
      <c r="M434" s="33" t="str">
        <f>M22</f>
        <v>K-3  2024</v>
      </c>
      <c r="N434" s="33" t="str">
        <f>N22</f>
        <v>K-3  2025</v>
      </c>
      <c r="O434" s="33" t="str">
        <f>O22</f>
        <v>K-3  2024</v>
      </c>
      <c r="P434" s="33" t="str">
        <f>P22</f>
        <v>K-3  2025</v>
      </c>
      <c r="Q434" s="33" t="str">
        <f>Q22</f>
        <v>K-3  2024</v>
      </c>
      <c r="R434" s="33" t="str">
        <f>R22</f>
        <v>K-3  2025</v>
      </c>
      <c r="S434" s="33" t="str">
        <f>S22</f>
        <v>K-3  2024</v>
      </c>
      <c r="T434" s="33" t="str">
        <f>T22</f>
        <v>K-3  2025</v>
      </c>
      <c r="U434" s="33" t="str">
        <f>U22</f>
        <v>K-3  2024</v>
      </c>
      <c r="V434" s="33" t="str">
        <f>V22</f>
        <v>K-3  2025</v>
      </c>
      <c r="W434" s="33" t="str">
        <f>W22</f>
        <v>K-3  2024</v>
      </c>
      <c r="X434" s="33" t="str">
        <f>X22</f>
        <v>K-3  2025</v>
      </c>
      <c r="Y434" s="33" t="str">
        <f>Y22</f>
        <v>K-3  2024</v>
      </c>
      <c r="Z434" s="33" t="str">
        <f>Z22</f>
        <v>K-3  2025</v>
      </c>
      <c r="AA434" s="33" t="str">
        <f>AA22</f>
        <v>K-3  2024</v>
      </c>
      <c r="AB434" s="33" t="str">
        <f>AB22</f>
        <v>K-3  2025</v>
      </c>
      <c r="AC434" s="1" t="str">
        <f>R3</f>
        <v>K-3  2024</v>
      </c>
      <c r="AD434" s="1" t="str">
        <f>U3</f>
        <v>K-3 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1</v>
      </c>
      <c r="N435" s="8">
        <f t="shared" si="56"/>
        <v>2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2</v>
      </c>
      <c r="AE435" s="254">
        <f t="shared" ref="AE435:AE445" si="57">IF(AC435=0,0,(AC435-AD435)/AC435*-100)</f>
        <v>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117"/>
      <c r="J436" s="117"/>
      <c r="K436" s="6"/>
      <c r="L436" s="6"/>
      <c r="M436" s="15">
        <v>1</v>
      </c>
      <c r="N436" s="15">
        <v>2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1</v>
      </c>
      <c r="AD436" s="2">
        <f t="shared" si="58"/>
        <v>2</v>
      </c>
      <c r="AE436" s="214">
        <f t="shared" si="57"/>
        <v>100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117"/>
      <c r="J437" s="117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117"/>
      <c r="J438" s="117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1</v>
      </c>
      <c r="N439" s="8">
        <f t="shared" si="59"/>
        <v>2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1</v>
      </c>
      <c r="AD439" s="2">
        <f t="shared" si="58"/>
        <v>2</v>
      </c>
      <c r="AE439" s="254">
        <f t="shared" si="57"/>
        <v>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118"/>
      <c r="J440" s="118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>
        <f t="shared" si="61"/>
        <v>100</v>
      </c>
      <c r="N443" s="53">
        <f t="shared" si="61"/>
        <v>100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1</v>
      </c>
      <c r="N445" s="51">
        <f t="shared" si="62"/>
        <v>2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2</v>
      </c>
      <c r="AE445" s="254">
        <f t="shared" si="57"/>
        <v>100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K-3  2024</v>
      </c>
      <c r="F451" s="33" t="str">
        <f>F22</f>
        <v>K-3  2025</v>
      </c>
      <c r="G451" s="33" t="str">
        <f>G22</f>
        <v>K-3  2024</v>
      </c>
      <c r="H451" s="33" t="str">
        <f>H22</f>
        <v>K-3  2025</v>
      </c>
      <c r="I451" s="33" t="str">
        <f>I22</f>
        <v>K-3  2024</v>
      </c>
      <c r="J451" s="33" t="str">
        <f>J22</f>
        <v>K-3  2025</v>
      </c>
      <c r="K451" s="33" t="str">
        <f>K22</f>
        <v>K-3  2024</v>
      </c>
      <c r="L451" s="33" t="str">
        <f>L22</f>
        <v>K-3  2025</v>
      </c>
      <c r="M451" s="33" t="str">
        <f>M22</f>
        <v>K-3  2024</v>
      </c>
      <c r="N451" s="33" t="str">
        <f>N22</f>
        <v>K-3  2025</v>
      </c>
      <c r="O451" s="33" t="str">
        <f>O22</f>
        <v>K-3  2024</v>
      </c>
      <c r="P451" s="33" t="str">
        <f>P22</f>
        <v>K-3  2025</v>
      </c>
      <c r="Q451" s="33" t="str">
        <f>Q22</f>
        <v>K-3  2024</v>
      </c>
      <c r="R451" s="33" t="str">
        <f>R22</f>
        <v>K-3  2025</v>
      </c>
      <c r="S451" s="33" t="str">
        <f>S22</f>
        <v>K-3  2024</v>
      </c>
      <c r="T451" s="33" t="str">
        <f>T22</f>
        <v>K-3  2025</v>
      </c>
      <c r="U451" s="33" t="str">
        <f>U22</f>
        <v>K-3  2024</v>
      </c>
      <c r="V451" s="33" t="str">
        <f>V22</f>
        <v>K-3  2025</v>
      </c>
      <c r="W451" s="33" t="str">
        <f>W22</f>
        <v>K-3  2024</v>
      </c>
      <c r="X451" s="33" t="str">
        <f>X22</f>
        <v>K-3  2025</v>
      </c>
      <c r="Y451" s="33" t="str">
        <f>Y22</f>
        <v>K-3  2024</v>
      </c>
      <c r="Z451" s="33" t="str">
        <f>Z22</f>
        <v>K-3  2025</v>
      </c>
      <c r="AA451" s="33" t="str">
        <f>AA22</f>
        <v>K-3  2024</v>
      </c>
      <c r="AB451" s="33" t="str">
        <f>AB22</f>
        <v>K-3  2025</v>
      </c>
      <c r="AC451" s="1" t="str">
        <f>R3</f>
        <v>K-3  2024</v>
      </c>
      <c r="AD451" s="1" t="str">
        <f>U3</f>
        <v>K-3 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8</v>
      </c>
      <c r="N452" s="14">
        <f t="shared" si="63"/>
        <v>6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8</v>
      </c>
      <c r="AD452" s="2">
        <f t="shared" si="64"/>
        <v>6</v>
      </c>
      <c r="AE452" s="214">
        <f>IF(AC452=0,0,(AC452-AD452)/AC452*-100)</f>
        <v>-25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8</v>
      </c>
      <c r="N456" s="7">
        <f t="shared" si="65"/>
        <v>6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8</v>
      </c>
      <c r="AD456" s="2">
        <f t="shared" si="64"/>
        <v>6</v>
      </c>
      <c r="AE456" s="237">
        <f>IF(AC456=0,0,(AC456-AD456)/AC456*-100)</f>
        <v>-25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K-3  2024</v>
      </c>
      <c r="F462" s="33" t="str">
        <f>F22</f>
        <v>K-3  2025</v>
      </c>
      <c r="G462" s="33" t="str">
        <f>G22</f>
        <v>K-3  2024</v>
      </c>
      <c r="H462" s="33" t="str">
        <f>H22</f>
        <v>K-3  2025</v>
      </c>
      <c r="I462" s="33" t="str">
        <f>I22</f>
        <v>K-3  2024</v>
      </c>
      <c r="J462" s="33" t="str">
        <f>J22</f>
        <v>K-3  2025</v>
      </c>
      <c r="K462" s="33" t="str">
        <f>K22</f>
        <v>K-3  2024</v>
      </c>
      <c r="L462" s="33" t="str">
        <f>L22</f>
        <v>K-3  2025</v>
      </c>
      <c r="M462" s="33" t="str">
        <f>M22</f>
        <v>K-3  2024</v>
      </c>
      <c r="N462" s="33" t="str">
        <f>N22</f>
        <v>K-3  2025</v>
      </c>
      <c r="O462" s="33" t="str">
        <f>O22</f>
        <v>K-3  2024</v>
      </c>
      <c r="P462" s="33" t="str">
        <f>P22</f>
        <v>K-3  2025</v>
      </c>
      <c r="Q462" s="33" t="str">
        <f>Q22</f>
        <v>K-3  2024</v>
      </c>
      <c r="R462" s="33" t="str">
        <f>R22</f>
        <v>K-3  2025</v>
      </c>
      <c r="S462" s="33" t="str">
        <f>S22</f>
        <v>K-3  2024</v>
      </c>
      <c r="T462" s="33" t="str">
        <f>T22</f>
        <v>K-3  2025</v>
      </c>
      <c r="U462" s="33" t="str">
        <f>U22</f>
        <v>K-3  2024</v>
      </c>
      <c r="V462" s="33" t="str">
        <f>V22</f>
        <v>K-3  2025</v>
      </c>
      <c r="W462" s="33" t="str">
        <f>W22</f>
        <v>K-3  2024</v>
      </c>
      <c r="X462" s="33" t="str">
        <f>X22</f>
        <v>K-3  2025</v>
      </c>
      <c r="Y462" s="33" t="str">
        <f>Y22</f>
        <v>K-3  2024</v>
      </c>
      <c r="Z462" s="33" t="str">
        <f>Z22</f>
        <v>K-3  2025</v>
      </c>
      <c r="AA462" s="33" t="str">
        <f>AA22</f>
        <v>K-3  2024</v>
      </c>
      <c r="AB462" s="33" t="str">
        <f>AB22</f>
        <v>K-3  2025</v>
      </c>
      <c r="AC462" s="1" t="str">
        <f>R3</f>
        <v>K-3  2024</v>
      </c>
      <c r="AD462" s="1" t="str">
        <f>U3</f>
        <v>K-3 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8</v>
      </c>
      <c r="N463" s="16">
        <f t="shared" si="66"/>
        <v>6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8</v>
      </c>
      <c r="AD463" s="2">
        <f>SUM(F463+H463+J463+L463+N463+P463+R463+T463+V463+X463+Z463+AB463)</f>
        <v>6</v>
      </c>
      <c r="AE463" s="252">
        <f t="shared" ref="AE463:AE473" si="67">IF(AC463=0,0,(AC463-AD463)/AC463*-100)</f>
        <v>-25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8</v>
      </c>
      <c r="N464" s="14">
        <f t="shared" si="66"/>
        <v>4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8</v>
      </c>
      <c r="AD464" s="2">
        <f>SUM(F464+H464+J464+L464+N464+P464+R464+T464+V464+X464+Z464+AB464)</f>
        <v>4</v>
      </c>
      <c r="AE464" s="214">
        <f t="shared" si="67"/>
        <v>-50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8</v>
      </c>
      <c r="N467" s="16">
        <f t="shared" si="69"/>
        <v>4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8</v>
      </c>
      <c r="AD467" s="2">
        <f t="shared" si="68"/>
        <v>4</v>
      </c>
      <c r="AE467" s="252">
        <f t="shared" si="67"/>
        <v>-50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2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2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0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0</v>
      </c>
      <c r="AD469" s="2">
        <f t="shared" si="68"/>
        <v>0</v>
      </c>
      <c r="AE469" s="214">
        <f t="shared" si="67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0</v>
      </c>
      <c r="N470" s="16">
        <f t="shared" si="69"/>
        <v>2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0</v>
      </c>
      <c r="AD470" s="2">
        <f t="shared" si="68"/>
        <v>2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100</v>
      </c>
      <c r="N471" s="35">
        <f t="shared" si="70"/>
        <v>66.666666666666657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100</v>
      </c>
      <c r="AD471" s="11">
        <f t="shared" si="70"/>
        <v>66.666666666666657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8</v>
      </c>
      <c r="N473" s="16">
        <f t="shared" si="69"/>
        <v>4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8</v>
      </c>
      <c r="AD473" s="2">
        <f>SUM(F473+H473+J473+L473+N473+P473+R473+T473+V473+X473+Z473+AB473)</f>
        <v>4</v>
      </c>
      <c r="AE473" s="252">
        <f t="shared" si="67"/>
        <v>-50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>
        <f>AD473/AD463*100</f>
        <v>66.666666666666657</v>
      </c>
      <c r="AE474" s="247">
        <f>IF(AC474=0,0,(AC474-AD474)/AC474*-100)</f>
        <v>-33.333333333333343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K-3  2024</v>
      </c>
      <c r="F479" s="33" t="str">
        <f>F22</f>
        <v>K-3  2025</v>
      </c>
      <c r="G479" s="33" t="str">
        <f>G22</f>
        <v>K-3  2024</v>
      </c>
      <c r="H479" s="33" t="str">
        <f>H22</f>
        <v>K-3  2025</v>
      </c>
      <c r="I479" s="33" t="str">
        <f>I22</f>
        <v>K-3  2024</v>
      </c>
      <c r="J479" s="33" t="str">
        <f>J22</f>
        <v>K-3  2025</v>
      </c>
      <c r="K479" s="33" t="str">
        <f>K22</f>
        <v>K-3  2024</v>
      </c>
      <c r="L479" s="33" t="str">
        <f>L22</f>
        <v>K-3  2025</v>
      </c>
      <c r="M479" s="33" t="str">
        <f>M22</f>
        <v>K-3  2024</v>
      </c>
      <c r="N479" s="33" t="str">
        <f>N22</f>
        <v>K-3  2025</v>
      </c>
      <c r="O479" s="33" t="str">
        <f>O22</f>
        <v>K-3  2024</v>
      </c>
      <c r="P479" s="33" t="str">
        <f>P22</f>
        <v>K-3  2025</v>
      </c>
      <c r="Q479" s="33" t="str">
        <f>Q22</f>
        <v>K-3  2024</v>
      </c>
      <c r="R479" s="33" t="str">
        <f>R22</f>
        <v>K-3  2025</v>
      </c>
      <c r="S479" s="33" t="str">
        <f>S22</f>
        <v>K-3  2024</v>
      </c>
      <c r="T479" s="33" t="str">
        <f>T22</f>
        <v>K-3  2025</v>
      </c>
      <c r="U479" s="33" t="str">
        <f>U22</f>
        <v>K-3  2024</v>
      </c>
      <c r="V479" s="33" t="str">
        <f>V22</f>
        <v>K-3  2025</v>
      </c>
      <c r="W479" s="33" t="str">
        <f>W22</f>
        <v>K-3  2024</v>
      </c>
      <c r="X479" s="33" t="str">
        <f>X22</f>
        <v>K-3  2025</v>
      </c>
      <c r="Y479" s="33" t="str">
        <f>Y22</f>
        <v>K-3  2024</v>
      </c>
      <c r="Z479" s="33" t="str">
        <f>Z22</f>
        <v>K-3  2025</v>
      </c>
      <c r="AA479" s="33" t="str">
        <f>AA22</f>
        <v>K-3  2024</v>
      </c>
      <c r="AB479" s="33" t="str">
        <f>AB22</f>
        <v>K-3  2025</v>
      </c>
      <c r="AC479" s="1" t="str">
        <f>R3</f>
        <v>K-3  2024</v>
      </c>
      <c r="AD479" s="1" t="str">
        <f>U3</f>
        <v>K-3 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2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2</v>
      </c>
      <c r="AD482" s="2">
        <f t="shared" si="72"/>
        <v>1</v>
      </c>
      <c r="AE482" s="214">
        <f t="shared" si="73"/>
        <v>-50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1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1</v>
      </c>
      <c r="AD487" s="2">
        <f t="shared" si="72"/>
        <v>0</v>
      </c>
      <c r="AE487" s="214">
        <f t="shared" si="73"/>
        <v>-100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K-3  2024</v>
      </c>
      <c r="F493" s="33" t="str">
        <f>F22</f>
        <v>K-3  2025</v>
      </c>
      <c r="G493" s="33" t="str">
        <f>G22</f>
        <v>K-3  2024</v>
      </c>
      <c r="H493" s="33" t="str">
        <f>H22</f>
        <v>K-3  2025</v>
      </c>
      <c r="I493" s="33" t="str">
        <f>I22</f>
        <v>K-3  2024</v>
      </c>
      <c r="J493" s="33" t="str">
        <f>J22</f>
        <v>K-3  2025</v>
      </c>
      <c r="K493" s="33" t="str">
        <f>K22</f>
        <v>K-3  2024</v>
      </c>
      <c r="L493" s="33" t="str">
        <f>L22</f>
        <v>K-3  2025</v>
      </c>
      <c r="M493" s="33" t="str">
        <f>M22</f>
        <v>K-3  2024</v>
      </c>
      <c r="N493" s="33" t="str">
        <f>N22</f>
        <v>K-3  2025</v>
      </c>
      <c r="O493" s="33" t="str">
        <f>O22</f>
        <v>K-3  2024</v>
      </c>
      <c r="P493" s="33" t="str">
        <f>P22</f>
        <v>K-3  2025</v>
      </c>
      <c r="Q493" s="33" t="str">
        <f>Q22</f>
        <v>K-3  2024</v>
      </c>
      <c r="R493" s="33" t="str">
        <f>R22</f>
        <v>K-3  2025</v>
      </c>
      <c r="S493" s="33" t="str">
        <f>S22</f>
        <v>K-3  2024</v>
      </c>
      <c r="T493" s="33" t="str">
        <f>T22</f>
        <v>K-3  2025</v>
      </c>
      <c r="U493" s="33" t="str">
        <f>U22</f>
        <v>K-3  2024</v>
      </c>
      <c r="V493" s="33" t="str">
        <f>V22</f>
        <v>K-3  2025</v>
      </c>
      <c r="W493" s="33" t="str">
        <f>W22</f>
        <v>K-3  2024</v>
      </c>
      <c r="X493" s="33" t="str">
        <f>X22</f>
        <v>K-3  2025</v>
      </c>
      <c r="Y493" s="33" t="str">
        <f>Y22</f>
        <v>K-3  2024</v>
      </c>
      <c r="Z493" s="33" t="str">
        <f>Z22</f>
        <v>K-3  2025</v>
      </c>
      <c r="AA493" s="33" t="str">
        <f>AA22</f>
        <v>K-3  2024</v>
      </c>
      <c r="AB493" s="33" t="str">
        <f>AB22</f>
        <v>K-3  2025</v>
      </c>
      <c r="AC493" s="1" t="str">
        <f>R3</f>
        <v>K-3  2024</v>
      </c>
      <c r="AD493" s="1" t="str">
        <f>U3</f>
        <v>K-3 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119"/>
      <c r="J496" s="119"/>
      <c r="K496" s="19"/>
      <c r="L496" s="19"/>
      <c r="M496" s="36">
        <v>5</v>
      </c>
      <c r="N496" s="36">
        <v>4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5</v>
      </c>
      <c r="AD496" s="2">
        <f t="shared" si="82"/>
        <v>4</v>
      </c>
      <c r="AE496" s="214">
        <f t="shared" si="81"/>
        <v>-20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119"/>
      <c r="J497" s="119"/>
      <c r="K497" s="19"/>
      <c r="L497" s="19"/>
      <c r="M497" s="36">
        <v>1</v>
      </c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1</v>
      </c>
      <c r="AD497" s="2">
        <f t="shared" si="82"/>
        <v>0</v>
      </c>
      <c r="AE497" s="214">
        <f t="shared" si="81"/>
        <v>-100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119"/>
      <c r="J498" s="119"/>
      <c r="K498" s="19"/>
      <c r="L498" s="19"/>
      <c r="M498" s="36">
        <v>4</v>
      </c>
      <c r="N498" s="36">
        <v>2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4</v>
      </c>
      <c r="AD498" s="2">
        <f t="shared" si="82"/>
        <v>2</v>
      </c>
      <c r="AE498" s="214">
        <f t="shared" si="81"/>
        <v>-50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119"/>
      <c r="J499" s="119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119"/>
      <c r="J500" s="119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119"/>
      <c r="J501" s="119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119"/>
      <c r="J502" s="119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119"/>
      <c r="J503" s="119"/>
      <c r="K503" s="19"/>
      <c r="L503" s="19"/>
      <c r="M503" s="36">
        <v>283</v>
      </c>
      <c r="N503" s="36">
        <v>279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283</v>
      </c>
      <c r="AD503" s="2">
        <f t="shared" si="82"/>
        <v>279</v>
      </c>
      <c r="AE503" s="214">
        <f t="shared" si="81"/>
        <v>-1.4134275618374559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119"/>
      <c r="J504" s="119"/>
      <c r="K504" s="19"/>
      <c r="L504" s="19"/>
      <c r="M504" s="36">
        <v>152</v>
      </c>
      <c r="N504" s="36">
        <v>129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152</v>
      </c>
      <c r="AD504" s="2">
        <f t="shared" si="82"/>
        <v>129</v>
      </c>
      <c r="AE504" s="214">
        <f>IF(AC504=0,0,(AC504-AD504)/AC504*-100)</f>
        <v>-15.131578947368421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119"/>
      <c r="J505" s="119"/>
      <c r="K505" s="19"/>
      <c r="L505" s="19"/>
      <c r="M505" s="36">
        <v>293</v>
      </c>
      <c r="N505" s="36">
        <v>529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293</v>
      </c>
      <c r="AD505" s="2">
        <f t="shared" si="82"/>
        <v>529</v>
      </c>
      <c r="AE505" s="214">
        <f>IF(AC505=0,0,(AC505-AD505)/AC505*-100)</f>
        <v>80.546075085324233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119"/>
      <c r="J506" s="119"/>
      <c r="K506" s="19"/>
      <c r="L506" s="19"/>
      <c r="M506" s="36">
        <v>1</v>
      </c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1</v>
      </c>
      <c r="AD506" s="2">
        <f t="shared" si="82"/>
        <v>0</v>
      </c>
      <c r="AE506" s="214">
        <f t="shared" si="81"/>
        <v>-100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119"/>
      <c r="J507" s="119"/>
      <c r="K507" s="19"/>
      <c r="L507" s="19"/>
      <c r="M507" s="36">
        <v>88</v>
      </c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88</v>
      </c>
      <c r="AD507" s="2">
        <f t="shared" si="82"/>
        <v>0</v>
      </c>
      <c r="AE507" s="214">
        <f t="shared" si="81"/>
        <v>-100</v>
      </c>
      <c r="AF507" s="214"/>
      <c r="AG507" s="34"/>
    </row>
    <row r="508" spans="1:33" s="44" customFormat="1" ht="52.5" customHeight="1" x14ac:dyDescent="0.25">
      <c r="A508" s="239" t="s">
        <v>364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K-3  2024</v>
      </c>
      <c r="F513" s="33" t="str">
        <f>F22</f>
        <v>K-3  2025</v>
      </c>
      <c r="G513" s="33" t="str">
        <f>G22</f>
        <v>K-3  2024</v>
      </c>
      <c r="H513" s="33" t="str">
        <f>H22</f>
        <v>K-3  2025</v>
      </c>
      <c r="I513" s="33" t="str">
        <f>I22</f>
        <v>K-3  2024</v>
      </c>
      <c r="J513" s="33" t="str">
        <f>J22</f>
        <v>K-3  2025</v>
      </c>
      <c r="K513" s="33" t="str">
        <f>K22</f>
        <v>K-3  2024</v>
      </c>
      <c r="L513" s="33" t="str">
        <f>L22</f>
        <v>K-3  2025</v>
      </c>
      <c r="M513" s="33" t="str">
        <f>M22</f>
        <v>K-3  2024</v>
      </c>
      <c r="N513" s="33" t="str">
        <f>N22</f>
        <v>K-3  2025</v>
      </c>
      <c r="O513" s="33" t="str">
        <f>O22</f>
        <v>K-3  2024</v>
      </c>
      <c r="P513" s="33" t="str">
        <f>P22</f>
        <v>K-3  2025</v>
      </c>
      <c r="Q513" s="33" t="str">
        <f>Q22</f>
        <v>K-3  2024</v>
      </c>
      <c r="R513" s="33" t="str">
        <f>R22</f>
        <v>K-3  2025</v>
      </c>
      <c r="S513" s="33" t="str">
        <f>S22</f>
        <v>K-3  2024</v>
      </c>
      <c r="T513" s="33" t="str">
        <f>T22</f>
        <v>K-3  2025</v>
      </c>
      <c r="U513" s="33" t="str">
        <f>U22</f>
        <v>K-3  2024</v>
      </c>
      <c r="V513" s="33" t="str">
        <f>V22</f>
        <v>K-3  2025</v>
      </c>
      <c r="W513" s="33" t="str">
        <f>W22</f>
        <v>K-3  2024</v>
      </c>
      <c r="X513" s="33" t="str">
        <f>X22</f>
        <v>K-3  2025</v>
      </c>
      <c r="Y513" s="33" t="str">
        <f>Y22</f>
        <v>K-3  2024</v>
      </c>
      <c r="Z513" s="33" t="str">
        <f>Z22</f>
        <v>K-3  2025</v>
      </c>
      <c r="AA513" s="33" t="str">
        <f>AA22</f>
        <v>K-3  2024</v>
      </c>
      <c r="AB513" s="33" t="str">
        <f>AB22</f>
        <v>K-3  2025</v>
      </c>
      <c r="AC513" s="1" t="str">
        <f>R3</f>
        <v>K-3  2024</v>
      </c>
      <c r="AD513" s="1" t="str">
        <f>U3</f>
        <v>K-3 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120"/>
      <c r="J515" s="120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K-3  2024</v>
      </c>
      <c r="F524" s="33" t="str">
        <f>F22</f>
        <v>K-3  2025</v>
      </c>
      <c r="G524" s="33" t="str">
        <f>G22</f>
        <v>K-3  2024</v>
      </c>
      <c r="H524" s="33" t="str">
        <f>H22</f>
        <v>K-3  2025</v>
      </c>
      <c r="I524" s="33" t="str">
        <f>I22</f>
        <v>K-3  2024</v>
      </c>
      <c r="J524" s="33" t="str">
        <f>J22</f>
        <v>K-3  2025</v>
      </c>
      <c r="K524" s="33" t="str">
        <f>K22</f>
        <v>K-3  2024</v>
      </c>
      <c r="L524" s="33" t="str">
        <f>L22</f>
        <v>K-3  2025</v>
      </c>
      <c r="M524" s="33" t="str">
        <f>M22</f>
        <v>K-3  2024</v>
      </c>
      <c r="N524" s="33" t="str">
        <f>N22</f>
        <v>K-3  2025</v>
      </c>
      <c r="O524" s="33" t="str">
        <f>O22</f>
        <v>K-3  2024</v>
      </c>
      <c r="P524" s="33" t="str">
        <f>P22</f>
        <v>K-3  2025</v>
      </c>
      <c r="Q524" s="33" t="str">
        <f>Q22</f>
        <v>K-3  2024</v>
      </c>
      <c r="R524" s="33" t="str">
        <f>R22</f>
        <v>K-3  2025</v>
      </c>
      <c r="S524" s="33" t="str">
        <f>S22</f>
        <v>K-3  2024</v>
      </c>
      <c r="T524" s="33" t="str">
        <f>T22</f>
        <v>K-3  2025</v>
      </c>
      <c r="U524" s="33" t="str">
        <f>U22</f>
        <v>K-3  2024</v>
      </c>
      <c r="V524" s="33" t="str">
        <f>V22</f>
        <v>K-3  2025</v>
      </c>
      <c r="W524" s="33" t="str">
        <f>W22</f>
        <v>K-3  2024</v>
      </c>
      <c r="X524" s="33" t="str">
        <f>X22</f>
        <v>K-3  2025</v>
      </c>
      <c r="Y524" s="33" t="str">
        <f>Y22</f>
        <v>K-3  2024</v>
      </c>
      <c r="Z524" s="33" t="str">
        <f>Z22</f>
        <v>K-3  2025</v>
      </c>
      <c r="AA524" s="33" t="str">
        <f>AA22</f>
        <v>K-3  2024</v>
      </c>
      <c r="AB524" s="33" t="str">
        <f>AB22</f>
        <v>K-3  2025</v>
      </c>
      <c r="AC524" s="1" t="str">
        <f>R3</f>
        <v>K-3  2024</v>
      </c>
      <c r="AD524" s="1" t="str">
        <f>U3</f>
        <v>K-3 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121"/>
      <c r="J525" s="121"/>
      <c r="K525" s="19"/>
      <c r="L525" s="19"/>
      <c r="M525" s="23">
        <v>6</v>
      </c>
      <c r="N525" s="23">
        <v>9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6</v>
      </c>
      <c r="AD525" s="2">
        <f t="shared" si="85"/>
        <v>9</v>
      </c>
      <c r="AE525" s="214">
        <f>IF(AC525=0,0,(AC525-AD525)/AC525*-100)</f>
        <v>50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121"/>
      <c r="J526" s="121"/>
      <c r="K526" s="19"/>
      <c r="L526" s="19"/>
      <c r="M526" s="23">
        <v>1</v>
      </c>
      <c r="N526" s="23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1</v>
      </c>
      <c r="AD526" s="2">
        <f t="shared" si="85"/>
        <v>0</v>
      </c>
      <c r="AE526" s="214">
        <f>IF(AC526=0,0,(AC526-AD526)/AC526*-100)</f>
        <v>-100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121"/>
      <c r="J527" s="121"/>
      <c r="K527" s="19"/>
      <c r="L527" s="19"/>
      <c r="M527" s="23">
        <v>2</v>
      </c>
      <c r="N527" s="23">
        <v>3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2</v>
      </c>
      <c r="AD527" s="2">
        <f t="shared" si="85"/>
        <v>3</v>
      </c>
      <c r="AE527" s="214">
        <f>IF(AC527=0,0,(AC527-AD527)/AC527*-100)</f>
        <v>50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121"/>
      <c r="J528" s="121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6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6</v>
      </c>
      <c r="AE529" s="221">
        <f>IF(AC529=0,0,(AC529-AD529)/AC529*-100)</f>
        <v>20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28.571428571428569</v>
      </c>
      <c r="N530" s="24">
        <f t="shared" si="87"/>
        <v>33.333333333333329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28.571428571428569</v>
      </c>
      <c r="AD530" s="24">
        <f>AD527/(AD525+AD526)*100</f>
        <v>33.333333333333329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50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50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K-3  2024</v>
      </c>
      <c r="F539" s="33" t="str">
        <f>F22</f>
        <v>K-3  2025</v>
      </c>
      <c r="G539" s="33" t="str">
        <f>G22</f>
        <v>K-3  2024</v>
      </c>
      <c r="H539" s="33" t="str">
        <f>H22</f>
        <v>K-3  2025</v>
      </c>
      <c r="I539" s="33" t="str">
        <f>I22</f>
        <v>K-3  2024</v>
      </c>
      <c r="J539" s="33" t="str">
        <f>J22</f>
        <v>K-3  2025</v>
      </c>
      <c r="K539" s="33" t="str">
        <f>K22</f>
        <v>K-3  2024</v>
      </c>
      <c r="L539" s="33" t="str">
        <f>L22</f>
        <v>K-3  2025</v>
      </c>
      <c r="M539" s="33" t="str">
        <f>M22</f>
        <v>K-3  2024</v>
      </c>
      <c r="N539" s="33" t="str">
        <f>N22</f>
        <v>K-3  2025</v>
      </c>
      <c r="O539" s="33" t="str">
        <f>O22</f>
        <v>K-3  2024</v>
      </c>
      <c r="P539" s="33" t="str">
        <f>P22</f>
        <v>K-3  2025</v>
      </c>
      <c r="Q539" s="33" t="str">
        <f>Q22</f>
        <v>K-3  2024</v>
      </c>
      <c r="R539" s="33" t="str">
        <f>R22</f>
        <v>K-3  2025</v>
      </c>
      <c r="S539" s="33" t="str">
        <f>S22</f>
        <v>K-3  2024</v>
      </c>
      <c r="T539" s="33" t="str">
        <f>T22</f>
        <v>K-3  2025</v>
      </c>
      <c r="U539" s="33" t="str">
        <f>U22</f>
        <v>K-3  2024</v>
      </c>
      <c r="V539" s="33" t="str">
        <f>V22</f>
        <v>K-3  2025</v>
      </c>
      <c r="W539" s="33" t="str">
        <f>W22</f>
        <v>K-3  2024</v>
      </c>
      <c r="X539" s="33" t="str">
        <f>X22</f>
        <v>K-3  2025</v>
      </c>
      <c r="Y539" s="33" t="str">
        <f>Y22</f>
        <v>K-3  2024</v>
      </c>
      <c r="Z539" s="33" t="str">
        <f>Z22</f>
        <v>K-3  2025</v>
      </c>
      <c r="AA539" s="33" t="str">
        <f>AA22</f>
        <v>K-3  2024</v>
      </c>
      <c r="AB539" s="33" t="str">
        <f>AB22</f>
        <v>K-3  2025</v>
      </c>
      <c r="AC539" s="1" t="str">
        <f>R3</f>
        <v>K-3  2024</v>
      </c>
      <c r="AD539" s="1" t="str">
        <f>U3</f>
        <v>K-3 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122"/>
      <c r="J540" s="122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122"/>
      <c r="J541" s="122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122"/>
      <c r="J542" s="122"/>
      <c r="K542" s="19"/>
      <c r="L542" s="19"/>
      <c r="M542" s="19">
        <v>1</v>
      </c>
      <c r="N542" s="19">
        <v>2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1</v>
      </c>
      <c r="AD542" s="2">
        <f t="shared" si="88"/>
        <v>2</v>
      </c>
      <c r="AE542" s="214">
        <f t="shared" si="89"/>
        <v>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1</v>
      </c>
      <c r="N543" s="4">
        <f t="shared" si="90"/>
        <v>2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1</v>
      </c>
      <c r="AD543" s="2">
        <f t="shared" si="88"/>
        <v>2</v>
      </c>
      <c r="AE543" s="221">
        <f t="shared" si="89"/>
        <v>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123"/>
      <c r="J545" s="123"/>
      <c r="K545" s="19"/>
      <c r="L545" s="19"/>
      <c r="M545" s="19">
        <v>356</v>
      </c>
      <c r="N545" s="19">
        <v>508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356</v>
      </c>
      <c r="AD545" s="2">
        <f t="shared" si="88"/>
        <v>508</v>
      </c>
      <c r="AE545" s="214">
        <f t="shared" si="89"/>
        <v>42.696629213483142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42.696629213483142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42.696629213483142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395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K-3  2024</v>
      </c>
      <c r="P568" s="207"/>
      <c r="Q568" s="207"/>
      <c r="R568" s="207" t="str">
        <f>U3</f>
        <v>K-3  2025</v>
      </c>
      <c r="S568" s="207"/>
      <c r="T568" s="207"/>
      <c r="U568" s="201" t="s">
        <v>478</v>
      </c>
      <c r="V568" s="201"/>
      <c r="W568" s="201"/>
      <c r="X568" s="207" t="str">
        <f>R3</f>
        <v>K-3  2024</v>
      </c>
      <c r="Y568" s="207"/>
      <c r="Z568" s="207"/>
      <c r="AA568" s="207" t="str">
        <f>U3</f>
        <v>K-3 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19566</v>
      </c>
      <c r="P575" s="203"/>
      <c r="Q575" s="203"/>
      <c r="R575" s="203">
        <v>20236</v>
      </c>
      <c r="S575" s="203"/>
      <c r="T575" s="203"/>
      <c r="U575" s="199">
        <f t="shared" si="92"/>
        <v>3.4243074721455589</v>
      </c>
      <c r="V575" s="199"/>
      <c r="W575" s="199"/>
      <c r="X575" s="203">
        <v>1369.8</v>
      </c>
      <c r="Y575" s="203"/>
      <c r="Z575" s="203"/>
      <c r="AA575" s="203">
        <v>1459</v>
      </c>
      <c r="AB575" s="203"/>
      <c r="AC575" s="203"/>
      <c r="AD575" s="199">
        <f t="shared" si="93"/>
        <v>6.5118995473791825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19566</v>
      </c>
      <c r="P582" s="201"/>
      <c r="Q582" s="201"/>
      <c r="R582" s="201">
        <f>SUM(R569:R581)</f>
        <v>20236</v>
      </c>
      <c r="S582" s="201"/>
      <c r="T582" s="201"/>
      <c r="U582" s="199">
        <f>IF(O582=0,0,(O582-R582)/O582*-100)</f>
        <v>3.4243074721455589</v>
      </c>
      <c r="V582" s="199"/>
      <c r="W582" s="199"/>
      <c r="X582" s="201">
        <f>SUM(X569:X581)</f>
        <v>1369.8</v>
      </c>
      <c r="Y582" s="201"/>
      <c r="Z582" s="201"/>
      <c r="AA582" s="201">
        <f>SUM(AA569:AA581)</f>
        <v>1459</v>
      </c>
      <c r="AB582" s="201"/>
      <c r="AC582" s="201"/>
      <c r="AD582" s="199">
        <f t="shared" si="93"/>
        <v>6.5118995473791825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682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680</v>
      </c>
      <c r="Q587" s="176"/>
      <c r="R587" s="176"/>
      <c r="S587" s="183" t="s">
        <v>681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659</v>
      </c>
      <c r="AC587" s="176"/>
      <c r="AD587" s="176"/>
      <c r="AE587" s="176" t="s">
        <v>661</v>
      </c>
      <c r="AF587" s="176"/>
      <c r="AG587" s="176"/>
    </row>
    <row r="588" spans="1:33" ht="27.75" customHeight="1" x14ac:dyDescent="0.25">
      <c r="A588" s="63">
        <v>2</v>
      </c>
      <c r="B588" s="184" t="s">
        <v>682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683</v>
      </c>
      <c r="Q588" s="176"/>
      <c r="R588" s="176"/>
      <c r="S588" s="183" t="s">
        <v>685</v>
      </c>
      <c r="T588" s="176"/>
      <c r="U588" s="176"/>
      <c r="V588" s="176" t="s">
        <v>646</v>
      </c>
      <c r="W588" s="176"/>
      <c r="X588" s="176"/>
      <c r="Y588" s="176" t="s">
        <v>684</v>
      </c>
      <c r="Z588" s="176"/>
      <c r="AA588" s="176"/>
      <c r="AB588" s="176" t="s">
        <v>659</v>
      </c>
      <c r="AC588" s="176"/>
      <c r="AD588" s="176"/>
      <c r="AE588" s="176" t="s">
        <v>688</v>
      </c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87"/>
      <c r="AF590" s="188"/>
      <c r="AG590" s="189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76"/>
      <c r="Q591" s="176"/>
      <c r="R591" s="176"/>
      <c r="S591" s="183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303"/>
      <c r="Z592" s="303"/>
      <c r="AA592" s="303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303"/>
      <c r="Z593" s="303"/>
      <c r="AA593" s="303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303"/>
      <c r="Z594" s="303"/>
      <c r="AA594" s="303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303"/>
      <c r="Z596" s="303"/>
      <c r="AA596" s="303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4"/>
      <c r="C601" s="185"/>
      <c r="D601" s="185"/>
      <c r="E601" s="185"/>
      <c r="F601" s="185"/>
      <c r="G601" s="185"/>
      <c r="H601" s="185"/>
      <c r="I601" s="185"/>
      <c r="J601" s="185"/>
      <c r="K601" s="185"/>
      <c r="L601" s="186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4"/>
      <c r="C602" s="185"/>
      <c r="D602" s="185"/>
      <c r="E602" s="185"/>
      <c r="F602" s="185"/>
      <c r="G602" s="185"/>
      <c r="H602" s="185"/>
      <c r="I602" s="185"/>
      <c r="J602" s="185"/>
      <c r="K602" s="185"/>
      <c r="L602" s="186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4"/>
      <c r="C603" s="185"/>
      <c r="D603" s="185"/>
      <c r="E603" s="185"/>
      <c r="F603" s="185"/>
      <c r="G603" s="185"/>
      <c r="H603" s="185"/>
      <c r="I603" s="185"/>
      <c r="J603" s="185"/>
      <c r="K603" s="185"/>
      <c r="L603" s="186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84"/>
      <c r="C604" s="185"/>
      <c r="D604" s="185"/>
      <c r="E604" s="185"/>
      <c r="F604" s="185"/>
      <c r="G604" s="185"/>
      <c r="H604" s="185"/>
      <c r="I604" s="185"/>
      <c r="J604" s="185"/>
      <c r="K604" s="185"/>
      <c r="L604" s="186"/>
      <c r="M604" s="176"/>
      <c r="N604" s="176"/>
      <c r="O604" s="176"/>
      <c r="P604" s="176"/>
      <c r="Q604" s="176"/>
      <c r="R604" s="176"/>
      <c r="S604" s="190"/>
      <c r="T604" s="191"/>
      <c r="U604" s="192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84"/>
      <c r="C605" s="185"/>
      <c r="D605" s="185"/>
      <c r="E605" s="185"/>
      <c r="F605" s="185"/>
      <c r="G605" s="185"/>
      <c r="H605" s="185"/>
      <c r="I605" s="185"/>
      <c r="J605" s="185"/>
      <c r="K605" s="185"/>
      <c r="L605" s="186"/>
      <c r="M605" s="176"/>
      <c r="N605" s="176"/>
      <c r="O605" s="176"/>
      <c r="P605" s="176"/>
      <c r="Q605" s="176"/>
      <c r="R605" s="176"/>
      <c r="S605" s="183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84"/>
      <c r="C606" s="185"/>
      <c r="D606" s="185"/>
      <c r="E606" s="185"/>
      <c r="F606" s="185"/>
      <c r="G606" s="185"/>
      <c r="H606" s="185"/>
      <c r="I606" s="185"/>
      <c r="J606" s="185"/>
      <c r="K606" s="185"/>
      <c r="L606" s="186"/>
      <c r="M606" s="176"/>
      <c r="N606" s="176"/>
      <c r="O606" s="176"/>
      <c r="P606" s="176"/>
      <c r="Q606" s="176"/>
      <c r="R606" s="176"/>
      <c r="S606" s="183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84"/>
      <c r="C607" s="185"/>
      <c r="D607" s="185"/>
      <c r="E607" s="185"/>
      <c r="F607" s="185"/>
      <c r="G607" s="185"/>
      <c r="H607" s="185"/>
      <c r="I607" s="185"/>
      <c r="J607" s="185"/>
      <c r="K607" s="185"/>
      <c r="L607" s="186"/>
      <c r="M607" s="176"/>
      <c r="N607" s="176"/>
      <c r="O607" s="176"/>
      <c r="P607" s="176"/>
      <c r="Q607" s="176"/>
      <c r="R607" s="176"/>
      <c r="S607" s="183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84"/>
      <c r="C608" s="185"/>
      <c r="D608" s="185"/>
      <c r="E608" s="185"/>
      <c r="F608" s="185"/>
      <c r="G608" s="185"/>
      <c r="H608" s="185"/>
      <c r="I608" s="185"/>
      <c r="J608" s="185"/>
      <c r="K608" s="185"/>
      <c r="L608" s="186"/>
      <c r="M608" s="176"/>
      <c r="N608" s="176"/>
      <c r="O608" s="176"/>
      <c r="P608" s="176"/>
      <c r="Q608" s="176"/>
      <c r="R608" s="176"/>
      <c r="S608" s="183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84"/>
      <c r="C609" s="185"/>
      <c r="D609" s="185"/>
      <c r="E609" s="185"/>
      <c r="F609" s="185"/>
      <c r="G609" s="185"/>
      <c r="H609" s="185"/>
      <c r="I609" s="185"/>
      <c r="J609" s="185"/>
      <c r="K609" s="185"/>
      <c r="L609" s="186"/>
      <c r="M609" s="176"/>
      <c r="N609" s="176"/>
      <c r="O609" s="176"/>
      <c r="P609" s="176"/>
      <c r="Q609" s="176"/>
      <c r="R609" s="176"/>
      <c r="S609" s="183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84"/>
      <c r="C610" s="185"/>
      <c r="D610" s="185"/>
      <c r="E610" s="185"/>
      <c r="F610" s="185"/>
      <c r="G610" s="185"/>
      <c r="H610" s="185"/>
      <c r="I610" s="185"/>
      <c r="J610" s="185"/>
      <c r="K610" s="185"/>
      <c r="L610" s="186"/>
      <c r="M610" s="176"/>
      <c r="N610" s="176"/>
      <c r="O610" s="176"/>
      <c r="P610" s="176"/>
      <c r="Q610" s="176"/>
      <c r="R610" s="176"/>
      <c r="S610" s="183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84"/>
      <c r="C611" s="185"/>
      <c r="D611" s="185"/>
      <c r="E611" s="185"/>
      <c r="F611" s="185"/>
      <c r="G611" s="185"/>
      <c r="H611" s="185"/>
      <c r="I611" s="185"/>
      <c r="J611" s="185"/>
      <c r="K611" s="185"/>
      <c r="L611" s="186"/>
      <c r="M611" s="176"/>
      <c r="N611" s="176"/>
      <c r="O611" s="176"/>
      <c r="P611" s="176"/>
      <c r="Q611" s="176"/>
      <c r="R611" s="176"/>
      <c r="S611" s="183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84"/>
      <c r="C612" s="185"/>
      <c r="D612" s="185"/>
      <c r="E612" s="185"/>
      <c r="F612" s="185"/>
      <c r="G612" s="185"/>
      <c r="H612" s="185"/>
      <c r="I612" s="185"/>
      <c r="J612" s="185"/>
      <c r="K612" s="185"/>
      <c r="L612" s="186"/>
      <c r="M612" s="176"/>
      <c r="N612" s="176"/>
      <c r="O612" s="176"/>
      <c r="P612" s="176"/>
      <c r="Q612" s="176"/>
      <c r="R612" s="176"/>
      <c r="S612" s="183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84"/>
      <c r="C613" s="185"/>
      <c r="D613" s="185"/>
      <c r="E613" s="185"/>
      <c r="F613" s="185"/>
      <c r="G613" s="185"/>
      <c r="H613" s="185"/>
      <c r="I613" s="185"/>
      <c r="J613" s="185"/>
      <c r="K613" s="185"/>
      <c r="L613" s="186"/>
      <c r="M613" s="176"/>
      <c r="N613" s="176"/>
      <c r="O613" s="176"/>
      <c r="P613" s="176"/>
      <c r="Q613" s="176"/>
      <c r="R613" s="176"/>
      <c r="S613" s="183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84"/>
      <c r="C614" s="185"/>
      <c r="D614" s="185"/>
      <c r="E614" s="185"/>
      <c r="F614" s="185"/>
      <c r="G614" s="185"/>
      <c r="H614" s="185"/>
      <c r="I614" s="185"/>
      <c r="J614" s="185"/>
      <c r="K614" s="185"/>
      <c r="L614" s="186"/>
      <c r="M614" s="176"/>
      <c r="N614" s="176"/>
      <c r="O614" s="176"/>
      <c r="P614" s="176"/>
      <c r="Q614" s="176"/>
      <c r="R614" s="176"/>
      <c r="S614" s="183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84"/>
      <c r="C615" s="185"/>
      <c r="D615" s="185"/>
      <c r="E615" s="185"/>
      <c r="F615" s="185"/>
      <c r="G615" s="185"/>
      <c r="H615" s="185"/>
      <c r="I615" s="185"/>
      <c r="J615" s="185"/>
      <c r="K615" s="185"/>
      <c r="L615" s="186"/>
      <c r="M615" s="176"/>
      <c r="N615" s="176"/>
      <c r="O615" s="176"/>
      <c r="P615" s="176"/>
      <c r="Q615" s="176"/>
      <c r="R615" s="176"/>
      <c r="S615" s="183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84"/>
      <c r="C616" s="185"/>
      <c r="D616" s="185"/>
      <c r="E616" s="185"/>
      <c r="F616" s="185"/>
      <c r="G616" s="185"/>
      <c r="H616" s="185"/>
      <c r="I616" s="185"/>
      <c r="J616" s="185"/>
      <c r="K616" s="185"/>
      <c r="L616" s="186"/>
      <c r="M616" s="176"/>
      <c r="N616" s="176"/>
      <c r="O616" s="176"/>
      <c r="P616" s="176"/>
      <c r="Q616" s="176"/>
      <c r="R616" s="176"/>
      <c r="S616" s="183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84"/>
      <c r="C617" s="185"/>
      <c r="D617" s="185"/>
      <c r="E617" s="185"/>
      <c r="F617" s="185"/>
      <c r="G617" s="185"/>
      <c r="H617" s="185"/>
      <c r="I617" s="185"/>
      <c r="J617" s="185"/>
      <c r="K617" s="185"/>
      <c r="L617" s="186"/>
      <c r="M617" s="176"/>
      <c r="N617" s="176"/>
      <c r="O617" s="176"/>
      <c r="P617" s="187"/>
      <c r="Q617" s="188"/>
      <c r="R617" s="189"/>
      <c r="S617" s="190"/>
      <c r="T617" s="191"/>
      <c r="U617" s="192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84"/>
      <c r="C618" s="185"/>
      <c r="D618" s="185"/>
      <c r="E618" s="185"/>
      <c r="F618" s="185"/>
      <c r="G618" s="185"/>
      <c r="H618" s="185"/>
      <c r="I618" s="185"/>
      <c r="J618" s="185"/>
      <c r="K618" s="185"/>
      <c r="L618" s="186"/>
      <c r="M618" s="176"/>
      <c r="N618" s="176"/>
      <c r="O618" s="176"/>
      <c r="P618" s="176"/>
      <c r="Q618" s="176"/>
      <c r="R618" s="176"/>
      <c r="S618" s="183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84"/>
      <c r="C619" s="185"/>
      <c r="D619" s="185"/>
      <c r="E619" s="185"/>
      <c r="F619" s="185"/>
      <c r="G619" s="185"/>
      <c r="H619" s="185"/>
      <c r="I619" s="185"/>
      <c r="J619" s="185"/>
      <c r="K619" s="185"/>
      <c r="L619" s="186"/>
      <c r="M619" s="176"/>
      <c r="N619" s="176"/>
      <c r="O619" s="176"/>
      <c r="P619" s="176"/>
      <c r="Q619" s="176"/>
      <c r="R619" s="176"/>
      <c r="S619" s="183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557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605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M588:O588"/>
    <mergeCell ref="P588:R588"/>
    <mergeCell ref="S588:U588"/>
    <mergeCell ref="V588:X588"/>
    <mergeCell ref="Y588:AA588"/>
    <mergeCell ref="B588:L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U573:W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R573:T573"/>
    <mergeCell ref="O573:Q573"/>
    <mergeCell ref="X573:Z573"/>
    <mergeCell ref="AA573:AC573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278" priority="158" stopIfTrue="1">
      <formula>IF(M398+M401=M394,0,1)</formula>
    </cfRule>
  </conditionalFormatting>
  <conditionalFormatting sqref="M435:AB435">
    <cfRule type="expression" dxfId="1277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1276" priority="156" stopIfTrue="1">
      <formula>MOD(FLOOR(COLUMN()/2+0.5,1),2)</formula>
    </cfRule>
  </conditionalFormatting>
  <conditionalFormatting sqref="N425:N427">
    <cfRule type="expression" dxfId="1275" priority="155" stopIfTrue="1">
      <formula>MOD(FLOOR(COLUMN()/2+0.5,1),2)</formula>
    </cfRule>
  </conditionalFormatting>
  <conditionalFormatting sqref="P425:P427">
    <cfRule type="expression" dxfId="1274" priority="154" stopIfTrue="1">
      <formula>MOD(FLOOR(COLUMN()/2+0.5,1),2)</formula>
    </cfRule>
  </conditionalFormatting>
  <conditionalFormatting sqref="P547:P548">
    <cfRule type="expression" dxfId="1273" priority="153" stopIfTrue="1">
      <formula>MOD(FLOOR(COLUMN()/2+0.5,1),2)</formula>
    </cfRule>
  </conditionalFormatting>
  <conditionalFormatting sqref="N496:N507">
    <cfRule type="expression" dxfId="1272" priority="152" stopIfTrue="1">
      <formula>MOD(FLOOR(COLUMN()/2+0.5,1),2)</formula>
    </cfRule>
  </conditionalFormatting>
  <conditionalFormatting sqref="R384">
    <cfRule type="expression" dxfId="1271" priority="151" stopIfTrue="1">
      <formula>MOD(FLOOR(COLUMN()/2+0.5,1),2)</formula>
    </cfRule>
  </conditionalFormatting>
  <conditionalFormatting sqref="R525:R528">
    <cfRule type="expression" dxfId="1270" priority="150" stopIfTrue="1">
      <formula>MOD(FLOOR(COLUMN()/2+0.5,1),2)</formula>
    </cfRule>
  </conditionalFormatting>
  <conditionalFormatting sqref="T384">
    <cfRule type="expression" dxfId="1269" priority="149" stopIfTrue="1">
      <formula>MOD(FLOOR(COLUMN()/2+0.5,1),2)</formula>
    </cfRule>
  </conditionalFormatting>
  <conditionalFormatting sqref="T440:T441">
    <cfRule type="expression" dxfId="1268" priority="148" stopIfTrue="1">
      <formula>MOD(FLOOR(COLUMN()/2+0.5,1),2)</formula>
    </cfRule>
  </conditionalFormatting>
  <conditionalFormatting sqref="T515">
    <cfRule type="expression" dxfId="1267" priority="147" stopIfTrue="1">
      <formula>MOD(FLOOR(COLUMN()/2+0.5,1),2)</formula>
    </cfRule>
  </conditionalFormatting>
  <conditionalFormatting sqref="T547:T548">
    <cfRule type="expression" dxfId="1266" priority="146" stopIfTrue="1">
      <formula>MOD(FLOOR(COLUMN()/2+0.5,1),2)</formula>
    </cfRule>
  </conditionalFormatting>
  <conditionalFormatting sqref="Z425:Z427">
    <cfRule type="expression" dxfId="1265" priority="145" stopIfTrue="1">
      <formula>MOD(FLOOR(COLUMN()/2+0.5,1),2)</formula>
    </cfRule>
  </conditionalFormatting>
  <conditionalFormatting sqref="AB496:AB507">
    <cfRule type="expression" dxfId="1264" priority="144" stopIfTrue="1">
      <formula>MOD(FLOOR(COLUMN()/2+0.5,1),2)</formula>
    </cfRule>
  </conditionalFormatting>
  <conditionalFormatting sqref="O548">
    <cfRule type="expression" dxfId="1263" priority="143" stopIfTrue="1">
      <formula>MOD(FLOOR(COLUMN()/2+0.5,1),2)</formula>
    </cfRule>
  </conditionalFormatting>
  <conditionalFormatting sqref="M384:M385">
    <cfRule type="expression" dxfId="1262" priority="142" stopIfTrue="1">
      <formula>MOD(FLOOR(COLUMN()/2+0.5,1),2)</formula>
    </cfRule>
  </conditionalFormatting>
  <conditionalFormatting sqref="Q385">
    <cfRule type="expression" dxfId="1261" priority="141" stopIfTrue="1">
      <formula>MOD(FLOOR(COLUMN()/2+0.5,1),2)</formula>
    </cfRule>
  </conditionalFormatting>
  <conditionalFormatting sqref="Q384">
    <cfRule type="expression" dxfId="1260" priority="140" stopIfTrue="1">
      <formula>MOD(FLOOR(COLUMN()/2+0.5,1),2)</formula>
    </cfRule>
  </conditionalFormatting>
  <conditionalFormatting sqref="S385">
    <cfRule type="expression" dxfId="1259" priority="139" stopIfTrue="1">
      <formula>MOD(FLOOR(COLUMN()/2+0.5,1),2)</formula>
    </cfRule>
  </conditionalFormatting>
  <conditionalFormatting sqref="S384">
    <cfRule type="expression" dxfId="1258" priority="138" stopIfTrue="1">
      <formula>MOD(FLOOR(COLUMN()/2+0.5,1),2)</formula>
    </cfRule>
  </conditionalFormatting>
  <conditionalFormatting sqref="Y384:Y385">
    <cfRule type="expression" dxfId="1257" priority="137" stopIfTrue="1">
      <formula>MOD(FLOOR(COLUMN()/2+0.5,1),2)</formula>
    </cfRule>
  </conditionalFormatting>
  <conditionalFormatting sqref="Y395:Y397">
    <cfRule type="expression" dxfId="1256" priority="136" stopIfTrue="1">
      <formula>MOD(FLOOR(COLUMN()/2+0.5,1),2)</formula>
    </cfRule>
  </conditionalFormatting>
  <conditionalFormatting sqref="M411:M416">
    <cfRule type="expression" dxfId="1255" priority="135" stopIfTrue="1">
      <formula>MOD(FLOOR(COLUMN()/2+0.5,1),2)</formula>
    </cfRule>
  </conditionalFormatting>
  <conditionalFormatting sqref="O411:O416">
    <cfRule type="expression" dxfId="1254" priority="134" stopIfTrue="1">
      <formula>MOD(FLOOR(COLUMN()/2+0.5,1),2)</formula>
    </cfRule>
  </conditionalFormatting>
  <conditionalFormatting sqref="Q411:Q416">
    <cfRule type="expression" dxfId="1253" priority="133" stopIfTrue="1">
      <formula>MOD(FLOOR(COLUMN()/2+0.5,1),2)</formula>
    </cfRule>
  </conditionalFormatting>
  <conditionalFormatting sqref="S411:S416">
    <cfRule type="expression" dxfId="1252" priority="132" stopIfTrue="1">
      <formula>MOD(FLOOR(COLUMN()/2+0.5,1),2)</formula>
    </cfRule>
  </conditionalFormatting>
  <conditionalFormatting sqref="W411:W416">
    <cfRule type="expression" dxfId="1251" priority="131" stopIfTrue="1">
      <formula>MOD(FLOOR(COLUMN()/2+0.5,1),2)</formula>
    </cfRule>
  </conditionalFormatting>
  <conditionalFormatting sqref="M425:M427">
    <cfRule type="expression" dxfId="1250" priority="130" stopIfTrue="1">
      <formula>MOD(FLOOR(COLUMN()/2+0.5,1),2)</formula>
    </cfRule>
  </conditionalFormatting>
  <conditionalFormatting sqref="O425:O427">
    <cfRule type="expression" dxfId="1249" priority="129" stopIfTrue="1">
      <formula>MOD(FLOOR(COLUMN()/2+0.5,1),2)</formula>
    </cfRule>
  </conditionalFormatting>
  <conditionalFormatting sqref="Q425:Q427">
    <cfRule type="expression" dxfId="1248" priority="128" stopIfTrue="1">
      <formula>MOD(FLOOR(COLUMN()/2+0.5,1),2)</formula>
    </cfRule>
  </conditionalFormatting>
  <conditionalFormatting sqref="M436:M438">
    <cfRule type="expression" dxfId="1247" priority="127" stopIfTrue="1">
      <formula>MOD(FLOOR(COLUMN()/2+0.5,1),2)</formula>
    </cfRule>
  </conditionalFormatting>
  <conditionalFormatting sqref="O436:O438">
    <cfRule type="expression" dxfId="1246" priority="126" stopIfTrue="1">
      <formula>MOD(FLOOR(COLUMN()/2+0.5,1),2)</formula>
    </cfRule>
  </conditionalFormatting>
  <conditionalFormatting sqref="Q436:Q438">
    <cfRule type="expression" dxfId="1245" priority="125" stopIfTrue="1">
      <formula>MOD(FLOOR(COLUMN()/2+0.5,1),2)</formula>
    </cfRule>
  </conditionalFormatting>
  <conditionalFormatting sqref="S436:S438">
    <cfRule type="expression" dxfId="1244" priority="124" stopIfTrue="1">
      <formula>MOD(FLOOR(COLUMN()/2+0.5,1),2)</formula>
    </cfRule>
  </conditionalFormatting>
  <conditionalFormatting sqref="W436:W438">
    <cfRule type="expression" dxfId="1243" priority="123" stopIfTrue="1">
      <formula>MOD(FLOOR(COLUMN()/2+0.5,1),2)</formula>
    </cfRule>
  </conditionalFormatting>
  <conditionalFormatting sqref="M440:M441">
    <cfRule type="expression" dxfId="1242" priority="122" stopIfTrue="1">
      <formula>MOD(FLOOR(COLUMN()/2+0.5,1),2)</formula>
    </cfRule>
  </conditionalFormatting>
  <conditionalFormatting sqref="O440:O441">
    <cfRule type="expression" dxfId="1241" priority="121" stopIfTrue="1">
      <formula>MOD(FLOOR(COLUMN()/2+0.5,1),2)</formula>
    </cfRule>
  </conditionalFormatting>
  <conditionalFormatting sqref="S440:S441">
    <cfRule type="expression" dxfId="1240" priority="120" stopIfTrue="1">
      <formula>MOD(FLOOR(COLUMN()/2+0.5,1),2)</formula>
    </cfRule>
  </conditionalFormatting>
  <conditionalFormatting sqref="W440:W441">
    <cfRule type="expression" dxfId="1239" priority="119" stopIfTrue="1">
      <formula>MOD(FLOOR(COLUMN()/2+0.5,1),2)</formula>
    </cfRule>
  </conditionalFormatting>
  <conditionalFormatting sqref="Y440:Y441">
    <cfRule type="expression" dxfId="1238" priority="118" stopIfTrue="1">
      <formula>MOD(FLOOR(COLUMN()/2+0.5,1),2)</formula>
    </cfRule>
  </conditionalFormatting>
  <conditionalFormatting sqref="M444">
    <cfRule type="expression" dxfId="1237" priority="117" stopIfTrue="1">
      <formula>MOD(FLOOR(COLUMN()/2+0.5,1),2)</formula>
    </cfRule>
  </conditionalFormatting>
  <conditionalFormatting sqref="M496:M507">
    <cfRule type="expression" dxfId="1236" priority="116" stopIfTrue="1">
      <formula>MOD(FLOOR(COLUMN()/2+0.5,1),2)</formula>
    </cfRule>
  </conditionalFormatting>
  <conditionalFormatting sqref="O496:O507">
    <cfRule type="expression" dxfId="1235" priority="115" stopIfTrue="1">
      <formula>MOD(FLOOR(COLUMN()/2+0.5,1),2)</formula>
    </cfRule>
  </conditionalFormatting>
  <conditionalFormatting sqref="Q496:Q507">
    <cfRule type="expression" dxfId="1234" priority="114" stopIfTrue="1">
      <formula>MOD(FLOOR(COLUMN()/2+0.5,1),2)</formula>
    </cfRule>
  </conditionalFormatting>
  <conditionalFormatting sqref="S496:S507">
    <cfRule type="expression" dxfId="1233" priority="113" stopIfTrue="1">
      <formula>MOD(FLOOR(COLUMN()/2+0.5,1),2)</formula>
    </cfRule>
  </conditionalFormatting>
  <conditionalFormatting sqref="U496:U507">
    <cfRule type="expression" dxfId="1232" priority="112" stopIfTrue="1">
      <formula>MOD(FLOOR(COLUMN()/2+0.5,1),2)</formula>
    </cfRule>
  </conditionalFormatting>
  <conditionalFormatting sqref="W496:W507">
    <cfRule type="expression" dxfId="1231" priority="111" stopIfTrue="1">
      <formula>MOD(FLOOR(COLUMN()/2+0.5,1),2)</formula>
    </cfRule>
  </conditionalFormatting>
  <conditionalFormatting sqref="Y496:Y507">
    <cfRule type="expression" dxfId="1230" priority="110" stopIfTrue="1">
      <formula>MOD(FLOOR(COLUMN()/2+0.5,1),2)</formula>
    </cfRule>
  </conditionalFormatting>
  <conditionalFormatting sqref="AA496:AA507">
    <cfRule type="expression" dxfId="1229" priority="109" stopIfTrue="1">
      <formula>MOD(FLOOR(COLUMN()/2+0.5,1),2)</formula>
    </cfRule>
  </conditionalFormatting>
  <conditionalFormatting sqref="M515">
    <cfRule type="expression" dxfId="1228" priority="108" stopIfTrue="1">
      <formula>MOD(FLOOR(COLUMN()/2+0.5,1),2)</formula>
    </cfRule>
  </conditionalFormatting>
  <conditionalFormatting sqref="O515">
    <cfRule type="expression" dxfId="1227" priority="107" stopIfTrue="1">
      <formula>MOD(FLOOR(COLUMN()/2+0.5,1),2)</formula>
    </cfRule>
  </conditionalFormatting>
  <conditionalFormatting sqref="Q515">
    <cfRule type="expression" dxfId="1226" priority="106" stopIfTrue="1">
      <formula>MOD(FLOOR(COLUMN()/2+0.5,1),2)</formula>
    </cfRule>
  </conditionalFormatting>
  <conditionalFormatting sqref="S515">
    <cfRule type="expression" dxfId="1225" priority="105" stopIfTrue="1">
      <formula>MOD(FLOOR(COLUMN()/2+0.5,1),2)</formula>
    </cfRule>
  </conditionalFormatting>
  <conditionalFormatting sqref="U515">
    <cfRule type="expression" dxfId="1224" priority="104" stopIfTrue="1">
      <formula>MOD(FLOOR(COLUMN()/2+0.5,1),2)</formula>
    </cfRule>
  </conditionalFormatting>
  <conditionalFormatting sqref="M525:M528">
    <cfRule type="expression" dxfId="1223" priority="103" stopIfTrue="1">
      <formula>MOD(FLOOR(COLUMN()/2+0.5,1),2)</formula>
    </cfRule>
  </conditionalFormatting>
  <conditionalFormatting sqref="O525:O528">
    <cfRule type="expression" dxfId="1222" priority="102" stopIfTrue="1">
      <formula>MOD(FLOOR(COLUMN()/2+0.5,1),2)</formula>
    </cfRule>
  </conditionalFormatting>
  <conditionalFormatting sqref="Q525:Q528">
    <cfRule type="expression" dxfId="1221" priority="101" stopIfTrue="1">
      <formula>MOD(FLOOR(COLUMN()/2+0.5,1),2)</formula>
    </cfRule>
  </conditionalFormatting>
  <conditionalFormatting sqref="S525:S528">
    <cfRule type="expression" dxfId="1220" priority="100" stopIfTrue="1">
      <formula>MOD(FLOOR(COLUMN()/2+0.5,1),2)</formula>
    </cfRule>
  </conditionalFormatting>
  <conditionalFormatting sqref="U525:U528">
    <cfRule type="expression" dxfId="1219" priority="99" stopIfTrue="1">
      <formula>MOD(FLOOR(COLUMN()/2+0.5,1),2)</formula>
    </cfRule>
  </conditionalFormatting>
  <conditionalFormatting sqref="M540:M542">
    <cfRule type="expression" dxfId="1218" priority="98" stopIfTrue="1">
      <formula>MOD(FLOOR(COLUMN()/2+0.5,1),2)</formula>
    </cfRule>
  </conditionalFormatting>
  <conditionalFormatting sqref="O540:O542">
    <cfRule type="expression" dxfId="1217" priority="97" stopIfTrue="1">
      <formula>MOD(FLOOR(COLUMN()/2+0.5,1),2)</formula>
    </cfRule>
  </conditionalFormatting>
  <conditionalFormatting sqref="Q540:Q542">
    <cfRule type="expression" dxfId="1216" priority="96" stopIfTrue="1">
      <formula>MOD(FLOOR(COLUMN()/2+0.5,1),2)</formula>
    </cfRule>
  </conditionalFormatting>
  <conditionalFormatting sqref="S540:S542">
    <cfRule type="expression" dxfId="1215" priority="95" stopIfTrue="1">
      <formula>MOD(FLOOR(COLUMN()/2+0.5,1),2)</formula>
    </cfRule>
  </conditionalFormatting>
  <conditionalFormatting sqref="W540:W542">
    <cfRule type="expression" dxfId="1214" priority="94" stopIfTrue="1">
      <formula>MOD(FLOOR(COLUMN()/2+0.5,1),2)</formula>
    </cfRule>
  </conditionalFormatting>
  <conditionalFormatting sqref="M545">
    <cfRule type="expression" dxfId="1213" priority="93" stopIfTrue="1">
      <formula>MOD(FLOOR(COLUMN()/2+0.5,1),2)</formula>
    </cfRule>
  </conditionalFormatting>
  <conditionalFormatting sqref="O545">
    <cfRule type="expression" dxfId="1212" priority="92" stopIfTrue="1">
      <formula>MOD(FLOOR(COLUMN()/2+0.5,1),2)</formula>
    </cfRule>
  </conditionalFormatting>
  <conditionalFormatting sqref="Q545">
    <cfRule type="expression" dxfId="1211" priority="91" stopIfTrue="1">
      <formula>MOD(FLOOR(COLUMN()/2+0.5,1),2)</formula>
    </cfRule>
  </conditionalFormatting>
  <conditionalFormatting sqref="S545">
    <cfRule type="expression" dxfId="1210" priority="90" stopIfTrue="1">
      <formula>MOD(FLOOR(COLUMN()/2+0.5,1),2)</formula>
    </cfRule>
  </conditionalFormatting>
  <conditionalFormatting sqref="U545">
    <cfRule type="expression" dxfId="1209" priority="89" stopIfTrue="1">
      <formula>MOD(FLOOR(COLUMN()/2+0.5,1),2)</formula>
    </cfRule>
  </conditionalFormatting>
  <conditionalFormatting sqref="W545">
    <cfRule type="expression" dxfId="1208" priority="88" stopIfTrue="1">
      <formula>MOD(FLOOR(COLUMN()/2+0.5,1),2)</formula>
    </cfRule>
  </conditionalFormatting>
  <conditionalFormatting sqref="M547:M548">
    <cfRule type="expression" dxfId="1207" priority="87" stopIfTrue="1">
      <formula>MOD(FLOOR(COLUMN()/2+0.5,1),2)</formula>
    </cfRule>
  </conditionalFormatting>
  <conditionalFormatting sqref="S547:S548">
    <cfRule type="expression" dxfId="1206" priority="86" stopIfTrue="1">
      <formula>MOD(FLOOR(COLUMN()/2+0.5,1),2)</formula>
    </cfRule>
  </conditionalFormatting>
  <conditionalFormatting sqref="W547">
    <cfRule type="expression" dxfId="1205" priority="85" stopIfTrue="1">
      <formula>MOD(FLOOR(COLUMN()/2+0.5,1),2)</formula>
    </cfRule>
  </conditionalFormatting>
  <conditionalFormatting sqref="W548">
    <cfRule type="expression" dxfId="1204" priority="84" stopIfTrue="1">
      <formula>MOD(FLOOR(COLUMN()/2+0.5,1),2)</formula>
    </cfRule>
  </conditionalFormatting>
  <conditionalFormatting sqref="N384:N385">
    <cfRule type="expression" dxfId="1203" priority="83" stopIfTrue="1">
      <formula>MOD(FLOOR(COLUMN()/2+0.5,1),2)</formula>
    </cfRule>
  </conditionalFormatting>
  <conditionalFormatting sqref="N411:N416">
    <cfRule type="expression" dxfId="1202" priority="82" stopIfTrue="1">
      <formula>MOD(FLOOR(COLUMN()/2+0.5,1),2)</formula>
    </cfRule>
  </conditionalFormatting>
  <conditionalFormatting sqref="N436:N438">
    <cfRule type="expression" dxfId="1201" priority="81" stopIfTrue="1">
      <formula>MOD(FLOOR(COLUMN()/2+0.5,1),2)</formula>
    </cfRule>
  </conditionalFormatting>
  <conditionalFormatting sqref="N440:N441">
    <cfRule type="expression" dxfId="1200" priority="80" stopIfTrue="1">
      <formula>MOD(FLOOR(COLUMN()/2+0.5,1),2)</formula>
    </cfRule>
  </conditionalFormatting>
  <conditionalFormatting sqref="N444">
    <cfRule type="expression" dxfId="1199" priority="79" stopIfTrue="1">
      <formula>MOD(FLOOR(COLUMN()/2+0.5,1),2)</formula>
    </cfRule>
  </conditionalFormatting>
  <conditionalFormatting sqref="N515">
    <cfRule type="expression" dxfId="1198" priority="78" stopIfTrue="1">
      <formula>MOD(FLOOR(COLUMN()/2+0.5,1),2)</formula>
    </cfRule>
  </conditionalFormatting>
  <conditionalFormatting sqref="N525:N528">
    <cfRule type="expression" dxfId="1197" priority="77" stopIfTrue="1">
      <formula>MOD(FLOOR(COLUMN()/2+0.5,1),2)</formula>
    </cfRule>
  </conditionalFormatting>
  <conditionalFormatting sqref="N540:N542">
    <cfRule type="expression" dxfId="1196" priority="76" stopIfTrue="1">
      <formula>MOD(FLOOR(COLUMN()/2+0.5,1),2)</formula>
    </cfRule>
  </conditionalFormatting>
  <conditionalFormatting sqref="N545">
    <cfRule type="expression" dxfId="1195" priority="75" stopIfTrue="1">
      <formula>MOD(FLOOR(COLUMN()/2+0.5,1),2)</formula>
    </cfRule>
  </conditionalFormatting>
  <conditionalFormatting sqref="N547:N548">
    <cfRule type="expression" dxfId="1194" priority="74" stopIfTrue="1">
      <formula>MOD(FLOOR(COLUMN()/2+0.5,1),2)</formula>
    </cfRule>
  </conditionalFormatting>
  <conditionalFormatting sqref="P384">
    <cfRule type="expression" dxfId="1193" priority="73" stopIfTrue="1">
      <formula>MOD(FLOOR(COLUMN()/2+0.5,1),2)</formula>
    </cfRule>
  </conditionalFormatting>
  <conditionalFormatting sqref="P411:P416">
    <cfRule type="expression" dxfId="1192" priority="72" stopIfTrue="1">
      <formula>MOD(FLOOR(COLUMN()/2+0.5,1),2)</formula>
    </cfRule>
  </conditionalFormatting>
  <conditionalFormatting sqref="P436:P438">
    <cfRule type="expression" dxfId="1191" priority="71" stopIfTrue="1">
      <formula>MOD(FLOOR(COLUMN()/2+0.5,1),2)</formula>
    </cfRule>
  </conditionalFormatting>
  <conditionalFormatting sqref="P440:P441">
    <cfRule type="expression" dxfId="1190" priority="70" stopIfTrue="1">
      <formula>MOD(FLOOR(COLUMN()/2+0.5,1),2)</formula>
    </cfRule>
  </conditionalFormatting>
  <conditionalFormatting sqref="P496:P507">
    <cfRule type="expression" dxfId="1189" priority="69" stopIfTrue="1">
      <formula>MOD(FLOOR(COLUMN()/2+0.5,1),2)</formula>
    </cfRule>
  </conditionalFormatting>
  <conditionalFormatting sqref="P515">
    <cfRule type="expression" dxfId="1188" priority="68" stopIfTrue="1">
      <formula>MOD(FLOOR(COLUMN()/2+0.5,1),2)</formula>
    </cfRule>
  </conditionalFormatting>
  <conditionalFormatting sqref="P525:P528">
    <cfRule type="expression" dxfId="1187" priority="67" stopIfTrue="1">
      <formula>MOD(FLOOR(COLUMN()/2+0.5,1),2)</formula>
    </cfRule>
  </conditionalFormatting>
  <conditionalFormatting sqref="P540:P542">
    <cfRule type="expression" dxfId="1186" priority="66" stopIfTrue="1">
      <formula>MOD(FLOOR(COLUMN()/2+0.5,1),2)</formula>
    </cfRule>
  </conditionalFormatting>
  <conditionalFormatting sqref="P545">
    <cfRule type="expression" dxfId="1185" priority="65" stopIfTrue="1">
      <formula>MOD(FLOOR(COLUMN()/2+0.5,1),2)</formula>
    </cfRule>
  </conditionalFormatting>
  <conditionalFormatting sqref="R411:R416">
    <cfRule type="expression" dxfId="1184" priority="64" stopIfTrue="1">
      <formula>MOD(FLOOR(COLUMN()/2+0.5,1),2)</formula>
    </cfRule>
  </conditionalFormatting>
  <conditionalFormatting sqref="R425:R427">
    <cfRule type="expression" dxfId="1183" priority="63" stopIfTrue="1">
      <formula>MOD(FLOOR(COLUMN()/2+0.5,1),2)</formula>
    </cfRule>
  </conditionalFormatting>
  <conditionalFormatting sqref="R436:R438">
    <cfRule type="expression" dxfId="1182" priority="62" stopIfTrue="1">
      <formula>MOD(FLOOR(COLUMN()/2+0.5,1),2)</formula>
    </cfRule>
  </conditionalFormatting>
  <conditionalFormatting sqref="R496:R507">
    <cfRule type="expression" dxfId="1181" priority="61" stopIfTrue="1">
      <formula>MOD(FLOOR(COLUMN()/2+0.5,1),2)</formula>
    </cfRule>
  </conditionalFormatting>
  <conditionalFormatting sqref="R515">
    <cfRule type="expression" dxfId="1180" priority="60" stopIfTrue="1">
      <formula>MOD(FLOOR(COLUMN()/2+0.5,1),2)</formula>
    </cfRule>
  </conditionalFormatting>
  <conditionalFormatting sqref="R540:R542">
    <cfRule type="expression" dxfId="1179" priority="59" stopIfTrue="1">
      <formula>MOD(FLOOR(COLUMN()/2+0.5,1),2)</formula>
    </cfRule>
  </conditionalFormatting>
  <conditionalFormatting sqref="R545">
    <cfRule type="expression" dxfId="1178" priority="58" stopIfTrue="1">
      <formula>MOD(FLOOR(COLUMN()/2+0.5,1),2)</formula>
    </cfRule>
  </conditionalFormatting>
  <conditionalFormatting sqref="T411:T416">
    <cfRule type="expression" dxfId="1177" priority="57" stopIfTrue="1">
      <formula>MOD(FLOOR(COLUMN()/2+0.5,1),2)</formula>
    </cfRule>
  </conditionalFormatting>
  <conditionalFormatting sqref="T425:T427">
    <cfRule type="expression" dxfId="1176" priority="56" stopIfTrue="1">
      <formula>MOD(FLOOR(COLUMN()/2+0.5,1),2)</formula>
    </cfRule>
  </conditionalFormatting>
  <conditionalFormatting sqref="T436:T438">
    <cfRule type="expression" dxfId="1175" priority="55" stopIfTrue="1">
      <formula>MOD(FLOOR(COLUMN()/2+0.5,1),2)</formula>
    </cfRule>
  </conditionalFormatting>
  <conditionalFormatting sqref="T496:T507">
    <cfRule type="expression" dxfId="1174" priority="54" stopIfTrue="1">
      <formula>MOD(FLOOR(COLUMN()/2+0.5,1),2)</formula>
    </cfRule>
  </conditionalFormatting>
  <conditionalFormatting sqref="T525:T528">
    <cfRule type="expression" dxfId="1173" priority="53" stopIfTrue="1">
      <formula>MOD(FLOOR(COLUMN()/2+0.5,1),2)</formula>
    </cfRule>
  </conditionalFormatting>
  <conditionalFormatting sqref="T540:T542">
    <cfRule type="expression" dxfId="1172" priority="52" stopIfTrue="1">
      <formula>MOD(FLOOR(COLUMN()/2+0.5,1),2)</formula>
    </cfRule>
  </conditionalFormatting>
  <conditionalFormatting sqref="T545">
    <cfRule type="expression" dxfId="1171" priority="51" stopIfTrue="1">
      <formula>MOD(FLOOR(COLUMN()/2+0.5,1),2)</formula>
    </cfRule>
  </conditionalFormatting>
  <conditionalFormatting sqref="V496:V507">
    <cfRule type="expression" dxfId="1170" priority="50" stopIfTrue="1">
      <formula>MOD(FLOOR(COLUMN()/2+0.5,1),2)</formula>
    </cfRule>
  </conditionalFormatting>
  <conditionalFormatting sqref="V515">
    <cfRule type="expression" dxfId="1169" priority="49" stopIfTrue="1">
      <formula>MOD(FLOOR(COLUMN()/2+0.5,1),2)</formula>
    </cfRule>
  </conditionalFormatting>
  <conditionalFormatting sqref="V525:V528">
    <cfRule type="expression" dxfId="1168" priority="48" stopIfTrue="1">
      <formula>MOD(FLOOR(COLUMN()/2+0.5,1),2)</formula>
    </cfRule>
  </conditionalFormatting>
  <conditionalFormatting sqref="V545">
    <cfRule type="expression" dxfId="1167" priority="47" stopIfTrue="1">
      <formula>MOD(FLOOR(COLUMN()/2+0.5,1),2)</formula>
    </cfRule>
  </conditionalFormatting>
  <conditionalFormatting sqref="X411:X416">
    <cfRule type="expression" dxfId="1166" priority="46" stopIfTrue="1">
      <formula>MOD(FLOOR(COLUMN()/2+0.5,1),2)</formula>
    </cfRule>
  </conditionalFormatting>
  <conditionalFormatting sqref="X436:X438">
    <cfRule type="expression" dxfId="1165" priority="45" stopIfTrue="1">
      <formula>MOD(FLOOR(COLUMN()/2+0.5,1),2)</formula>
    </cfRule>
  </conditionalFormatting>
  <conditionalFormatting sqref="X440:X441">
    <cfRule type="expression" dxfId="1164" priority="44" stopIfTrue="1">
      <formula>MOD(FLOOR(COLUMN()/2+0.5,1),2)</formula>
    </cfRule>
  </conditionalFormatting>
  <conditionalFormatting sqref="X496:X507">
    <cfRule type="expression" dxfId="1163" priority="43" stopIfTrue="1">
      <formula>MOD(FLOOR(COLUMN()/2+0.5,1),2)</formula>
    </cfRule>
  </conditionalFormatting>
  <conditionalFormatting sqref="X540:X542">
    <cfRule type="expression" dxfId="1162" priority="42" stopIfTrue="1">
      <formula>MOD(FLOOR(COLUMN()/2+0.5,1),2)</formula>
    </cfRule>
  </conditionalFormatting>
  <conditionalFormatting sqref="X545">
    <cfRule type="expression" dxfId="1161" priority="41" stopIfTrue="1">
      <formula>MOD(FLOOR(COLUMN()/2+0.5,1),2)</formula>
    </cfRule>
  </conditionalFormatting>
  <conditionalFormatting sqref="X547">
    <cfRule type="expression" dxfId="1160" priority="40" stopIfTrue="1">
      <formula>MOD(FLOOR(COLUMN()/2+0.5,1),2)</formula>
    </cfRule>
  </conditionalFormatting>
  <conditionalFormatting sqref="X548">
    <cfRule type="expression" dxfId="1159" priority="39" stopIfTrue="1">
      <formula>MOD(FLOOR(COLUMN()/2+0.5,1),2)</formula>
    </cfRule>
  </conditionalFormatting>
  <conditionalFormatting sqref="Z384:Z385">
    <cfRule type="expression" dxfId="1158" priority="38" stopIfTrue="1">
      <formula>MOD(FLOOR(COLUMN()/2+0.5,1),2)</formula>
    </cfRule>
  </conditionalFormatting>
  <conditionalFormatting sqref="Z395:Z397">
    <cfRule type="expression" dxfId="1157" priority="37" stopIfTrue="1">
      <formula>MOD(FLOOR(COLUMN()/2+0.5,1),2)</formula>
    </cfRule>
  </conditionalFormatting>
  <conditionalFormatting sqref="Z440:Z441">
    <cfRule type="expression" dxfId="1156" priority="36" stopIfTrue="1">
      <formula>MOD(FLOOR(COLUMN()/2+0.5,1),2)</formula>
    </cfRule>
  </conditionalFormatting>
  <conditionalFormatting sqref="Z515">
    <cfRule type="expression" dxfId="1155" priority="35" stopIfTrue="1">
      <formula>MOD(FLOOR(COLUMN()/2+0.5,1),2)</formula>
    </cfRule>
  </conditionalFormatting>
  <conditionalFormatting sqref="AB515">
    <cfRule type="expression" dxfId="1154" priority="34" stopIfTrue="1">
      <formula>MOD(FLOOR(COLUMN()/2+0.5,1),2)</formula>
    </cfRule>
  </conditionalFormatting>
  <conditionalFormatting sqref="K394:L394">
    <cfRule type="expression" dxfId="1153" priority="29" stopIfTrue="1">
      <formula>IF(K398+K401=K394,0,1)</formula>
    </cfRule>
  </conditionalFormatting>
  <conditionalFormatting sqref="I394:J394">
    <cfRule type="expression" dxfId="1152" priority="28" stopIfTrue="1">
      <formula>IF(I398+I401=I394,0,1)</formula>
    </cfRule>
  </conditionalFormatting>
  <conditionalFormatting sqref="G394:H394">
    <cfRule type="expression" dxfId="1151" priority="27" stopIfTrue="1">
      <formula>IF(G398+G401=G394,0,1)</formula>
    </cfRule>
  </conditionalFormatting>
  <conditionalFormatting sqref="E394:F394">
    <cfRule type="expression" dxfId="1150" priority="26" stopIfTrue="1">
      <formula>IF(E398+E401=E394,0,1)</formula>
    </cfRule>
  </conditionalFormatting>
  <conditionalFormatting sqref="E435:F435">
    <cfRule type="expression" dxfId="1149" priority="25" stopIfTrue="1">
      <formula>IF(E439+E442=E435,0,1)</formula>
    </cfRule>
  </conditionalFormatting>
  <conditionalFormatting sqref="G435:H435">
    <cfRule type="expression" dxfId="1148" priority="24" stopIfTrue="1">
      <formula>IF(G439+G442=G435,0,1)</formula>
    </cfRule>
  </conditionalFormatting>
  <conditionalFormatting sqref="I435:J435">
    <cfRule type="expression" dxfId="1147" priority="23" stopIfTrue="1">
      <formula>IF(I439+I442=I435,0,1)</formula>
    </cfRule>
  </conditionalFormatting>
  <conditionalFormatting sqref="K435:L435">
    <cfRule type="expression" dxfId="1146" priority="22" stopIfTrue="1">
      <formula>IF(K439+K442=K435,0,1)</formula>
    </cfRule>
  </conditionalFormatting>
  <conditionalFormatting sqref="O386:P386 R386 T386:X386">
    <cfRule type="expression" dxfId="1145" priority="13" stopIfTrue="1">
      <formula>MOD(FLOOR(COLUMN()/2+0.5,1),2)</formula>
    </cfRule>
  </conditionalFormatting>
  <conditionalFormatting sqref="M386">
    <cfRule type="expression" dxfId="1144" priority="12" stopIfTrue="1">
      <formula>MOD(FLOOR(COLUMN()/2+0.5,1),2)</formula>
    </cfRule>
  </conditionalFormatting>
  <conditionalFormatting sqref="Q386">
    <cfRule type="expression" dxfId="1143" priority="11" stopIfTrue="1">
      <formula>MOD(FLOOR(COLUMN()/2+0.5,1),2)</formula>
    </cfRule>
  </conditionalFormatting>
  <conditionalFormatting sqref="S386">
    <cfRule type="expression" dxfId="1142" priority="10" stopIfTrue="1">
      <formula>MOD(FLOOR(COLUMN()/2+0.5,1),2)</formula>
    </cfRule>
  </conditionalFormatting>
  <conditionalFormatting sqref="Y386">
    <cfRule type="expression" dxfId="1141" priority="9" stopIfTrue="1">
      <formula>MOD(FLOOR(COLUMN()/2+0.5,1),2)</formula>
    </cfRule>
  </conditionalFormatting>
  <conditionalFormatting sqref="N386">
    <cfRule type="expression" dxfId="1140" priority="8" stopIfTrue="1">
      <formula>MOD(FLOOR(COLUMN()/2+0.5,1),2)</formula>
    </cfRule>
  </conditionalFormatting>
  <conditionalFormatting sqref="Z386">
    <cfRule type="expression" dxfId="1139" priority="7" stopIfTrue="1">
      <formula>MOD(FLOOR(COLUMN()/2+0.5,1),2)</formula>
    </cfRule>
  </conditionalFormatting>
  <conditionalFormatting sqref="Y399:Y400">
    <cfRule type="expression" dxfId="1138" priority="6" stopIfTrue="1">
      <formula>MOD(FLOOR(COLUMN()/2+0.5,1),2)</formula>
    </cfRule>
  </conditionalFormatting>
  <conditionalFormatting sqref="Z399:Z400">
    <cfRule type="expression" dxfId="1137" priority="5" stopIfTrue="1">
      <formula>MOD(FLOOR(COLUMN()/2+0.5,1),2)</formula>
    </cfRule>
  </conditionalFormatting>
  <conditionalFormatting sqref="Y403">
    <cfRule type="expression" dxfId="1136" priority="4" stopIfTrue="1">
      <formula>MOD(FLOOR(COLUMN()/2+0.5,1),2)</formula>
    </cfRule>
  </conditionalFormatting>
  <conditionalFormatting sqref="Z403">
    <cfRule type="expression" dxfId="1135" priority="3" stopIfTrue="1">
      <formula>MOD(FLOOR(COLUMN()/2+0.5,1),2)</formula>
    </cfRule>
  </conditionalFormatting>
  <conditionalFormatting sqref="E383:AB383">
    <cfRule type="expression" dxfId="1134" priority="2" stopIfTrue="1">
      <formula>IF(E376&gt;=E383,0,1)</formula>
    </cfRule>
  </conditionalFormatting>
  <conditionalFormatting sqref="AA167:AB167">
    <cfRule type="expression" dxfId="1133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21" zoomScale="85" zoomScaleNormal="70" zoomScaleSheetLayoutView="85" workbookViewId="0">
      <selection activeCell="M595" sqref="M595:O59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597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607</v>
      </c>
      <c r="S3" s="284"/>
      <c r="T3" s="284"/>
      <c r="U3" s="283" t="s">
        <v>608</v>
      </c>
      <c r="V3" s="284"/>
      <c r="W3" s="284"/>
      <c r="X3" s="284"/>
      <c r="Y3" s="284"/>
      <c r="Z3" s="284"/>
      <c r="AA3" s="284"/>
      <c r="AB3" s="285" t="s">
        <v>520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606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69" t="str">
        <f>R3</f>
        <v>9 Mujor 2024</v>
      </c>
      <c r="F8" s="69" t="str">
        <f>U3</f>
        <v>9 Mujor 2025</v>
      </c>
      <c r="G8" s="69" t="str">
        <f>R3</f>
        <v>9 Mujor 2024</v>
      </c>
      <c r="H8" s="69" t="str">
        <f>U3</f>
        <v>9 Mujor 2025</v>
      </c>
      <c r="I8" s="69" t="str">
        <f>R3</f>
        <v>9 Mujor 2024</v>
      </c>
      <c r="J8" s="69" t="str">
        <f>U3</f>
        <v>9 Mujor 2025</v>
      </c>
      <c r="K8" s="69" t="str">
        <f>R3</f>
        <v>9 Mujor 2024</v>
      </c>
      <c r="L8" s="69" t="str">
        <f>U3</f>
        <v>9 Mujor 2025</v>
      </c>
      <c r="M8" s="69" t="str">
        <f>R3</f>
        <v>9 Mujor 2024</v>
      </c>
      <c r="N8" s="69" t="str">
        <f>U3</f>
        <v>9 Mujor 2025</v>
      </c>
      <c r="O8" s="69" t="str">
        <f>R3</f>
        <v>9 Mujor 2024</v>
      </c>
      <c r="P8" s="69" t="str">
        <f>U3</f>
        <v>9 Mujor 2025</v>
      </c>
      <c r="Q8" s="69" t="str">
        <f>R3</f>
        <v>9 Mujor 2024</v>
      </c>
      <c r="R8" s="69" t="str">
        <f>U3</f>
        <v>9 Mujor 2025</v>
      </c>
      <c r="S8" s="69" t="str">
        <f>R3</f>
        <v>9 Mujor 2024</v>
      </c>
      <c r="T8" s="69" t="str">
        <f>U3</f>
        <v>9 Mujor 2025</v>
      </c>
      <c r="U8" s="69" t="str">
        <f>R3</f>
        <v>9 Mujor 2024</v>
      </c>
      <c r="V8" s="69" t="str">
        <f>U3</f>
        <v>9 Mujor 2025</v>
      </c>
      <c r="W8" s="69" t="str">
        <f>R3</f>
        <v>9 Mujor 2024</v>
      </c>
      <c r="X8" s="69" t="str">
        <f>U3</f>
        <v>9 Mujor 2025</v>
      </c>
      <c r="Y8" s="69" t="str">
        <f>R3</f>
        <v>9 Mujor 2024</v>
      </c>
      <c r="Z8" s="69" t="str">
        <f>U3</f>
        <v>9 Mujor 2025</v>
      </c>
      <c r="AA8" s="69" t="str">
        <f>R3</f>
        <v>9 Mujor 2024</v>
      </c>
      <c r="AB8" s="69" t="str">
        <f>U3</f>
        <v>9 Mujor 2025</v>
      </c>
      <c r="AC8" s="69" t="str">
        <f>R3</f>
        <v>9 Mujor 2024</v>
      </c>
      <c r="AD8" s="69" t="str">
        <f>U3</f>
        <v>9 Mujor 2025</v>
      </c>
      <c r="AE8" s="1" t="str">
        <f>R3</f>
        <v>9 Mujor 2024</v>
      </c>
      <c r="AF8" s="1" t="str">
        <f>U3</f>
        <v>9 Mujor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124"/>
      <c r="L9" s="124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6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124"/>
      <c r="L10" s="124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6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124"/>
      <c r="L11" s="124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6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124"/>
      <c r="L12" s="124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6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124"/>
      <c r="L13" s="124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6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124"/>
      <c r="L14" s="124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6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124"/>
      <c r="L15" s="124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6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124"/>
      <c r="L16" s="124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6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29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29</v>
      </c>
      <c r="AG17" s="68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9 Mujor 2024</v>
      </c>
      <c r="F22" s="69" t="str">
        <f>U3</f>
        <v>9 Mujor 2025</v>
      </c>
      <c r="G22" s="69" t="str">
        <f>R3</f>
        <v>9 Mujor 2024</v>
      </c>
      <c r="H22" s="69" t="str">
        <f>U3</f>
        <v>9 Mujor 2025</v>
      </c>
      <c r="I22" s="69" t="str">
        <f>R3</f>
        <v>9 Mujor 2024</v>
      </c>
      <c r="J22" s="69" t="str">
        <f>U3</f>
        <v>9 Mujor 2025</v>
      </c>
      <c r="K22" s="69" t="str">
        <f>R3</f>
        <v>9 Mujor 2024</v>
      </c>
      <c r="L22" s="69" t="str">
        <f>U3</f>
        <v>9 Mujor 2025</v>
      </c>
      <c r="M22" s="69" t="str">
        <f>R3</f>
        <v>9 Mujor 2024</v>
      </c>
      <c r="N22" s="27" t="str">
        <f>U3</f>
        <v>9 Mujor 2025</v>
      </c>
      <c r="O22" s="69" t="str">
        <f>R3</f>
        <v>9 Mujor 2024</v>
      </c>
      <c r="P22" s="69" t="str">
        <f>U3</f>
        <v>9 Mujor 2025</v>
      </c>
      <c r="Q22" s="27" t="str">
        <f>R3</f>
        <v>9 Mujor 2024</v>
      </c>
      <c r="R22" s="27" t="str">
        <f>U3</f>
        <v>9 Mujor 2025</v>
      </c>
      <c r="S22" s="27" t="str">
        <f>R3</f>
        <v>9 Mujor 2024</v>
      </c>
      <c r="T22" s="27" t="str">
        <f>U3</f>
        <v>9 Mujor 2025</v>
      </c>
      <c r="U22" s="27" t="str">
        <f>R3</f>
        <v>9 Mujor 2024</v>
      </c>
      <c r="V22" s="27" t="str">
        <f>U3</f>
        <v>9 Mujor 2025</v>
      </c>
      <c r="W22" s="27" t="str">
        <f>R3</f>
        <v>9 Mujor 2024</v>
      </c>
      <c r="X22" s="27" t="str">
        <f>U3</f>
        <v>9 Mujor 2025</v>
      </c>
      <c r="Y22" s="69" t="str">
        <f>R3</f>
        <v>9 Mujor 2024</v>
      </c>
      <c r="Z22" s="69" t="str">
        <f>U3</f>
        <v>9 Mujor 2025</v>
      </c>
      <c r="AA22" s="69" t="str">
        <f>R3</f>
        <v>9 Mujor 2024</v>
      </c>
      <c r="AB22" s="69" t="str">
        <f>U3</f>
        <v>9 Mujor 2025</v>
      </c>
      <c r="AC22" s="1" t="str">
        <f>R3</f>
        <v>9 Mujor 2024</v>
      </c>
      <c r="AD22" s="1" t="str">
        <f>U3</f>
        <v>9 Mujor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6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6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6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6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6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6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6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6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6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6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6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6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6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6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6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6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6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6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6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6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6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6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6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6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6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6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6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6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6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6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6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6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6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6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6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6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6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6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6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6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6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6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6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6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6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6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6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6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6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6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6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6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6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6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6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6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6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6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9</v>
      </c>
      <c r="N83" s="12">
        <f t="shared" si="7"/>
        <v>4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9</v>
      </c>
      <c r="AD83" s="2">
        <f t="shared" si="5"/>
        <v>4</v>
      </c>
      <c r="AE83" s="214">
        <f t="shared" si="4"/>
        <v>-55.555555555555557</v>
      </c>
      <c r="AF83" s="214"/>
    </row>
    <row r="84" spans="1:32" ht="24" customHeight="1" x14ac:dyDescent="0.25">
      <c r="A84" s="66">
        <v>172</v>
      </c>
      <c r="B84" s="222" t="s">
        <v>84</v>
      </c>
      <c r="C84" s="222"/>
      <c r="D84" s="222"/>
      <c r="E84" s="5"/>
      <c r="F84" s="5"/>
      <c r="G84" s="6"/>
      <c r="H84" s="6"/>
      <c r="I84" s="125"/>
      <c r="J84" s="125"/>
      <c r="K84" s="6"/>
      <c r="L84" s="6"/>
      <c r="M84" s="5"/>
      <c r="N84" s="5"/>
      <c r="O84" s="6"/>
      <c r="P84" s="6"/>
      <c r="Q84" s="154"/>
      <c r="R84" s="154"/>
      <c r="S84" s="6"/>
      <c r="T84" s="6"/>
      <c r="U84" s="154"/>
      <c r="V84" s="154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6"/>
      <c r="B85" s="222" t="s">
        <v>85</v>
      </c>
      <c r="C85" s="222"/>
      <c r="D85" s="222"/>
      <c r="E85" s="5"/>
      <c r="F85" s="5"/>
      <c r="G85" s="6"/>
      <c r="H85" s="6"/>
      <c r="I85" s="125"/>
      <c r="J85" s="125"/>
      <c r="K85" s="6"/>
      <c r="L85" s="6"/>
      <c r="M85" s="5"/>
      <c r="N85" s="5"/>
      <c r="O85" s="6"/>
      <c r="P85" s="6"/>
      <c r="Q85" s="154"/>
      <c r="R85" s="154"/>
      <c r="S85" s="6"/>
      <c r="T85" s="6"/>
      <c r="U85" s="154"/>
      <c r="V85" s="154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6">
        <v>173</v>
      </c>
      <c r="B86" s="222" t="s">
        <v>86</v>
      </c>
      <c r="C86" s="222"/>
      <c r="D86" s="222"/>
      <c r="E86" s="5"/>
      <c r="F86" s="5"/>
      <c r="G86" s="6"/>
      <c r="H86" s="6"/>
      <c r="I86" s="125"/>
      <c r="J86" s="125"/>
      <c r="K86" s="6"/>
      <c r="L86" s="6"/>
      <c r="M86" s="5"/>
      <c r="N86" s="5"/>
      <c r="O86" s="6"/>
      <c r="P86" s="6"/>
      <c r="Q86" s="154"/>
      <c r="R86" s="154"/>
      <c r="S86" s="6"/>
      <c r="T86" s="6"/>
      <c r="U86" s="154"/>
      <c r="V86" s="154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6">
        <v>174</v>
      </c>
      <c r="B87" s="222" t="s">
        <v>87</v>
      </c>
      <c r="C87" s="222"/>
      <c r="D87" s="222"/>
      <c r="E87" s="5"/>
      <c r="F87" s="5"/>
      <c r="G87" s="6"/>
      <c r="H87" s="6"/>
      <c r="I87" s="125"/>
      <c r="J87" s="125"/>
      <c r="K87" s="6"/>
      <c r="L87" s="6"/>
      <c r="M87" s="5"/>
      <c r="N87" s="5"/>
      <c r="O87" s="6"/>
      <c r="P87" s="6"/>
      <c r="Q87" s="154"/>
      <c r="R87" s="154"/>
      <c r="S87" s="6"/>
      <c r="T87" s="6"/>
      <c r="U87" s="154"/>
      <c r="V87" s="154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6">
        <v>175</v>
      </c>
      <c r="B88" s="222" t="s">
        <v>88</v>
      </c>
      <c r="C88" s="222"/>
      <c r="D88" s="222"/>
      <c r="E88" s="5"/>
      <c r="F88" s="5"/>
      <c r="G88" s="6"/>
      <c r="H88" s="6"/>
      <c r="I88" s="125"/>
      <c r="J88" s="125"/>
      <c r="K88" s="6"/>
      <c r="L88" s="6"/>
      <c r="M88" s="5"/>
      <c r="N88" s="5"/>
      <c r="O88" s="6"/>
      <c r="P88" s="6"/>
      <c r="Q88" s="154"/>
      <c r="R88" s="154"/>
      <c r="S88" s="6"/>
      <c r="T88" s="6"/>
      <c r="U88" s="154"/>
      <c r="V88" s="154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6">
        <v>176</v>
      </c>
      <c r="B89" s="222" t="s">
        <v>89</v>
      </c>
      <c r="C89" s="222"/>
      <c r="D89" s="222"/>
      <c r="E89" s="5"/>
      <c r="F89" s="5"/>
      <c r="G89" s="6"/>
      <c r="H89" s="6"/>
      <c r="I89" s="125"/>
      <c r="J89" s="125"/>
      <c r="K89" s="6"/>
      <c r="L89" s="6"/>
      <c r="M89" s="5"/>
      <c r="N89" s="5"/>
      <c r="O89" s="6"/>
      <c r="P89" s="6"/>
      <c r="Q89" s="154"/>
      <c r="R89" s="154"/>
      <c r="S89" s="6"/>
      <c r="T89" s="6"/>
      <c r="U89" s="154"/>
      <c r="V89" s="154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6">
        <v>177</v>
      </c>
      <c r="B90" s="222" t="s">
        <v>90</v>
      </c>
      <c r="C90" s="222"/>
      <c r="D90" s="222"/>
      <c r="E90" s="5"/>
      <c r="F90" s="5"/>
      <c r="G90" s="6"/>
      <c r="H90" s="6"/>
      <c r="I90" s="125"/>
      <c r="J90" s="125"/>
      <c r="K90" s="6"/>
      <c r="L90" s="6"/>
      <c r="M90" s="5"/>
      <c r="N90" s="5"/>
      <c r="O90" s="6"/>
      <c r="P90" s="6"/>
      <c r="Q90" s="154"/>
      <c r="R90" s="154"/>
      <c r="S90" s="6"/>
      <c r="T90" s="6"/>
      <c r="U90" s="154"/>
      <c r="V90" s="154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6">
        <v>178</v>
      </c>
      <c r="B91" s="222" t="s">
        <v>91</v>
      </c>
      <c r="C91" s="222"/>
      <c r="D91" s="222"/>
      <c r="E91" s="5"/>
      <c r="F91" s="5"/>
      <c r="G91" s="6"/>
      <c r="H91" s="6"/>
      <c r="I91" s="125"/>
      <c r="J91" s="125"/>
      <c r="K91" s="6"/>
      <c r="L91" s="6"/>
      <c r="M91" s="5"/>
      <c r="N91" s="5"/>
      <c r="O91" s="6"/>
      <c r="P91" s="6"/>
      <c r="Q91" s="154"/>
      <c r="R91" s="154"/>
      <c r="S91" s="6"/>
      <c r="T91" s="6"/>
      <c r="U91" s="154"/>
      <c r="V91" s="154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6">
        <v>179</v>
      </c>
      <c r="B92" s="222" t="s">
        <v>92</v>
      </c>
      <c r="C92" s="222"/>
      <c r="D92" s="222"/>
      <c r="E92" s="5"/>
      <c r="F92" s="5"/>
      <c r="G92" s="6"/>
      <c r="H92" s="6"/>
      <c r="I92" s="125"/>
      <c r="J92" s="125"/>
      <c r="K92" s="6"/>
      <c r="L92" s="6"/>
      <c r="M92" s="5"/>
      <c r="N92" s="5"/>
      <c r="O92" s="6"/>
      <c r="P92" s="6"/>
      <c r="Q92" s="154"/>
      <c r="R92" s="154"/>
      <c r="S92" s="6"/>
      <c r="T92" s="6"/>
      <c r="U92" s="154"/>
      <c r="V92" s="154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6">
        <v>180</v>
      </c>
      <c r="B93" s="222" t="s">
        <v>93</v>
      </c>
      <c r="C93" s="222"/>
      <c r="D93" s="222"/>
      <c r="E93" s="5"/>
      <c r="F93" s="5"/>
      <c r="G93" s="6"/>
      <c r="H93" s="6"/>
      <c r="I93" s="125"/>
      <c r="J93" s="125"/>
      <c r="K93" s="6"/>
      <c r="L93" s="6"/>
      <c r="M93" s="5"/>
      <c r="N93" s="5"/>
      <c r="O93" s="6"/>
      <c r="P93" s="6"/>
      <c r="Q93" s="154"/>
      <c r="R93" s="154"/>
      <c r="S93" s="6"/>
      <c r="T93" s="6"/>
      <c r="U93" s="154"/>
      <c r="V93" s="154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6">
        <v>181</v>
      </c>
      <c r="B94" s="222" t="s">
        <v>94</v>
      </c>
      <c r="C94" s="222"/>
      <c r="D94" s="222"/>
      <c r="E94" s="5"/>
      <c r="F94" s="5"/>
      <c r="G94" s="6"/>
      <c r="H94" s="6"/>
      <c r="I94" s="125"/>
      <c r="J94" s="125"/>
      <c r="K94" s="6"/>
      <c r="L94" s="6"/>
      <c r="M94" s="5">
        <v>1</v>
      </c>
      <c r="N94" s="5">
        <v>1</v>
      </c>
      <c r="O94" s="6"/>
      <c r="P94" s="6"/>
      <c r="Q94" s="154"/>
      <c r="R94" s="154"/>
      <c r="S94" s="6"/>
      <c r="T94" s="6"/>
      <c r="U94" s="154"/>
      <c r="V94" s="154"/>
      <c r="W94" s="6"/>
      <c r="X94" s="6"/>
      <c r="Y94" s="5"/>
      <c r="Z94" s="5"/>
      <c r="AA94" s="6"/>
      <c r="AB94" s="6"/>
      <c r="AC94" s="2">
        <f t="shared" si="9"/>
        <v>1</v>
      </c>
      <c r="AD94" s="2">
        <f t="shared" si="9"/>
        <v>1</v>
      </c>
      <c r="AE94" s="214">
        <f t="shared" si="8"/>
        <v>0</v>
      </c>
      <c r="AF94" s="214"/>
    </row>
    <row r="95" spans="1:32" ht="24" customHeight="1" x14ac:dyDescent="0.25">
      <c r="A95" s="66">
        <v>182</v>
      </c>
      <c r="B95" s="222" t="s">
        <v>95</v>
      </c>
      <c r="C95" s="222"/>
      <c r="D95" s="222"/>
      <c r="E95" s="5"/>
      <c r="F95" s="5"/>
      <c r="G95" s="6"/>
      <c r="H95" s="6"/>
      <c r="I95" s="125"/>
      <c r="J95" s="125"/>
      <c r="K95" s="6"/>
      <c r="L95" s="6"/>
      <c r="M95" s="5">
        <v>2</v>
      </c>
      <c r="N95" s="5"/>
      <c r="O95" s="6"/>
      <c r="P95" s="6"/>
      <c r="Q95" s="154"/>
      <c r="R95" s="154"/>
      <c r="S95" s="6"/>
      <c r="T95" s="6"/>
      <c r="U95" s="154"/>
      <c r="V95" s="154"/>
      <c r="W95" s="6"/>
      <c r="X95" s="6"/>
      <c r="Y95" s="5"/>
      <c r="Z95" s="5"/>
      <c r="AA95" s="6"/>
      <c r="AB95" s="6"/>
      <c r="AC95" s="2">
        <f t="shared" si="9"/>
        <v>2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6">
        <v>183</v>
      </c>
      <c r="B96" s="222" t="s">
        <v>96</v>
      </c>
      <c r="C96" s="222"/>
      <c r="D96" s="222"/>
      <c r="E96" s="5"/>
      <c r="F96" s="5"/>
      <c r="G96" s="6"/>
      <c r="H96" s="6"/>
      <c r="I96" s="125"/>
      <c r="J96" s="125"/>
      <c r="K96" s="6"/>
      <c r="L96" s="6"/>
      <c r="M96" s="5"/>
      <c r="N96" s="5"/>
      <c r="O96" s="6"/>
      <c r="P96" s="6"/>
      <c r="Q96" s="154"/>
      <c r="R96" s="154"/>
      <c r="S96" s="6"/>
      <c r="T96" s="6"/>
      <c r="U96" s="154"/>
      <c r="V96" s="154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6">
        <v>184</v>
      </c>
      <c r="B97" s="222" t="s">
        <v>97</v>
      </c>
      <c r="C97" s="222"/>
      <c r="D97" s="222"/>
      <c r="E97" s="5"/>
      <c r="F97" s="5"/>
      <c r="G97" s="6"/>
      <c r="H97" s="6"/>
      <c r="I97" s="125"/>
      <c r="J97" s="125"/>
      <c r="K97" s="6"/>
      <c r="L97" s="6"/>
      <c r="M97" s="5"/>
      <c r="N97" s="5"/>
      <c r="O97" s="6"/>
      <c r="P97" s="6"/>
      <c r="Q97" s="154"/>
      <c r="R97" s="154"/>
      <c r="S97" s="6"/>
      <c r="T97" s="6"/>
      <c r="U97" s="154"/>
      <c r="V97" s="154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6">
        <v>185</v>
      </c>
      <c r="B98" s="222" t="s">
        <v>98</v>
      </c>
      <c r="C98" s="222"/>
      <c r="D98" s="222"/>
      <c r="E98" s="5"/>
      <c r="F98" s="5"/>
      <c r="G98" s="6"/>
      <c r="H98" s="6"/>
      <c r="I98" s="125"/>
      <c r="J98" s="125"/>
      <c r="K98" s="6"/>
      <c r="L98" s="6"/>
      <c r="M98" s="5">
        <v>6</v>
      </c>
      <c r="N98" s="5">
        <v>3</v>
      </c>
      <c r="O98" s="6"/>
      <c r="P98" s="6"/>
      <c r="Q98" s="154"/>
      <c r="R98" s="154"/>
      <c r="S98" s="6"/>
      <c r="T98" s="6"/>
      <c r="U98" s="154"/>
      <c r="V98" s="154"/>
      <c r="W98" s="6"/>
      <c r="X98" s="6"/>
      <c r="Y98" s="5"/>
      <c r="Z98" s="5"/>
      <c r="AA98" s="6"/>
      <c r="AB98" s="6"/>
      <c r="AC98" s="2">
        <f t="shared" si="9"/>
        <v>6</v>
      </c>
      <c r="AD98" s="2">
        <f t="shared" si="9"/>
        <v>3</v>
      </c>
      <c r="AE98" s="214">
        <f t="shared" si="8"/>
        <v>-50</v>
      </c>
      <c r="AF98" s="214"/>
    </row>
    <row r="99" spans="1:32" ht="24" customHeight="1" x14ac:dyDescent="0.25">
      <c r="A99" s="66">
        <v>186</v>
      </c>
      <c r="B99" s="222" t="s">
        <v>99</v>
      </c>
      <c r="C99" s="222"/>
      <c r="D99" s="222"/>
      <c r="E99" s="5"/>
      <c r="F99" s="5"/>
      <c r="G99" s="6"/>
      <c r="H99" s="6"/>
      <c r="I99" s="125"/>
      <c r="J99" s="125"/>
      <c r="K99" s="6"/>
      <c r="L99" s="6"/>
      <c r="M99" s="5"/>
      <c r="N99" s="5"/>
      <c r="O99" s="6"/>
      <c r="P99" s="6"/>
      <c r="Q99" s="154"/>
      <c r="R99" s="154"/>
      <c r="S99" s="6"/>
      <c r="T99" s="6"/>
      <c r="U99" s="154"/>
      <c r="V99" s="154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6">
        <v>187</v>
      </c>
      <c r="B100" s="222" t="s">
        <v>100</v>
      </c>
      <c r="C100" s="222"/>
      <c r="D100" s="222"/>
      <c r="E100" s="5"/>
      <c r="F100" s="5"/>
      <c r="G100" s="6"/>
      <c r="H100" s="6"/>
      <c r="I100" s="125"/>
      <c r="J100" s="125"/>
      <c r="K100" s="6"/>
      <c r="L100" s="6"/>
      <c r="M100" s="5"/>
      <c r="N100" s="5"/>
      <c r="O100" s="6"/>
      <c r="P100" s="6"/>
      <c r="Q100" s="154"/>
      <c r="R100" s="154"/>
      <c r="S100" s="6"/>
      <c r="T100" s="6"/>
      <c r="U100" s="154"/>
      <c r="V100" s="154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6">
        <v>188</v>
      </c>
      <c r="B101" s="222" t="s">
        <v>101</v>
      </c>
      <c r="C101" s="222"/>
      <c r="D101" s="222"/>
      <c r="E101" s="5"/>
      <c r="F101" s="5"/>
      <c r="G101" s="6"/>
      <c r="H101" s="6"/>
      <c r="I101" s="125"/>
      <c r="J101" s="125"/>
      <c r="K101" s="6"/>
      <c r="L101" s="6"/>
      <c r="M101" s="5"/>
      <c r="N101" s="5"/>
      <c r="O101" s="6"/>
      <c r="P101" s="6"/>
      <c r="Q101" s="154"/>
      <c r="R101" s="154"/>
      <c r="S101" s="6"/>
      <c r="T101" s="6"/>
      <c r="U101" s="154"/>
      <c r="V101" s="154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6">
        <v>189</v>
      </c>
      <c r="B102" s="222" t="s">
        <v>102</v>
      </c>
      <c r="C102" s="222"/>
      <c r="D102" s="222"/>
      <c r="E102" s="5"/>
      <c r="F102" s="5"/>
      <c r="G102" s="6"/>
      <c r="H102" s="6"/>
      <c r="I102" s="125"/>
      <c r="J102" s="125"/>
      <c r="K102" s="6"/>
      <c r="L102" s="6"/>
      <c r="M102" s="5"/>
      <c r="N102" s="5"/>
      <c r="O102" s="6"/>
      <c r="P102" s="6"/>
      <c r="Q102" s="154"/>
      <c r="R102" s="154"/>
      <c r="S102" s="6"/>
      <c r="T102" s="6"/>
      <c r="U102" s="154"/>
      <c r="V102" s="154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6">
        <v>190</v>
      </c>
      <c r="B104" s="222" t="s">
        <v>104</v>
      </c>
      <c r="C104" s="222"/>
      <c r="D104" s="222"/>
      <c r="E104" s="5"/>
      <c r="F104" s="5"/>
      <c r="G104" s="6"/>
      <c r="H104" s="6"/>
      <c r="I104" s="126"/>
      <c r="J104" s="126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6">
        <v>191</v>
      </c>
      <c r="B105" s="222" t="s">
        <v>105</v>
      </c>
      <c r="C105" s="222"/>
      <c r="D105" s="222"/>
      <c r="E105" s="5"/>
      <c r="F105" s="5"/>
      <c r="G105" s="6"/>
      <c r="H105" s="6"/>
      <c r="I105" s="126"/>
      <c r="J105" s="126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6"/>
      <c r="B106" s="222" t="s">
        <v>106</v>
      </c>
      <c r="C106" s="222"/>
      <c r="D106" s="222"/>
      <c r="E106" s="5"/>
      <c r="F106" s="5"/>
      <c r="G106" s="6"/>
      <c r="H106" s="6"/>
      <c r="I106" s="126"/>
      <c r="J106" s="126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6">
        <v>192</v>
      </c>
      <c r="B107" s="222" t="s">
        <v>107</v>
      </c>
      <c r="C107" s="222"/>
      <c r="D107" s="222"/>
      <c r="E107" s="5"/>
      <c r="F107" s="5"/>
      <c r="G107" s="6"/>
      <c r="H107" s="6"/>
      <c r="I107" s="126"/>
      <c r="J107" s="126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6">
        <v>193</v>
      </c>
      <c r="B108" s="222" t="s">
        <v>108</v>
      </c>
      <c r="C108" s="222"/>
      <c r="D108" s="222"/>
      <c r="E108" s="5"/>
      <c r="F108" s="5"/>
      <c r="G108" s="6"/>
      <c r="H108" s="6"/>
      <c r="I108" s="126"/>
      <c r="J108" s="126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6">
        <v>194</v>
      </c>
      <c r="B109" s="222" t="s">
        <v>109</v>
      </c>
      <c r="C109" s="222"/>
      <c r="D109" s="222"/>
      <c r="E109" s="5"/>
      <c r="F109" s="5"/>
      <c r="G109" s="6"/>
      <c r="H109" s="6"/>
      <c r="I109" s="126"/>
      <c r="J109" s="126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6">
        <v>195</v>
      </c>
      <c r="B110" s="222" t="s">
        <v>110</v>
      </c>
      <c r="C110" s="222"/>
      <c r="D110" s="222"/>
      <c r="E110" s="5"/>
      <c r="F110" s="5"/>
      <c r="G110" s="6"/>
      <c r="H110" s="6"/>
      <c r="I110" s="126"/>
      <c r="J110" s="126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6">
        <v>196</v>
      </c>
      <c r="B111" s="222" t="s">
        <v>111</v>
      </c>
      <c r="C111" s="222"/>
      <c r="D111" s="222"/>
      <c r="E111" s="5"/>
      <c r="F111" s="5"/>
      <c r="G111" s="6"/>
      <c r="H111" s="6"/>
      <c r="I111" s="126"/>
      <c r="J111" s="126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6">
        <v>197</v>
      </c>
      <c r="B112" s="222" t="s">
        <v>112</v>
      </c>
      <c r="C112" s="222"/>
      <c r="D112" s="222"/>
      <c r="E112" s="5"/>
      <c r="F112" s="5"/>
      <c r="G112" s="6"/>
      <c r="H112" s="6"/>
      <c r="I112" s="126"/>
      <c r="J112" s="126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6">
        <v>198</v>
      </c>
      <c r="B113" s="222" t="s">
        <v>113</v>
      </c>
      <c r="C113" s="222"/>
      <c r="D113" s="222"/>
      <c r="E113" s="5"/>
      <c r="F113" s="5"/>
      <c r="G113" s="6"/>
      <c r="H113" s="6"/>
      <c r="I113" s="126"/>
      <c r="J113" s="126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6">
        <v>199</v>
      </c>
      <c r="B114" s="222" t="s">
        <v>114</v>
      </c>
      <c r="C114" s="222"/>
      <c r="D114" s="222"/>
      <c r="E114" s="5"/>
      <c r="F114" s="5"/>
      <c r="G114" s="6"/>
      <c r="H114" s="6"/>
      <c r="I114" s="126"/>
      <c r="J114" s="126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6">
        <v>200</v>
      </c>
      <c r="B115" s="222" t="s">
        <v>115</v>
      </c>
      <c r="C115" s="222"/>
      <c r="D115" s="222"/>
      <c r="E115" s="5"/>
      <c r="F115" s="5"/>
      <c r="G115" s="6"/>
      <c r="H115" s="6"/>
      <c r="I115" s="126"/>
      <c r="J115" s="126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6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6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6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6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6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6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6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6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6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6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6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6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6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6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6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6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6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6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6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6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6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6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6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6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6">
        <v>225</v>
      </c>
      <c r="B143" s="222" t="s">
        <v>143</v>
      </c>
      <c r="C143" s="222"/>
      <c r="D143" s="222"/>
      <c r="E143" s="5"/>
      <c r="F143" s="5"/>
      <c r="G143" s="6"/>
      <c r="H143" s="6"/>
      <c r="I143" s="127"/>
      <c r="J143" s="127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154"/>
      <c r="V143" s="154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6">
        <v>226</v>
      </c>
      <c r="B144" s="222" t="s">
        <v>144</v>
      </c>
      <c r="C144" s="222"/>
      <c r="D144" s="222"/>
      <c r="E144" s="5"/>
      <c r="F144" s="5"/>
      <c r="G144" s="6"/>
      <c r="H144" s="6"/>
      <c r="I144" s="127"/>
      <c r="J144" s="127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154"/>
      <c r="V144" s="154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6">
        <v>227</v>
      </c>
      <c r="B145" s="222" t="s">
        <v>145</v>
      </c>
      <c r="C145" s="222"/>
      <c r="D145" s="222"/>
      <c r="E145" s="5"/>
      <c r="F145" s="5"/>
      <c r="G145" s="6"/>
      <c r="H145" s="6"/>
      <c r="I145" s="127"/>
      <c r="J145" s="127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154"/>
      <c r="V145" s="154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6"/>
      <c r="B146" s="222" t="s">
        <v>146</v>
      </c>
      <c r="C146" s="222"/>
      <c r="D146" s="222"/>
      <c r="E146" s="5"/>
      <c r="F146" s="5"/>
      <c r="G146" s="6"/>
      <c r="H146" s="6"/>
      <c r="I146" s="127"/>
      <c r="J146" s="127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154"/>
      <c r="V146" s="154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6">
        <v>228</v>
      </c>
      <c r="B147" s="222" t="s">
        <v>147</v>
      </c>
      <c r="C147" s="222"/>
      <c r="D147" s="222"/>
      <c r="E147" s="5"/>
      <c r="F147" s="5"/>
      <c r="G147" s="6"/>
      <c r="H147" s="6"/>
      <c r="I147" s="127"/>
      <c r="J147" s="127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154"/>
      <c r="V147" s="154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6">
        <v>229</v>
      </c>
      <c r="B148" s="222" t="s">
        <v>148</v>
      </c>
      <c r="C148" s="222"/>
      <c r="D148" s="222"/>
      <c r="E148" s="5"/>
      <c r="F148" s="5"/>
      <c r="G148" s="6"/>
      <c r="H148" s="6"/>
      <c r="I148" s="127"/>
      <c r="J148" s="127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154"/>
      <c r="V148" s="154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6">
        <v>230</v>
      </c>
      <c r="B149" s="222" t="s">
        <v>149</v>
      </c>
      <c r="C149" s="222"/>
      <c r="D149" s="222"/>
      <c r="E149" s="5"/>
      <c r="F149" s="5"/>
      <c r="G149" s="6"/>
      <c r="H149" s="6"/>
      <c r="I149" s="127"/>
      <c r="J149" s="127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154"/>
      <c r="V149" s="154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6">
        <v>231</v>
      </c>
      <c r="B150" s="222" t="s">
        <v>150</v>
      </c>
      <c r="C150" s="222"/>
      <c r="D150" s="222"/>
      <c r="E150" s="5"/>
      <c r="F150" s="5"/>
      <c r="G150" s="6"/>
      <c r="H150" s="6"/>
      <c r="I150" s="127"/>
      <c r="J150" s="127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6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6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6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6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1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1</v>
      </c>
      <c r="AE155" s="214">
        <f t="shared" si="15"/>
        <v>0</v>
      </c>
      <c r="AF155" s="214"/>
    </row>
    <row r="156" spans="1:32" ht="24" customHeight="1" x14ac:dyDescent="0.25">
      <c r="A156" s="66">
        <v>237</v>
      </c>
      <c r="B156" s="222" t="s">
        <v>156</v>
      </c>
      <c r="C156" s="222"/>
      <c r="D156" s="222"/>
      <c r="E156" s="5"/>
      <c r="F156" s="5"/>
      <c r="G156" s="6"/>
      <c r="H156" s="6"/>
      <c r="I156" s="128"/>
      <c r="J156" s="128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6">
        <v>238</v>
      </c>
      <c r="B157" s="222" t="s">
        <v>157</v>
      </c>
      <c r="C157" s="222"/>
      <c r="D157" s="222"/>
      <c r="E157" s="5"/>
      <c r="F157" s="5"/>
      <c r="G157" s="6"/>
      <c r="H157" s="6"/>
      <c r="I157" s="128"/>
      <c r="J157" s="128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6">
        <v>239</v>
      </c>
      <c r="B158" s="222" t="s">
        <v>158</v>
      </c>
      <c r="C158" s="222"/>
      <c r="D158" s="222"/>
      <c r="E158" s="5"/>
      <c r="F158" s="5"/>
      <c r="G158" s="6"/>
      <c r="H158" s="6"/>
      <c r="I158" s="128"/>
      <c r="J158" s="128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6">
        <v>240</v>
      </c>
      <c r="B159" s="222" t="s">
        <v>159</v>
      </c>
      <c r="C159" s="222"/>
      <c r="D159" s="222"/>
      <c r="E159" s="5"/>
      <c r="F159" s="5"/>
      <c r="G159" s="6"/>
      <c r="H159" s="6"/>
      <c r="I159" s="128"/>
      <c r="J159" s="128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6">
        <v>241</v>
      </c>
      <c r="B160" s="222" t="s">
        <v>160</v>
      </c>
      <c r="C160" s="222"/>
      <c r="D160" s="222"/>
      <c r="E160" s="5"/>
      <c r="F160" s="5"/>
      <c r="G160" s="6"/>
      <c r="H160" s="6"/>
      <c r="I160" s="128"/>
      <c r="J160" s="128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6">
        <v>242</v>
      </c>
      <c r="B161" s="222" t="s">
        <v>161</v>
      </c>
      <c r="C161" s="222"/>
      <c r="D161" s="222"/>
      <c r="E161" s="5"/>
      <c r="F161" s="5"/>
      <c r="G161" s="6"/>
      <c r="H161" s="6"/>
      <c r="I161" s="128"/>
      <c r="J161" s="128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6">
        <v>243</v>
      </c>
      <c r="B162" s="222" t="s">
        <v>162</v>
      </c>
      <c r="C162" s="222"/>
      <c r="D162" s="222"/>
      <c r="E162" s="5"/>
      <c r="F162" s="5"/>
      <c r="G162" s="6"/>
      <c r="H162" s="6"/>
      <c r="I162" s="128"/>
      <c r="J162" s="128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6">
        <v>244</v>
      </c>
      <c r="B163" s="222" t="s">
        <v>163</v>
      </c>
      <c r="C163" s="222"/>
      <c r="D163" s="222"/>
      <c r="E163" s="5"/>
      <c r="F163" s="5"/>
      <c r="G163" s="6"/>
      <c r="H163" s="6"/>
      <c r="I163" s="128"/>
      <c r="J163" s="128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6">
        <v>245</v>
      </c>
      <c r="B164" s="222" t="s">
        <v>164</v>
      </c>
      <c r="C164" s="222"/>
      <c r="D164" s="222"/>
      <c r="E164" s="5"/>
      <c r="F164" s="5"/>
      <c r="G164" s="6"/>
      <c r="H164" s="6"/>
      <c r="I164" s="128"/>
      <c r="J164" s="128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6">
        <v>246</v>
      </c>
      <c r="B165" s="222" t="s">
        <v>165</v>
      </c>
      <c r="C165" s="222"/>
      <c r="D165" s="222"/>
      <c r="E165" s="5"/>
      <c r="F165" s="5"/>
      <c r="G165" s="6"/>
      <c r="H165" s="6"/>
      <c r="I165" s="128"/>
      <c r="J165" s="128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6">
        <v>247</v>
      </c>
      <c r="B166" s="222" t="s">
        <v>166</v>
      </c>
      <c r="C166" s="222"/>
      <c r="D166" s="222"/>
      <c r="E166" s="5"/>
      <c r="F166" s="5"/>
      <c r="G166" s="6"/>
      <c r="H166" s="6"/>
      <c r="I166" s="128"/>
      <c r="J166" s="128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>
        <v>1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1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128"/>
      <c r="J168" s="128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6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6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6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6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6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6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6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6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6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6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6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6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6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6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6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6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6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6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1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1</v>
      </c>
      <c r="AE188" s="214">
        <f t="shared" si="15"/>
        <v>0</v>
      </c>
      <c r="AF188" s="214"/>
    </row>
    <row r="189" spans="1:32" ht="51.75" customHeight="1" x14ac:dyDescent="0.25">
      <c r="A189" s="66">
        <v>267</v>
      </c>
      <c r="B189" s="222" t="s">
        <v>188</v>
      </c>
      <c r="C189" s="222"/>
      <c r="D189" s="222"/>
      <c r="E189" s="5"/>
      <c r="F189" s="5"/>
      <c r="G189" s="6"/>
      <c r="H189" s="6"/>
      <c r="I189" s="129"/>
      <c r="J189" s="129"/>
      <c r="K189" s="6"/>
      <c r="L189" s="6"/>
      <c r="M189" s="5"/>
      <c r="N189" s="5">
        <v>1</v>
      </c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1</v>
      </c>
      <c r="AE189" s="214">
        <f t="shared" si="15"/>
        <v>0</v>
      </c>
      <c r="AF189" s="214"/>
    </row>
    <row r="190" spans="1:32" ht="58.5" customHeight="1" x14ac:dyDescent="0.25">
      <c r="A190" s="66">
        <v>268</v>
      </c>
      <c r="B190" s="222" t="s">
        <v>189</v>
      </c>
      <c r="C190" s="222"/>
      <c r="D190" s="222"/>
      <c r="E190" s="5"/>
      <c r="F190" s="5"/>
      <c r="G190" s="6"/>
      <c r="H190" s="6"/>
      <c r="I190" s="129"/>
      <c r="J190" s="129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6">
        <v>269</v>
      </c>
      <c r="B191" s="222" t="s">
        <v>190</v>
      </c>
      <c r="C191" s="222"/>
      <c r="D191" s="222"/>
      <c r="E191" s="5"/>
      <c r="F191" s="5"/>
      <c r="G191" s="6"/>
      <c r="H191" s="6"/>
      <c r="I191" s="129"/>
      <c r="J191" s="129"/>
      <c r="K191" s="6"/>
      <c r="L191" s="6"/>
      <c r="M191" s="5">
        <v>1</v>
      </c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1</v>
      </c>
      <c r="AD191" s="2">
        <f t="shared" si="14"/>
        <v>0</v>
      </c>
      <c r="AE191" s="214">
        <f t="shared" si="15"/>
        <v>-100</v>
      </c>
      <c r="AF191" s="214"/>
    </row>
    <row r="192" spans="1:32" ht="30.75" customHeight="1" x14ac:dyDescent="0.25">
      <c r="A192" s="66">
        <v>270</v>
      </c>
      <c r="B192" s="222" t="s">
        <v>191</v>
      </c>
      <c r="C192" s="222"/>
      <c r="D192" s="222"/>
      <c r="E192" s="5"/>
      <c r="F192" s="5"/>
      <c r="G192" s="6"/>
      <c r="H192" s="6"/>
      <c r="I192" s="129"/>
      <c r="J192" s="129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6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6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6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6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6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6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6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6">
        <v>278</v>
      </c>
      <c r="B215" s="222" t="s">
        <v>201</v>
      </c>
      <c r="C215" s="222"/>
      <c r="D215" s="222"/>
      <c r="E215" s="5"/>
      <c r="F215" s="5"/>
      <c r="G215" s="6"/>
      <c r="H215" s="6"/>
      <c r="I215" s="130"/>
      <c r="J215" s="130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6">
        <v>279</v>
      </c>
      <c r="B216" s="222" t="s">
        <v>202</v>
      </c>
      <c r="C216" s="222"/>
      <c r="D216" s="222"/>
      <c r="E216" s="5"/>
      <c r="F216" s="5"/>
      <c r="G216" s="6"/>
      <c r="H216" s="6"/>
      <c r="I216" s="130"/>
      <c r="J216" s="130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6">
        <v>280</v>
      </c>
      <c r="B217" s="222" t="s">
        <v>203</v>
      </c>
      <c r="C217" s="222"/>
      <c r="D217" s="222"/>
      <c r="E217" s="5"/>
      <c r="F217" s="5"/>
      <c r="G217" s="6"/>
      <c r="H217" s="6"/>
      <c r="I217" s="130"/>
      <c r="J217" s="130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6">
        <v>281</v>
      </c>
      <c r="B218" s="222" t="s">
        <v>204</v>
      </c>
      <c r="C218" s="222"/>
      <c r="D218" s="222"/>
      <c r="E218" s="5"/>
      <c r="F218" s="5"/>
      <c r="G218" s="6"/>
      <c r="H218" s="6"/>
      <c r="I218" s="130"/>
      <c r="J218" s="130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6">
        <v>282</v>
      </c>
      <c r="B219" s="222" t="s">
        <v>205</v>
      </c>
      <c r="C219" s="222"/>
      <c r="D219" s="222"/>
      <c r="E219" s="5"/>
      <c r="F219" s="5"/>
      <c r="G219" s="6"/>
      <c r="H219" s="6"/>
      <c r="I219" s="130"/>
      <c r="J219" s="130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6">
        <v>283</v>
      </c>
      <c r="B220" s="222" t="s">
        <v>206</v>
      </c>
      <c r="C220" s="222"/>
      <c r="D220" s="222"/>
      <c r="E220" s="5"/>
      <c r="F220" s="5"/>
      <c r="G220" s="6"/>
      <c r="H220" s="6"/>
      <c r="I220" s="130"/>
      <c r="J220" s="130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6">
        <v>284</v>
      </c>
      <c r="B221" s="222" t="s">
        <v>207</v>
      </c>
      <c r="C221" s="222"/>
      <c r="D221" s="222"/>
      <c r="E221" s="5"/>
      <c r="F221" s="5"/>
      <c r="G221" s="6"/>
      <c r="H221" s="6"/>
      <c r="I221" s="130"/>
      <c r="J221" s="130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6">
        <v>285</v>
      </c>
      <c r="B222" s="222" t="s">
        <v>208</v>
      </c>
      <c r="C222" s="222"/>
      <c r="D222" s="222"/>
      <c r="E222" s="5"/>
      <c r="F222" s="5"/>
      <c r="G222" s="6"/>
      <c r="H222" s="6"/>
      <c r="I222" s="130"/>
      <c r="J222" s="130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6">
        <v>286</v>
      </c>
      <c r="B223" s="222" t="s">
        <v>209</v>
      </c>
      <c r="C223" s="222"/>
      <c r="D223" s="222"/>
      <c r="E223" s="5"/>
      <c r="F223" s="5"/>
      <c r="G223" s="6"/>
      <c r="H223" s="6"/>
      <c r="I223" s="130"/>
      <c r="J223" s="130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6">
        <v>287</v>
      </c>
      <c r="B224" s="222" t="s">
        <v>210</v>
      </c>
      <c r="C224" s="222"/>
      <c r="D224" s="222"/>
      <c r="E224" s="5"/>
      <c r="F224" s="5"/>
      <c r="G224" s="6"/>
      <c r="H224" s="6"/>
      <c r="I224" s="130"/>
      <c r="J224" s="130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6">
        <v>288</v>
      </c>
      <c r="B225" s="222" t="s">
        <v>211</v>
      </c>
      <c r="C225" s="222"/>
      <c r="D225" s="222"/>
      <c r="E225" s="5"/>
      <c r="F225" s="5"/>
      <c r="G225" s="6"/>
      <c r="H225" s="6"/>
      <c r="I225" s="130"/>
      <c r="J225" s="130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6">
        <v>289</v>
      </c>
      <c r="B226" s="222" t="s">
        <v>212</v>
      </c>
      <c r="C226" s="222"/>
      <c r="D226" s="222"/>
      <c r="E226" s="5"/>
      <c r="F226" s="5"/>
      <c r="G226" s="6"/>
      <c r="H226" s="6"/>
      <c r="I226" s="130"/>
      <c r="J226" s="130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6">
        <v>290</v>
      </c>
      <c r="B227" s="222" t="s">
        <v>213</v>
      </c>
      <c r="C227" s="222"/>
      <c r="D227" s="222"/>
      <c r="E227" s="5"/>
      <c r="F227" s="5"/>
      <c r="G227" s="6"/>
      <c r="H227" s="6"/>
      <c r="I227" s="130"/>
      <c r="J227" s="130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6">
        <v>291</v>
      </c>
      <c r="B228" s="222" t="s">
        <v>214</v>
      </c>
      <c r="C228" s="222"/>
      <c r="D228" s="222"/>
      <c r="E228" s="5"/>
      <c r="F228" s="5"/>
      <c r="G228" s="6"/>
      <c r="H228" s="6"/>
      <c r="I228" s="130"/>
      <c r="J228" s="130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6">
        <v>292</v>
      </c>
      <c r="B229" s="222" t="s">
        <v>215</v>
      </c>
      <c r="C229" s="222"/>
      <c r="D229" s="222"/>
      <c r="E229" s="5"/>
      <c r="F229" s="5"/>
      <c r="G229" s="6"/>
      <c r="H229" s="6"/>
      <c r="I229" s="130"/>
      <c r="J229" s="130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6">
        <v>293</v>
      </c>
      <c r="B230" s="222" t="s">
        <v>216</v>
      </c>
      <c r="C230" s="222"/>
      <c r="D230" s="222"/>
      <c r="E230" s="5"/>
      <c r="F230" s="5"/>
      <c r="G230" s="6"/>
      <c r="H230" s="6"/>
      <c r="I230" s="130"/>
      <c r="J230" s="130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6">
        <v>294</v>
      </c>
      <c r="B231" s="222" t="s">
        <v>217</v>
      </c>
      <c r="C231" s="222"/>
      <c r="D231" s="222"/>
      <c r="E231" s="5"/>
      <c r="F231" s="5"/>
      <c r="G231" s="6"/>
      <c r="H231" s="6"/>
      <c r="I231" s="130"/>
      <c r="J231" s="130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6">
        <v>295</v>
      </c>
      <c r="B232" s="222" t="s">
        <v>218</v>
      </c>
      <c r="C232" s="222"/>
      <c r="D232" s="222"/>
      <c r="E232" s="5"/>
      <c r="F232" s="5"/>
      <c r="G232" s="6"/>
      <c r="H232" s="6"/>
      <c r="I232" s="130"/>
      <c r="J232" s="130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6">
        <v>296</v>
      </c>
      <c r="B233" s="222" t="s">
        <v>219</v>
      </c>
      <c r="C233" s="222"/>
      <c r="D233" s="222"/>
      <c r="E233" s="5"/>
      <c r="F233" s="5"/>
      <c r="G233" s="6"/>
      <c r="H233" s="6"/>
      <c r="I233" s="130"/>
      <c r="J233" s="130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6">
        <v>297</v>
      </c>
      <c r="B234" s="222" t="s">
        <v>220</v>
      </c>
      <c r="C234" s="222"/>
      <c r="D234" s="222"/>
      <c r="E234" s="5"/>
      <c r="F234" s="5"/>
      <c r="G234" s="6"/>
      <c r="H234" s="6"/>
      <c r="I234" s="130"/>
      <c r="J234" s="130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6">
        <v>298</v>
      </c>
      <c r="B235" s="222" t="s">
        <v>221</v>
      </c>
      <c r="C235" s="222"/>
      <c r="D235" s="222"/>
      <c r="E235" s="5"/>
      <c r="F235" s="5"/>
      <c r="G235" s="6"/>
      <c r="H235" s="6"/>
      <c r="I235" s="130"/>
      <c r="J235" s="130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6">
        <v>299</v>
      </c>
      <c r="B236" s="222" t="s">
        <v>222</v>
      </c>
      <c r="C236" s="222"/>
      <c r="D236" s="222"/>
      <c r="E236" s="5"/>
      <c r="F236" s="5"/>
      <c r="G236" s="6"/>
      <c r="H236" s="6"/>
      <c r="I236" s="130"/>
      <c r="J236" s="130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6">
        <v>300</v>
      </c>
      <c r="B237" s="222" t="s">
        <v>223</v>
      </c>
      <c r="C237" s="222"/>
      <c r="D237" s="222"/>
      <c r="E237" s="5"/>
      <c r="F237" s="5"/>
      <c r="G237" s="6"/>
      <c r="H237" s="6"/>
      <c r="I237" s="130"/>
      <c r="J237" s="130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6">
        <v>301</v>
      </c>
      <c r="B238" s="222" t="s">
        <v>224</v>
      </c>
      <c r="C238" s="222"/>
      <c r="D238" s="222"/>
      <c r="E238" s="5"/>
      <c r="F238" s="5"/>
      <c r="G238" s="6"/>
      <c r="H238" s="6"/>
      <c r="I238" s="130"/>
      <c r="J238" s="130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6">
        <v>302</v>
      </c>
      <c r="B239" s="222" t="s">
        <v>225</v>
      </c>
      <c r="C239" s="222"/>
      <c r="D239" s="222"/>
      <c r="E239" s="5"/>
      <c r="F239" s="5"/>
      <c r="G239" s="6"/>
      <c r="H239" s="6"/>
      <c r="I239" s="130"/>
      <c r="J239" s="130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6">
        <v>303</v>
      </c>
      <c r="B240" s="222" t="s">
        <v>226</v>
      </c>
      <c r="C240" s="222"/>
      <c r="D240" s="222"/>
      <c r="E240" s="5"/>
      <c r="F240" s="5"/>
      <c r="G240" s="6"/>
      <c r="H240" s="6"/>
      <c r="I240" s="130"/>
      <c r="J240" s="130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6">
        <v>304</v>
      </c>
      <c r="B241" s="222" t="s">
        <v>227</v>
      </c>
      <c r="C241" s="222"/>
      <c r="D241" s="222"/>
      <c r="E241" s="5"/>
      <c r="F241" s="5"/>
      <c r="G241" s="6"/>
      <c r="H241" s="6"/>
      <c r="I241" s="130"/>
      <c r="J241" s="130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6">
        <v>305</v>
      </c>
      <c r="B242" s="222" t="s">
        <v>228</v>
      </c>
      <c r="C242" s="222"/>
      <c r="D242" s="222"/>
      <c r="E242" s="5"/>
      <c r="F242" s="5"/>
      <c r="G242" s="6"/>
      <c r="H242" s="6"/>
      <c r="I242" s="130"/>
      <c r="J242" s="130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6">
        <v>306</v>
      </c>
      <c r="B243" s="222" t="s">
        <v>229</v>
      </c>
      <c r="C243" s="222"/>
      <c r="D243" s="222"/>
      <c r="E243" s="5"/>
      <c r="F243" s="5"/>
      <c r="G243" s="6"/>
      <c r="H243" s="6"/>
      <c r="I243" s="130"/>
      <c r="J243" s="130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6">
        <v>307</v>
      </c>
      <c r="B244" s="222" t="s">
        <v>230</v>
      </c>
      <c r="C244" s="222"/>
      <c r="D244" s="222"/>
      <c r="E244" s="5"/>
      <c r="F244" s="5"/>
      <c r="G244" s="6"/>
      <c r="H244" s="6"/>
      <c r="I244" s="130"/>
      <c r="J244" s="130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6">
        <v>308</v>
      </c>
      <c r="B245" s="222" t="s">
        <v>231</v>
      </c>
      <c r="C245" s="222"/>
      <c r="D245" s="222"/>
      <c r="E245" s="5"/>
      <c r="F245" s="5"/>
      <c r="G245" s="6"/>
      <c r="H245" s="6"/>
      <c r="I245" s="130"/>
      <c r="J245" s="130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6">
        <v>309</v>
      </c>
      <c r="B246" s="222" t="s">
        <v>232</v>
      </c>
      <c r="C246" s="222"/>
      <c r="D246" s="222"/>
      <c r="E246" s="5"/>
      <c r="F246" s="5"/>
      <c r="G246" s="6"/>
      <c r="H246" s="6"/>
      <c r="I246" s="130"/>
      <c r="J246" s="130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6">
        <v>310</v>
      </c>
      <c r="B247" s="222" t="s">
        <v>233</v>
      </c>
      <c r="C247" s="222"/>
      <c r="D247" s="222"/>
      <c r="E247" s="5"/>
      <c r="F247" s="5"/>
      <c r="G247" s="6"/>
      <c r="H247" s="6"/>
      <c r="I247" s="130"/>
      <c r="J247" s="130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6">
        <v>311</v>
      </c>
      <c r="B248" s="222" t="s">
        <v>234</v>
      </c>
      <c r="C248" s="222"/>
      <c r="D248" s="222"/>
      <c r="E248" s="5"/>
      <c r="F248" s="5"/>
      <c r="G248" s="6"/>
      <c r="H248" s="6"/>
      <c r="I248" s="130"/>
      <c r="J248" s="130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6">
        <v>312</v>
      </c>
      <c r="B249" s="222" t="s">
        <v>235</v>
      </c>
      <c r="C249" s="222"/>
      <c r="D249" s="222"/>
      <c r="E249" s="5"/>
      <c r="F249" s="5"/>
      <c r="G249" s="6"/>
      <c r="H249" s="6"/>
      <c r="I249" s="130"/>
      <c r="J249" s="130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6</v>
      </c>
      <c r="N250" s="12">
        <f t="shared" si="27"/>
        <v>4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6</v>
      </c>
      <c r="AD250" s="2">
        <f t="shared" si="26"/>
        <v>4</v>
      </c>
      <c r="AE250" s="214">
        <f t="shared" si="25"/>
        <v>-33.333333333333329</v>
      </c>
      <c r="AF250" s="214"/>
    </row>
    <row r="251" spans="1:32" ht="24" customHeight="1" x14ac:dyDescent="0.25">
      <c r="A251" s="66">
        <v>313</v>
      </c>
      <c r="B251" s="222" t="s">
        <v>237</v>
      </c>
      <c r="C251" s="222"/>
      <c r="D251" s="222"/>
      <c r="E251" s="5"/>
      <c r="F251" s="5"/>
      <c r="G251" s="6"/>
      <c r="H251" s="6"/>
      <c r="I251" s="131"/>
      <c r="J251" s="131"/>
      <c r="K251" s="6"/>
      <c r="L251" s="6"/>
      <c r="M251" s="5">
        <v>2</v>
      </c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2</v>
      </c>
      <c r="AD251" s="2">
        <f t="shared" si="26"/>
        <v>0</v>
      </c>
      <c r="AE251" s="214">
        <f t="shared" si="25"/>
        <v>-100</v>
      </c>
      <c r="AF251" s="214"/>
    </row>
    <row r="252" spans="1:32" ht="24" customHeight="1" x14ac:dyDescent="0.25">
      <c r="A252" s="66"/>
      <c r="B252" s="222" t="s">
        <v>238</v>
      </c>
      <c r="C252" s="222"/>
      <c r="D252" s="222"/>
      <c r="E252" s="5"/>
      <c r="F252" s="5"/>
      <c r="G252" s="6"/>
      <c r="H252" s="6"/>
      <c r="I252" s="131"/>
      <c r="J252" s="131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6">
        <v>314</v>
      </c>
      <c r="B253" s="222" t="s">
        <v>239</v>
      </c>
      <c r="C253" s="222"/>
      <c r="D253" s="222"/>
      <c r="E253" s="5"/>
      <c r="F253" s="5"/>
      <c r="G253" s="6"/>
      <c r="H253" s="6"/>
      <c r="I253" s="131"/>
      <c r="J253" s="131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6">
        <v>315</v>
      </c>
      <c r="B254" s="222" t="s">
        <v>240</v>
      </c>
      <c r="C254" s="222"/>
      <c r="D254" s="222"/>
      <c r="E254" s="5"/>
      <c r="F254" s="5"/>
      <c r="G254" s="6"/>
      <c r="H254" s="6"/>
      <c r="I254" s="131"/>
      <c r="J254" s="131"/>
      <c r="K254" s="6"/>
      <c r="L254" s="6"/>
      <c r="M254" s="5">
        <v>1</v>
      </c>
      <c r="N254" s="5">
        <v>1</v>
      </c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1</v>
      </c>
      <c r="AD254" s="2">
        <f t="shared" si="26"/>
        <v>1</v>
      </c>
      <c r="AE254" s="214">
        <f t="shared" si="25"/>
        <v>0</v>
      </c>
      <c r="AF254" s="214"/>
    </row>
    <row r="255" spans="1:32" ht="24" customHeight="1" x14ac:dyDescent="0.25">
      <c r="A255" s="66">
        <v>316</v>
      </c>
      <c r="B255" s="222" t="s">
        <v>241</v>
      </c>
      <c r="C255" s="222"/>
      <c r="D255" s="222"/>
      <c r="E255" s="5"/>
      <c r="F255" s="5"/>
      <c r="G255" s="6"/>
      <c r="H255" s="6"/>
      <c r="I255" s="131"/>
      <c r="J255" s="131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6">
        <v>317</v>
      </c>
      <c r="B256" s="222" t="s">
        <v>242</v>
      </c>
      <c r="C256" s="222"/>
      <c r="D256" s="222"/>
      <c r="E256" s="5"/>
      <c r="F256" s="5"/>
      <c r="G256" s="6"/>
      <c r="H256" s="6"/>
      <c r="I256" s="131"/>
      <c r="J256" s="131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6"/>
      <c r="B257" s="222" t="s">
        <v>493</v>
      </c>
      <c r="C257" s="222"/>
      <c r="D257" s="222"/>
      <c r="E257" s="5"/>
      <c r="F257" s="5"/>
      <c r="G257" s="6"/>
      <c r="H257" s="6"/>
      <c r="I257" s="131"/>
      <c r="J257" s="131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6">
        <v>318</v>
      </c>
      <c r="B258" s="222" t="s">
        <v>243</v>
      </c>
      <c r="C258" s="222"/>
      <c r="D258" s="222"/>
      <c r="E258" s="5"/>
      <c r="F258" s="5"/>
      <c r="G258" s="6"/>
      <c r="H258" s="6"/>
      <c r="I258" s="131"/>
      <c r="J258" s="131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6">
        <v>319</v>
      </c>
      <c r="B259" s="222" t="s">
        <v>244</v>
      </c>
      <c r="C259" s="222"/>
      <c r="D259" s="222"/>
      <c r="E259" s="5"/>
      <c r="F259" s="5"/>
      <c r="G259" s="6"/>
      <c r="H259" s="6"/>
      <c r="I259" s="131"/>
      <c r="J259" s="131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6">
        <v>320</v>
      </c>
      <c r="B260" s="222" t="s">
        <v>245</v>
      </c>
      <c r="C260" s="222"/>
      <c r="D260" s="222"/>
      <c r="E260" s="5"/>
      <c r="F260" s="5"/>
      <c r="G260" s="6"/>
      <c r="H260" s="6"/>
      <c r="I260" s="131"/>
      <c r="J260" s="131"/>
      <c r="K260" s="6"/>
      <c r="L260" s="6"/>
      <c r="M260" s="5">
        <v>1</v>
      </c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6">
        <v>321</v>
      </c>
      <c r="B261" s="222" t="s">
        <v>246</v>
      </c>
      <c r="C261" s="222"/>
      <c r="D261" s="222"/>
      <c r="E261" s="5"/>
      <c r="F261" s="5"/>
      <c r="G261" s="6"/>
      <c r="H261" s="6"/>
      <c r="I261" s="131"/>
      <c r="J261" s="131"/>
      <c r="K261" s="6"/>
      <c r="L261" s="6"/>
      <c r="M261" s="5">
        <v>2</v>
      </c>
      <c r="N261" s="5">
        <v>3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2</v>
      </c>
      <c r="AD261" s="2">
        <f t="shared" si="26"/>
        <v>3</v>
      </c>
      <c r="AE261" s="214">
        <f t="shared" si="25"/>
        <v>50</v>
      </c>
      <c r="AF261" s="214"/>
    </row>
    <row r="262" spans="1:32" ht="24" customHeight="1" x14ac:dyDescent="0.25">
      <c r="A262" s="66">
        <v>322</v>
      </c>
      <c r="B262" s="222" t="s">
        <v>247</v>
      </c>
      <c r="C262" s="222"/>
      <c r="D262" s="222"/>
      <c r="E262" s="5"/>
      <c r="F262" s="5"/>
      <c r="G262" s="6"/>
      <c r="H262" s="6"/>
      <c r="I262" s="131"/>
      <c r="J262" s="131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6">
        <v>323</v>
      </c>
      <c r="B263" s="222" t="s">
        <v>248</v>
      </c>
      <c r="C263" s="222"/>
      <c r="D263" s="222"/>
      <c r="E263" s="5"/>
      <c r="F263" s="5"/>
      <c r="G263" s="6"/>
      <c r="H263" s="6"/>
      <c r="I263" s="131"/>
      <c r="J263" s="131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6">
        <v>324</v>
      </c>
      <c r="B264" s="222" t="s">
        <v>249</v>
      </c>
      <c r="C264" s="222"/>
      <c r="D264" s="222"/>
      <c r="E264" s="5"/>
      <c r="F264" s="5"/>
      <c r="G264" s="6"/>
      <c r="H264" s="6"/>
      <c r="I264" s="131"/>
      <c r="J264" s="131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6">
        <v>325</v>
      </c>
      <c r="B265" s="222" t="s">
        <v>250</v>
      </c>
      <c r="C265" s="222"/>
      <c r="D265" s="222"/>
      <c r="E265" s="5"/>
      <c r="F265" s="5"/>
      <c r="G265" s="6"/>
      <c r="H265" s="6"/>
      <c r="I265" s="131"/>
      <c r="J265" s="131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6">
        <v>326</v>
      </c>
      <c r="B266" s="222" t="s">
        <v>251</v>
      </c>
      <c r="C266" s="222"/>
      <c r="D266" s="222"/>
      <c r="E266" s="5"/>
      <c r="F266" s="5"/>
      <c r="G266" s="6"/>
      <c r="H266" s="6"/>
      <c r="I266" s="131"/>
      <c r="J266" s="131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6">
        <v>328</v>
      </c>
      <c r="B267" s="222" t="s">
        <v>253</v>
      </c>
      <c r="C267" s="222"/>
      <c r="D267" s="222"/>
      <c r="E267" s="5"/>
      <c r="F267" s="5"/>
      <c r="G267" s="6"/>
      <c r="H267" s="6"/>
      <c r="I267" s="131"/>
      <c r="J267" s="131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6">
        <v>329</v>
      </c>
      <c r="B268" s="222" t="s">
        <v>254</v>
      </c>
      <c r="C268" s="222"/>
      <c r="D268" s="222"/>
      <c r="E268" s="5"/>
      <c r="F268" s="5"/>
      <c r="G268" s="6"/>
      <c r="H268" s="6"/>
      <c r="I268" s="131"/>
      <c r="J268" s="131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6">
        <v>330</v>
      </c>
      <c r="B269" s="222" t="s">
        <v>255</v>
      </c>
      <c r="C269" s="222"/>
      <c r="D269" s="222"/>
      <c r="E269" s="5"/>
      <c r="F269" s="5"/>
      <c r="G269" s="6"/>
      <c r="H269" s="6"/>
      <c r="I269" s="131"/>
      <c r="J269" s="131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6">
        <v>331</v>
      </c>
      <c r="B270" s="222" t="s">
        <v>256</v>
      </c>
      <c r="C270" s="222"/>
      <c r="D270" s="222"/>
      <c r="E270" s="5"/>
      <c r="F270" s="5"/>
      <c r="G270" s="6"/>
      <c r="H270" s="6"/>
      <c r="I270" s="131"/>
      <c r="J270" s="131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6">
        <v>332</v>
      </c>
      <c r="B271" s="222" t="s">
        <v>257</v>
      </c>
      <c r="C271" s="222"/>
      <c r="D271" s="222"/>
      <c r="E271" s="5"/>
      <c r="F271" s="5"/>
      <c r="G271" s="6"/>
      <c r="H271" s="6"/>
      <c r="I271" s="131"/>
      <c r="J271" s="131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6">
        <v>333</v>
      </c>
      <c r="B272" s="222" t="s">
        <v>258</v>
      </c>
      <c r="C272" s="222"/>
      <c r="D272" s="222"/>
      <c r="E272" s="5"/>
      <c r="F272" s="5"/>
      <c r="G272" s="6"/>
      <c r="H272" s="6"/>
      <c r="I272" s="131"/>
      <c r="J272" s="131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6">
        <v>334</v>
      </c>
      <c r="B273" s="222" t="s">
        <v>259</v>
      </c>
      <c r="C273" s="222"/>
      <c r="D273" s="222"/>
      <c r="E273" s="5"/>
      <c r="F273" s="5"/>
      <c r="G273" s="6"/>
      <c r="H273" s="6"/>
      <c r="I273" s="131"/>
      <c r="J273" s="131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6">
        <v>335</v>
      </c>
      <c r="B274" s="222" t="s">
        <v>260</v>
      </c>
      <c r="C274" s="222"/>
      <c r="D274" s="222"/>
      <c r="E274" s="5"/>
      <c r="F274" s="5"/>
      <c r="G274" s="6"/>
      <c r="H274" s="6"/>
      <c r="I274" s="131"/>
      <c r="J274" s="131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6">
        <v>337</v>
      </c>
      <c r="B275" s="222" t="s">
        <v>262</v>
      </c>
      <c r="C275" s="222"/>
      <c r="D275" s="222"/>
      <c r="E275" s="5"/>
      <c r="F275" s="5"/>
      <c r="G275" s="6"/>
      <c r="H275" s="6"/>
      <c r="I275" s="131"/>
      <c r="J275" s="131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6">
        <v>338</v>
      </c>
      <c r="B277" s="222" t="s">
        <v>264</v>
      </c>
      <c r="C277" s="222"/>
      <c r="D277" s="222"/>
      <c r="E277" s="5"/>
      <c r="F277" s="5"/>
      <c r="G277" s="6"/>
      <c r="H277" s="6"/>
      <c r="I277" s="132"/>
      <c r="J277" s="132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6">
        <v>339</v>
      </c>
      <c r="B278" s="222" t="s">
        <v>265</v>
      </c>
      <c r="C278" s="222"/>
      <c r="D278" s="222"/>
      <c r="E278" s="5"/>
      <c r="F278" s="5"/>
      <c r="G278" s="6"/>
      <c r="H278" s="6"/>
      <c r="I278" s="132"/>
      <c r="J278" s="132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6">
        <v>340</v>
      </c>
      <c r="B279" s="222" t="s">
        <v>266</v>
      </c>
      <c r="C279" s="222"/>
      <c r="D279" s="222"/>
      <c r="E279" s="5"/>
      <c r="F279" s="5"/>
      <c r="G279" s="6"/>
      <c r="H279" s="6"/>
      <c r="I279" s="132"/>
      <c r="J279" s="132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6">
        <v>341</v>
      </c>
      <c r="B280" s="222" t="s">
        <v>267</v>
      </c>
      <c r="C280" s="222"/>
      <c r="D280" s="222"/>
      <c r="E280" s="5"/>
      <c r="F280" s="5"/>
      <c r="G280" s="6"/>
      <c r="H280" s="6"/>
      <c r="I280" s="132"/>
      <c r="J280" s="132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6">
        <v>342</v>
      </c>
      <c r="B281" s="222" t="s">
        <v>268</v>
      </c>
      <c r="C281" s="222"/>
      <c r="D281" s="222"/>
      <c r="E281" s="5"/>
      <c r="F281" s="5"/>
      <c r="G281" s="6"/>
      <c r="H281" s="6"/>
      <c r="I281" s="132"/>
      <c r="J281" s="132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6">
        <v>343</v>
      </c>
      <c r="B282" s="222" t="s">
        <v>269</v>
      </c>
      <c r="C282" s="222"/>
      <c r="D282" s="222"/>
      <c r="E282" s="5"/>
      <c r="F282" s="5"/>
      <c r="G282" s="6"/>
      <c r="H282" s="6"/>
      <c r="I282" s="132"/>
      <c r="J282" s="132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6">
        <v>344</v>
      </c>
      <c r="B283" s="222" t="s">
        <v>270</v>
      </c>
      <c r="C283" s="222"/>
      <c r="D283" s="222"/>
      <c r="E283" s="5"/>
      <c r="F283" s="5"/>
      <c r="G283" s="6"/>
      <c r="H283" s="6"/>
      <c r="I283" s="132"/>
      <c r="J283" s="132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6">
        <v>345</v>
      </c>
      <c r="B284" s="222" t="s">
        <v>271</v>
      </c>
      <c r="C284" s="222"/>
      <c r="D284" s="222"/>
      <c r="E284" s="5"/>
      <c r="F284" s="5"/>
      <c r="G284" s="6"/>
      <c r="H284" s="6"/>
      <c r="I284" s="132"/>
      <c r="J284" s="132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6">
        <v>346</v>
      </c>
      <c r="B285" s="222" t="s">
        <v>272</v>
      </c>
      <c r="C285" s="222"/>
      <c r="D285" s="222"/>
      <c r="E285" s="5"/>
      <c r="F285" s="5"/>
      <c r="G285" s="6"/>
      <c r="H285" s="6"/>
      <c r="I285" s="132"/>
      <c r="J285" s="132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6">
        <v>347</v>
      </c>
      <c r="B286" s="222" t="s">
        <v>273</v>
      </c>
      <c r="C286" s="222"/>
      <c r="D286" s="222"/>
      <c r="E286" s="5"/>
      <c r="F286" s="5"/>
      <c r="G286" s="6"/>
      <c r="H286" s="6"/>
      <c r="I286" s="132"/>
      <c r="J286" s="132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6">
        <v>348</v>
      </c>
      <c r="B287" s="222" t="s">
        <v>274</v>
      </c>
      <c r="C287" s="222"/>
      <c r="D287" s="222"/>
      <c r="E287" s="5"/>
      <c r="F287" s="5"/>
      <c r="G287" s="6"/>
      <c r="H287" s="6"/>
      <c r="I287" s="132"/>
      <c r="J287" s="132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6">
        <v>349</v>
      </c>
      <c r="B288" s="222" t="s">
        <v>275</v>
      </c>
      <c r="C288" s="222"/>
      <c r="D288" s="222"/>
      <c r="E288" s="5"/>
      <c r="F288" s="5"/>
      <c r="G288" s="6"/>
      <c r="H288" s="6"/>
      <c r="I288" s="132"/>
      <c r="J288" s="132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6">
        <v>350</v>
      </c>
      <c r="B289" s="222" t="s">
        <v>276</v>
      </c>
      <c r="C289" s="222"/>
      <c r="D289" s="222"/>
      <c r="E289" s="5"/>
      <c r="F289" s="5"/>
      <c r="G289" s="6"/>
      <c r="H289" s="6"/>
      <c r="I289" s="132"/>
      <c r="J289" s="132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6">
        <v>351</v>
      </c>
      <c r="B290" s="222" t="s">
        <v>277</v>
      </c>
      <c r="C290" s="222"/>
      <c r="D290" s="222"/>
      <c r="E290" s="5"/>
      <c r="F290" s="5"/>
      <c r="G290" s="6"/>
      <c r="H290" s="6"/>
      <c r="I290" s="132"/>
      <c r="J290" s="132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6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6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6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6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1</v>
      </c>
      <c r="N295" s="12">
        <f t="shared" si="31"/>
        <v>1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1</v>
      </c>
      <c r="AD295" s="2">
        <f t="shared" si="29"/>
        <v>1</v>
      </c>
      <c r="AE295" s="214">
        <f t="shared" si="30"/>
        <v>0</v>
      </c>
      <c r="AF295" s="214"/>
    </row>
    <row r="296" spans="1:32" ht="24" customHeight="1" x14ac:dyDescent="0.25">
      <c r="A296" s="66">
        <v>356</v>
      </c>
      <c r="B296" s="222" t="s">
        <v>283</v>
      </c>
      <c r="C296" s="222"/>
      <c r="D296" s="222"/>
      <c r="E296" s="5"/>
      <c r="F296" s="5"/>
      <c r="G296" s="6"/>
      <c r="H296" s="6"/>
      <c r="I296" s="133"/>
      <c r="J296" s="133"/>
      <c r="K296" s="6"/>
      <c r="L296" s="6"/>
      <c r="M296" s="5">
        <v>1</v>
      </c>
      <c r="N296" s="5">
        <v>1</v>
      </c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1</v>
      </c>
      <c r="AD296" s="2">
        <f t="shared" si="29"/>
        <v>1</v>
      </c>
      <c r="AE296" s="214">
        <f t="shared" si="30"/>
        <v>0</v>
      </c>
      <c r="AF296" s="214"/>
    </row>
    <row r="297" spans="1:32" ht="29.25" customHeight="1" x14ac:dyDescent="0.25">
      <c r="A297" s="66">
        <v>357</v>
      </c>
      <c r="B297" s="222" t="s">
        <v>284</v>
      </c>
      <c r="C297" s="222"/>
      <c r="D297" s="222"/>
      <c r="E297" s="5"/>
      <c r="F297" s="5"/>
      <c r="G297" s="6"/>
      <c r="H297" s="6"/>
      <c r="I297" s="133"/>
      <c r="J297" s="133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6">
        <v>358</v>
      </c>
      <c r="B298" s="222" t="s">
        <v>285</v>
      </c>
      <c r="C298" s="222"/>
      <c r="D298" s="222"/>
      <c r="E298" s="5"/>
      <c r="F298" s="5"/>
      <c r="G298" s="6"/>
      <c r="H298" s="6"/>
      <c r="I298" s="133"/>
      <c r="J298" s="133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6">
        <v>359</v>
      </c>
      <c r="B299" s="222" t="s">
        <v>286</v>
      </c>
      <c r="C299" s="222"/>
      <c r="D299" s="222"/>
      <c r="E299" s="5"/>
      <c r="F299" s="5"/>
      <c r="G299" s="6"/>
      <c r="H299" s="6"/>
      <c r="I299" s="133"/>
      <c r="J299" s="133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6">
        <v>360</v>
      </c>
      <c r="B300" s="222" t="s">
        <v>287</v>
      </c>
      <c r="C300" s="222"/>
      <c r="D300" s="222"/>
      <c r="E300" s="5"/>
      <c r="F300" s="5"/>
      <c r="G300" s="6"/>
      <c r="H300" s="6"/>
      <c r="I300" s="133"/>
      <c r="J300" s="133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6">
        <v>361</v>
      </c>
      <c r="B301" s="222" t="s">
        <v>288</v>
      </c>
      <c r="C301" s="222"/>
      <c r="D301" s="222"/>
      <c r="E301" s="5"/>
      <c r="F301" s="5"/>
      <c r="G301" s="6"/>
      <c r="H301" s="6"/>
      <c r="I301" s="133"/>
      <c r="J301" s="133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6">
        <v>362</v>
      </c>
      <c r="B302" s="222" t="s">
        <v>289</v>
      </c>
      <c r="C302" s="222"/>
      <c r="D302" s="222"/>
      <c r="E302" s="5"/>
      <c r="F302" s="5"/>
      <c r="G302" s="6"/>
      <c r="H302" s="6"/>
      <c r="I302" s="133"/>
      <c r="J302" s="133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6">
        <v>363</v>
      </c>
      <c r="B303" s="222" t="s">
        <v>290</v>
      </c>
      <c r="C303" s="222"/>
      <c r="D303" s="222"/>
      <c r="E303" s="5"/>
      <c r="F303" s="5"/>
      <c r="G303" s="6"/>
      <c r="H303" s="6"/>
      <c r="I303" s="133"/>
      <c r="J303" s="133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2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2</v>
      </c>
      <c r="AD304" s="2">
        <f t="shared" si="29"/>
        <v>0</v>
      </c>
      <c r="AE304" s="214">
        <f t="shared" si="30"/>
        <v>-100</v>
      </c>
      <c r="AF304" s="214"/>
    </row>
    <row r="305" spans="1:32" ht="62.25" customHeight="1" x14ac:dyDescent="0.25">
      <c r="A305" s="66">
        <v>364</v>
      </c>
      <c r="B305" s="222" t="s">
        <v>292</v>
      </c>
      <c r="C305" s="222"/>
      <c r="D305" s="222"/>
      <c r="E305" s="5"/>
      <c r="F305" s="5"/>
      <c r="G305" s="6"/>
      <c r="H305" s="6"/>
      <c r="I305" s="134"/>
      <c r="J305" s="134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154"/>
      <c r="V305" s="154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6">
        <v>365</v>
      </c>
      <c r="B306" s="222" t="s">
        <v>293</v>
      </c>
      <c r="C306" s="222"/>
      <c r="D306" s="222"/>
      <c r="E306" s="5"/>
      <c r="F306" s="5"/>
      <c r="G306" s="6"/>
      <c r="H306" s="6"/>
      <c r="I306" s="134"/>
      <c r="J306" s="134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154"/>
      <c r="V306" s="154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6">
        <v>366</v>
      </c>
      <c r="B307" s="222" t="s">
        <v>294</v>
      </c>
      <c r="C307" s="222"/>
      <c r="D307" s="222"/>
      <c r="E307" s="5"/>
      <c r="F307" s="5"/>
      <c r="G307" s="6"/>
      <c r="H307" s="6"/>
      <c r="I307" s="134"/>
      <c r="J307" s="134"/>
      <c r="K307" s="6"/>
      <c r="L307" s="6"/>
      <c r="M307" s="5">
        <v>2</v>
      </c>
      <c r="N307" s="5"/>
      <c r="O307" s="6"/>
      <c r="P307" s="6"/>
      <c r="Q307" s="5"/>
      <c r="R307" s="5"/>
      <c r="S307" s="6"/>
      <c r="T307" s="6"/>
      <c r="U307" s="154"/>
      <c r="V307" s="154"/>
      <c r="W307" s="6"/>
      <c r="X307" s="6"/>
      <c r="Y307" s="5"/>
      <c r="Z307" s="5"/>
      <c r="AA307" s="6"/>
      <c r="AB307" s="6"/>
      <c r="AC307" s="2">
        <f t="shared" si="29"/>
        <v>2</v>
      </c>
      <c r="AD307" s="2">
        <f t="shared" si="29"/>
        <v>0</v>
      </c>
      <c r="AE307" s="214">
        <f t="shared" si="30"/>
        <v>-100</v>
      </c>
      <c r="AF307" s="214"/>
    </row>
    <row r="308" spans="1:32" ht="30.75" customHeight="1" x14ac:dyDescent="0.25">
      <c r="A308" s="66">
        <v>367</v>
      </c>
      <c r="B308" s="222" t="s">
        <v>295</v>
      </c>
      <c r="C308" s="222"/>
      <c r="D308" s="222"/>
      <c r="E308" s="5"/>
      <c r="F308" s="5"/>
      <c r="G308" s="6"/>
      <c r="H308" s="6"/>
      <c r="I308" s="134"/>
      <c r="J308" s="134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154"/>
      <c r="V308" s="154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6">
        <v>368</v>
      </c>
      <c r="B309" s="222" t="s">
        <v>296</v>
      </c>
      <c r="C309" s="222"/>
      <c r="D309" s="222"/>
      <c r="E309" s="5"/>
      <c r="F309" s="5"/>
      <c r="G309" s="6"/>
      <c r="H309" s="6"/>
      <c r="I309" s="134"/>
      <c r="J309" s="134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154"/>
      <c r="V309" s="154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6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154"/>
      <c r="V310" s="154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6">
        <v>370</v>
      </c>
      <c r="B312" s="222" t="s">
        <v>299</v>
      </c>
      <c r="C312" s="222"/>
      <c r="D312" s="222"/>
      <c r="E312" s="5"/>
      <c r="F312" s="5"/>
      <c r="G312" s="6"/>
      <c r="H312" s="6"/>
      <c r="I312" s="135"/>
      <c r="J312" s="13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6">
        <v>371</v>
      </c>
      <c r="B313" s="222" t="s">
        <v>300</v>
      </c>
      <c r="C313" s="222"/>
      <c r="D313" s="222"/>
      <c r="E313" s="5"/>
      <c r="F313" s="5"/>
      <c r="G313" s="6"/>
      <c r="H313" s="6"/>
      <c r="I313" s="135"/>
      <c r="J313" s="13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6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6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6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6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6">
        <v>376</v>
      </c>
      <c r="B319" s="222" t="s">
        <v>306</v>
      </c>
      <c r="C319" s="222"/>
      <c r="D319" s="222"/>
      <c r="E319" s="5"/>
      <c r="F319" s="5"/>
      <c r="G319" s="6"/>
      <c r="H319" s="6"/>
      <c r="I319" s="136"/>
      <c r="J319" s="136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6">
        <v>377</v>
      </c>
      <c r="B320" s="222" t="s">
        <v>307</v>
      </c>
      <c r="C320" s="222"/>
      <c r="D320" s="222"/>
      <c r="E320" s="5"/>
      <c r="F320" s="5"/>
      <c r="G320" s="6"/>
      <c r="H320" s="6"/>
      <c r="I320" s="136"/>
      <c r="J320" s="136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6">
        <v>378</v>
      </c>
      <c r="B321" s="222" t="s">
        <v>308</v>
      </c>
      <c r="C321" s="222"/>
      <c r="D321" s="222"/>
      <c r="E321" s="5"/>
      <c r="F321" s="5"/>
      <c r="G321" s="6"/>
      <c r="H321" s="6"/>
      <c r="I321" s="136"/>
      <c r="J321" s="136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6">
        <v>379</v>
      </c>
      <c r="B322" s="222" t="s">
        <v>309</v>
      </c>
      <c r="C322" s="222"/>
      <c r="D322" s="222"/>
      <c r="E322" s="5"/>
      <c r="F322" s="5"/>
      <c r="G322" s="6"/>
      <c r="H322" s="6"/>
      <c r="I322" s="136"/>
      <c r="J322" s="136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6">
        <v>380</v>
      </c>
      <c r="B323" s="222" t="s">
        <v>310</v>
      </c>
      <c r="C323" s="222"/>
      <c r="D323" s="222"/>
      <c r="E323" s="5"/>
      <c r="F323" s="5"/>
      <c r="G323" s="6"/>
      <c r="H323" s="6"/>
      <c r="I323" s="136"/>
      <c r="J323" s="136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6">
        <v>381</v>
      </c>
      <c r="B324" s="222" t="s">
        <v>311</v>
      </c>
      <c r="C324" s="222"/>
      <c r="D324" s="222"/>
      <c r="E324" s="5"/>
      <c r="F324" s="5"/>
      <c r="G324" s="6"/>
      <c r="H324" s="6"/>
      <c r="I324" s="136"/>
      <c r="J324" s="136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6">
        <v>382</v>
      </c>
      <c r="B325" s="222" t="s">
        <v>312</v>
      </c>
      <c r="C325" s="222"/>
      <c r="D325" s="222"/>
      <c r="E325" s="5"/>
      <c r="F325" s="5"/>
      <c r="G325" s="6"/>
      <c r="H325" s="6"/>
      <c r="I325" s="136"/>
      <c r="J325" s="136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6">
        <v>383</v>
      </c>
      <c r="B326" s="222" t="s">
        <v>313</v>
      </c>
      <c r="C326" s="222"/>
      <c r="D326" s="222"/>
      <c r="E326" s="5"/>
      <c r="F326" s="5"/>
      <c r="G326" s="6"/>
      <c r="H326" s="6"/>
      <c r="I326" s="136"/>
      <c r="J326" s="136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6">
        <v>384</v>
      </c>
      <c r="B327" s="222" t="s">
        <v>314</v>
      </c>
      <c r="C327" s="222"/>
      <c r="D327" s="222"/>
      <c r="E327" s="5"/>
      <c r="F327" s="5"/>
      <c r="G327" s="6"/>
      <c r="H327" s="6"/>
      <c r="I327" s="136"/>
      <c r="J327" s="136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6">
        <v>385</v>
      </c>
      <c r="B328" s="222" t="s">
        <v>315</v>
      </c>
      <c r="C328" s="222"/>
      <c r="D328" s="222"/>
      <c r="E328" s="5"/>
      <c r="F328" s="5"/>
      <c r="G328" s="6"/>
      <c r="H328" s="6"/>
      <c r="I328" s="136"/>
      <c r="J328" s="136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6">
        <v>386</v>
      </c>
      <c r="B329" s="222" t="s">
        <v>316</v>
      </c>
      <c r="C329" s="222"/>
      <c r="D329" s="222"/>
      <c r="E329" s="5"/>
      <c r="F329" s="5"/>
      <c r="G329" s="6"/>
      <c r="H329" s="6"/>
      <c r="I329" s="136"/>
      <c r="J329" s="136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6">
        <v>387</v>
      </c>
      <c r="B330" s="222" t="s">
        <v>317</v>
      </c>
      <c r="C330" s="222"/>
      <c r="D330" s="222"/>
      <c r="E330" s="5"/>
      <c r="F330" s="5"/>
      <c r="G330" s="6"/>
      <c r="H330" s="6"/>
      <c r="I330" s="136"/>
      <c r="J330" s="136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6">
        <v>388</v>
      </c>
      <c r="B331" s="222" t="s">
        <v>318</v>
      </c>
      <c r="C331" s="222"/>
      <c r="D331" s="222"/>
      <c r="E331" s="5"/>
      <c r="F331" s="5"/>
      <c r="G331" s="6"/>
      <c r="H331" s="6"/>
      <c r="I331" s="136"/>
      <c r="J331" s="136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6">
        <v>389</v>
      </c>
      <c r="B332" s="222" t="s">
        <v>319</v>
      </c>
      <c r="C332" s="222"/>
      <c r="D332" s="222"/>
      <c r="E332" s="5"/>
      <c r="F332" s="5"/>
      <c r="G332" s="6"/>
      <c r="H332" s="6"/>
      <c r="I332" s="136"/>
      <c r="J332" s="136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6">
        <v>390</v>
      </c>
      <c r="B333" s="222" t="s">
        <v>320</v>
      </c>
      <c r="C333" s="222"/>
      <c r="D333" s="222"/>
      <c r="E333" s="5"/>
      <c r="F333" s="5"/>
      <c r="G333" s="6"/>
      <c r="H333" s="6"/>
      <c r="I333" s="136"/>
      <c r="J333" s="136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6">
        <v>391</v>
      </c>
      <c r="B334" s="222" t="s">
        <v>321</v>
      </c>
      <c r="C334" s="222"/>
      <c r="D334" s="222"/>
      <c r="E334" s="5"/>
      <c r="F334" s="5"/>
      <c r="G334" s="6"/>
      <c r="H334" s="6"/>
      <c r="I334" s="136"/>
      <c r="J334" s="136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6">
        <v>392</v>
      </c>
      <c r="B335" s="222" t="s">
        <v>322</v>
      </c>
      <c r="C335" s="222"/>
      <c r="D335" s="222"/>
      <c r="E335" s="5"/>
      <c r="F335" s="5"/>
      <c r="G335" s="6"/>
      <c r="H335" s="6"/>
      <c r="I335" s="136"/>
      <c r="J335" s="136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6">
        <v>393</v>
      </c>
      <c r="B336" s="222" t="s">
        <v>323</v>
      </c>
      <c r="C336" s="222"/>
      <c r="D336" s="222"/>
      <c r="E336" s="5"/>
      <c r="F336" s="5"/>
      <c r="G336" s="6"/>
      <c r="H336" s="6"/>
      <c r="I336" s="136"/>
      <c r="J336" s="136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6">
        <v>394</v>
      </c>
      <c r="B337" s="222" t="s">
        <v>324</v>
      </c>
      <c r="C337" s="222"/>
      <c r="D337" s="222"/>
      <c r="E337" s="5"/>
      <c r="F337" s="5"/>
      <c r="G337" s="6"/>
      <c r="H337" s="6"/>
      <c r="I337" s="136"/>
      <c r="J337" s="136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6">
        <v>395</v>
      </c>
      <c r="B338" s="222" t="s">
        <v>325</v>
      </c>
      <c r="C338" s="222"/>
      <c r="D338" s="222"/>
      <c r="E338" s="5"/>
      <c r="F338" s="5"/>
      <c r="G338" s="6"/>
      <c r="H338" s="6"/>
      <c r="I338" s="136"/>
      <c r="J338" s="136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6">
        <v>396</v>
      </c>
      <c r="B339" s="222" t="s">
        <v>326</v>
      </c>
      <c r="C339" s="222"/>
      <c r="D339" s="222"/>
      <c r="E339" s="5"/>
      <c r="F339" s="5"/>
      <c r="G339" s="6"/>
      <c r="H339" s="6"/>
      <c r="I339" s="136"/>
      <c r="J339" s="136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6">
        <v>397</v>
      </c>
      <c r="B340" s="222" t="s">
        <v>327</v>
      </c>
      <c r="C340" s="222"/>
      <c r="D340" s="222"/>
      <c r="E340" s="5"/>
      <c r="F340" s="5"/>
      <c r="G340" s="6"/>
      <c r="H340" s="6"/>
      <c r="I340" s="136"/>
      <c r="J340" s="136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6">
        <v>398</v>
      </c>
      <c r="B341" s="222" t="s">
        <v>328</v>
      </c>
      <c r="C341" s="222"/>
      <c r="D341" s="222"/>
      <c r="E341" s="5"/>
      <c r="F341" s="5"/>
      <c r="G341" s="6"/>
      <c r="H341" s="6"/>
      <c r="I341" s="136"/>
      <c r="J341" s="136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6">
        <v>399</v>
      </c>
      <c r="B342" s="222" t="s">
        <v>329</v>
      </c>
      <c r="C342" s="222"/>
      <c r="D342" s="222"/>
      <c r="E342" s="5"/>
      <c r="F342" s="5"/>
      <c r="G342" s="6"/>
      <c r="H342" s="6"/>
      <c r="I342" s="136"/>
      <c r="J342" s="136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6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1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1</v>
      </c>
      <c r="AD344" s="2">
        <f t="shared" si="29"/>
        <v>0</v>
      </c>
      <c r="AE344" s="214">
        <f t="shared" si="30"/>
        <v>-100</v>
      </c>
      <c r="AF344" s="214"/>
    </row>
    <row r="345" spans="1:32" ht="29.25" customHeight="1" x14ac:dyDescent="0.25">
      <c r="A345" s="66">
        <v>401</v>
      </c>
      <c r="B345" s="222" t="s">
        <v>332</v>
      </c>
      <c r="C345" s="222"/>
      <c r="D345" s="222"/>
      <c r="E345" s="5"/>
      <c r="F345" s="5"/>
      <c r="G345" s="6"/>
      <c r="H345" s="6"/>
      <c r="I345" s="137"/>
      <c r="J345" s="137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6">
        <v>402</v>
      </c>
      <c r="B346" s="222" t="s">
        <v>333</v>
      </c>
      <c r="C346" s="222"/>
      <c r="D346" s="222"/>
      <c r="E346" s="5"/>
      <c r="F346" s="5"/>
      <c r="G346" s="6"/>
      <c r="H346" s="6"/>
      <c r="I346" s="137"/>
      <c r="J346" s="137"/>
      <c r="K346" s="6"/>
      <c r="L346" s="6"/>
      <c r="M346" s="5">
        <v>1</v>
      </c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1</v>
      </c>
      <c r="AD346" s="2">
        <f t="shared" si="29"/>
        <v>0</v>
      </c>
      <c r="AE346" s="214">
        <f t="shared" si="30"/>
        <v>-100</v>
      </c>
      <c r="AF346" s="214"/>
    </row>
    <row r="347" spans="1:32" ht="24" customHeight="1" x14ac:dyDescent="0.25">
      <c r="A347" s="66">
        <v>403</v>
      </c>
      <c r="B347" s="222" t="s">
        <v>334</v>
      </c>
      <c r="C347" s="222"/>
      <c r="D347" s="222"/>
      <c r="E347" s="5"/>
      <c r="F347" s="5"/>
      <c r="G347" s="6"/>
      <c r="H347" s="6"/>
      <c r="I347" s="137"/>
      <c r="J347" s="137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6">
        <v>404</v>
      </c>
      <c r="B348" s="222" t="s">
        <v>335</v>
      </c>
      <c r="C348" s="222"/>
      <c r="D348" s="222"/>
      <c r="E348" s="5"/>
      <c r="F348" s="5"/>
      <c r="G348" s="6"/>
      <c r="H348" s="6"/>
      <c r="I348" s="137"/>
      <c r="J348" s="137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6">
        <v>405</v>
      </c>
      <c r="B349" s="222" t="s">
        <v>336</v>
      </c>
      <c r="C349" s="222"/>
      <c r="D349" s="222"/>
      <c r="E349" s="5"/>
      <c r="F349" s="5"/>
      <c r="G349" s="6"/>
      <c r="H349" s="6"/>
      <c r="I349" s="137"/>
      <c r="J349" s="137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6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6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6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6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6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6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6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6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6">
        <v>414</v>
      </c>
      <c r="B359" s="222" t="s">
        <v>346</v>
      </c>
      <c r="C359" s="222"/>
      <c r="D359" s="222"/>
      <c r="E359" s="5"/>
      <c r="F359" s="5"/>
      <c r="G359" s="6"/>
      <c r="H359" s="6"/>
      <c r="I359" s="138"/>
      <c r="J359" s="138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6">
        <v>415</v>
      </c>
      <c r="B360" s="222" t="s">
        <v>347</v>
      </c>
      <c r="C360" s="222"/>
      <c r="D360" s="222"/>
      <c r="E360" s="5"/>
      <c r="F360" s="5"/>
      <c r="G360" s="6"/>
      <c r="H360" s="6"/>
      <c r="I360" s="138"/>
      <c r="J360" s="138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6">
        <v>416</v>
      </c>
      <c r="B361" s="222" t="s">
        <v>348</v>
      </c>
      <c r="C361" s="222"/>
      <c r="D361" s="222"/>
      <c r="E361" s="5"/>
      <c r="F361" s="5"/>
      <c r="G361" s="6"/>
      <c r="H361" s="6"/>
      <c r="I361" s="138"/>
      <c r="J361" s="138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6">
        <v>417</v>
      </c>
      <c r="B362" s="222" t="s">
        <v>349</v>
      </c>
      <c r="C362" s="222"/>
      <c r="D362" s="222"/>
      <c r="E362" s="5"/>
      <c r="F362" s="5"/>
      <c r="G362" s="6"/>
      <c r="H362" s="6"/>
      <c r="I362" s="138"/>
      <c r="J362" s="138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6">
        <v>418</v>
      </c>
      <c r="B363" s="222" t="s">
        <v>350</v>
      </c>
      <c r="C363" s="222"/>
      <c r="D363" s="222"/>
      <c r="E363" s="5"/>
      <c r="F363" s="5"/>
      <c r="G363" s="6"/>
      <c r="H363" s="6"/>
      <c r="I363" s="138"/>
      <c r="J363" s="138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6">
        <v>419</v>
      </c>
      <c r="B364" s="222" t="s">
        <v>351</v>
      </c>
      <c r="C364" s="222"/>
      <c r="D364" s="222"/>
      <c r="E364" s="5"/>
      <c r="F364" s="5"/>
      <c r="G364" s="6"/>
      <c r="H364" s="6"/>
      <c r="I364" s="138"/>
      <c r="J364" s="138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6">
        <v>420</v>
      </c>
      <c r="B365" s="222" t="s">
        <v>352</v>
      </c>
      <c r="C365" s="222"/>
      <c r="D365" s="222"/>
      <c r="E365" s="5"/>
      <c r="F365" s="5"/>
      <c r="G365" s="6"/>
      <c r="H365" s="6"/>
      <c r="I365" s="138"/>
      <c r="J365" s="138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6">
        <v>421</v>
      </c>
      <c r="B366" s="222" t="s">
        <v>353</v>
      </c>
      <c r="C366" s="222"/>
      <c r="D366" s="222"/>
      <c r="E366" s="5"/>
      <c r="F366" s="5"/>
      <c r="G366" s="6"/>
      <c r="H366" s="6"/>
      <c r="I366" s="138"/>
      <c r="J366" s="138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6">
        <v>422</v>
      </c>
      <c r="B367" s="222" t="s">
        <v>354</v>
      </c>
      <c r="C367" s="222"/>
      <c r="D367" s="222"/>
      <c r="E367" s="5"/>
      <c r="F367" s="5"/>
      <c r="G367" s="6"/>
      <c r="H367" s="6"/>
      <c r="I367" s="138"/>
      <c r="J367" s="138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6">
        <v>423</v>
      </c>
      <c r="B368" s="222" t="s">
        <v>355</v>
      </c>
      <c r="C368" s="222"/>
      <c r="D368" s="222"/>
      <c r="E368" s="5"/>
      <c r="F368" s="5"/>
      <c r="G368" s="6"/>
      <c r="H368" s="6"/>
      <c r="I368" s="138"/>
      <c r="J368" s="138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6">
        <v>424</v>
      </c>
      <c r="B369" s="222" t="s">
        <v>356</v>
      </c>
      <c r="C369" s="222"/>
      <c r="D369" s="222"/>
      <c r="E369" s="5"/>
      <c r="F369" s="5"/>
      <c r="G369" s="6"/>
      <c r="H369" s="6"/>
      <c r="I369" s="138"/>
      <c r="J369" s="138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6">
        <v>425</v>
      </c>
      <c r="B370" s="222" t="s">
        <v>357</v>
      </c>
      <c r="C370" s="222"/>
      <c r="D370" s="222"/>
      <c r="E370" s="5"/>
      <c r="F370" s="5"/>
      <c r="G370" s="6"/>
      <c r="H370" s="6"/>
      <c r="I370" s="138"/>
      <c r="J370" s="138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6">
        <v>426</v>
      </c>
      <c r="B371" s="222" t="s">
        <v>358</v>
      </c>
      <c r="C371" s="222"/>
      <c r="D371" s="222"/>
      <c r="E371" s="5"/>
      <c r="F371" s="5"/>
      <c r="G371" s="6"/>
      <c r="H371" s="6"/>
      <c r="I371" s="138"/>
      <c r="J371" s="138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6">
        <v>427</v>
      </c>
      <c r="B372" s="222" t="s">
        <v>359</v>
      </c>
      <c r="C372" s="222"/>
      <c r="D372" s="222"/>
      <c r="E372" s="5"/>
      <c r="F372" s="5"/>
      <c r="G372" s="6"/>
      <c r="H372" s="6"/>
      <c r="I372" s="138"/>
      <c r="J372" s="138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6">
        <v>428</v>
      </c>
      <c r="B373" s="222" t="s">
        <v>360</v>
      </c>
      <c r="C373" s="222"/>
      <c r="D373" s="222"/>
      <c r="E373" s="5"/>
      <c r="F373" s="5"/>
      <c r="G373" s="6"/>
      <c r="H373" s="6"/>
      <c r="I373" s="138"/>
      <c r="J373" s="138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6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6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74">
        <f t="shared" ref="E376:AB376" si="40">SUM(E23+E52+E83+E103+E122+E134+E142+E155+E169+E188+E199+E201+E214+E250+E276+E295+E304+E311+E318+E344+E358)</f>
        <v>0</v>
      </c>
      <c r="F376" s="74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21</v>
      </c>
      <c r="N376" s="166">
        <f t="shared" si="40"/>
        <v>12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21</v>
      </c>
      <c r="AD376" s="2">
        <f t="shared" si="39"/>
        <v>12</v>
      </c>
      <c r="AE376" s="214">
        <f>IF(AC376=0,0,(AC376-AD376)/AC376*-100)</f>
        <v>-42.857142857142854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69" t="str">
        <f>E22</f>
        <v>9 Mujor 2024</v>
      </c>
      <c r="F382" s="69" t="str">
        <f>F22</f>
        <v>9 Mujor 2025</v>
      </c>
      <c r="G382" s="69" t="str">
        <f>G22</f>
        <v>9 Mujor 2024</v>
      </c>
      <c r="H382" s="69" t="str">
        <f>H22</f>
        <v>9 Mujor 2025</v>
      </c>
      <c r="I382" s="69" t="str">
        <f>I22</f>
        <v>9 Mujor 2024</v>
      </c>
      <c r="J382" s="69" t="str">
        <f>J22</f>
        <v>9 Mujor 2025</v>
      </c>
      <c r="K382" s="69" t="str">
        <f>K22</f>
        <v>9 Mujor 2024</v>
      </c>
      <c r="L382" s="69" t="str">
        <f>L22</f>
        <v>9 Mujor 2025</v>
      </c>
      <c r="M382" s="69" t="str">
        <f>M22</f>
        <v>9 Mujor 2024</v>
      </c>
      <c r="N382" s="69" t="str">
        <f>N22</f>
        <v>9 Mujor 2025</v>
      </c>
      <c r="O382" s="69" t="str">
        <f>O22</f>
        <v>9 Mujor 2024</v>
      </c>
      <c r="P382" s="69" t="str">
        <f>P22</f>
        <v>9 Mujor 2025</v>
      </c>
      <c r="Q382" s="69" t="str">
        <f>Q22</f>
        <v>9 Mujor 2024</v>
      </c>
      <c r="R382" s="69" t="str">
        <f>R22</f>
        <v>9 Mujor 2025</v>
      </c>
      <c r="S382" s="69" t="str">
        <f>S22</f>
        <v>9 Mujor 2024</v>
      </c>
      <c r="T382" s="69" t="str">
        <f>T22</f>
        <v>9 Mujor 2025</v>
      </c>
      <c r="U382" s="69" t="str">
        <f>U22</f>
        <v>9 Mujor 2024</v>
      </c>
      <c r="V382" s="69" t="str">
        <f>V22</f>
        <v>9 Mujor 2025</v>
      </c>
      <c r="W382" s="69" t="str">
        <f>W22</f>
        <v>9 Mujor 2024</v>
      </c>
      <c r="X382" s="69" t="str">
        <f>X22</f>
        <v>9 Mujor 2025</v>
      </c>
      <c r="Y382" s="69" t="str">
        <f>Y22</f>
        <v>9 Mujor 2024</v>
      </c>
      <c r="Z382" s="69" t="str">
        <f>Z22</f>
        <v>9 Mujor 2025</v>
      </c>
      <c r="AA382" s="69" t="str">
        <f>AA22</f>
        <v>9 Mujor 2024</v>
      </c>
      <c r="AB382" s="69" t="str">
        <f>AB22</f>
        <v>9 Mujor 2025</v>
      </c>
      <c r="AC382" s="1" t="str">
        <f>R3</f>
        <v>9 Mujor 2024</v>
      </c>
      <c r="AD382" s="1" t="str">
        <f>U3</f>
        <v>9 Mujor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139"/>
      <c r="J383" s="139"/>
      <c r="K383" s="5"/>
      <c r="L383" s="5"/>
      <c r="M383" s="5">
        <v>21</v>
      </c>
      <c r="N383" s="5">
        <v>12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21</v>
      </c>
      <c r="AD383" s="2">
        <f>SUM(F383+H383+J383+L383+N383+P383+R383+T383+V383+X383+Z383+AB383)</f>
        <v>12</v>
      </c>
      <c r="AE383" s="214">
        <f>IF(AC383=0,0,(AC383-AD383)/AC383*-100)</f>
        <v>-42.857142857142854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139"/>
      <c r="J384" s="139"/>
      <c r="K384" s="6"/>
      <c r="L384" s="6"/>
      <c r="M384" s="6">
        <v>2</v>
      </c>
      <c r="N384" s="6">
        <v>1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2</v>
      </c>
      <c r="AD384" s="2">
        <f t="shared" si="41"/>
        <v>1</v>
      </c>
      <c r="AE384" s="214">
        <f>IF(AC384=0,0,(AC384-AD384)/AC384*-100)</f>
        <v>-50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139"/>
      <c r="J385" s="139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19</v>
      </c>
      <c r="N387" s="7">
        <f t="shared" si="42"/>
        <v>11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19</v>
      </c>
      <c r="AD387" s="2">
        <f t="shared" si="41"/>
        <v>11</v>
      </c>
      <c r="AE387" s="237">
        <f>IF(AC387=0,0,(AC387-AD387)/AC387*-100)</f>
        <v>-42.105263157894733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69" t="str">
        <f>E22</f>
        <v>9 Mujor 2024</v>
      </c>
      <c r="F393" s="69" t="str">
        <f>F22</f>
        <v>9 Mujor 2025</v>
      </c>
      <c r="G393" s="69" t="str">
        <f>G22</f>
        <v>9 Mujor 2024</v>
      </c>
      <c r="H393" s="69" t="str">
        <f>H22</f>
        <v>9 Mujor 2025</v>
      </c>
      <c r="I393" s="69" t="str">
        <f>I22</f>
        <v>9 Mujor 2024</v>
      </c>
      <c r="J393" s="69" t="str">
        <f>J22</f>
        <v>9 Mujor 2025</v>
      </c>
      <c r="K393" s="69" t="str">
        <f>K22</f>
        <v>9 Mujor 2024</v>
      </c>
      <c r="L393" s="69" t="str">
        <f>L22</f>
        <v>9 Mujor 2025</v>
      </c>
      <c r="M393" s="69" t="str">
        <f>M22</f>
        <v>9 Mujor 2024</v>
      </c>
      <c r="N393" s="69" t="str">
        <f>N22</f>
        <v>9 Mujor 2025</v>
      </c>
      <c r="O393" s="69" t="str">
        <f>O22</f>
        <v>9 Mujor 2024</v>
      </c>
      <c r="P393" s="69" t="str">
        <f>P22</f>
        <v>9 Mujor 2025</v>
      </c>
      <c r="Q393" s="69" t="str">
        <f>Q22</f>
        <v>9 Mujor 2024</v>
      </c>
      <c r="R393" s="69" t="str">
        <f>R22</f>
        <v>9 Mujor 2025</v>
      </c>
      <c r="S393" s="69" t="str">
        <f>S22</f>
        <v>9 Mujor 2024</v>
      </c>
      <c r="T393" s="69" t="str">
        <f>T22</f>
        <v>9 Mujor 2025</v>
      </c>
      <c r="U393" s="69" t="str">
        <f>U22</f>
        <v>9 Mujor 2024</v>
      </c>
      <c r="V393" s="69" t="str">
        <f>V22</f>
        <v>9 Mujor 2025</v>
      </c>
      <c r="W393" s="69" t="str">
        <f>W22</f>
        <v>9 Mujor 2024</v>
      </c>
      <c r="X393" s="69" t="str">
        <f>X22</f>
        <v>9 Mujor 2025</v>
      </c>
      <c r="Y393" s="69" t="str">
        <f>Y22</f>
        <v>9 Mujor 2024</v>
      </c>
      <c r="Z393" s="69" t="str">
        <f>Z22</f>
        <v>9 Mujor 2025</v>
      </c>
      <c r="AA393" s="69" t="str">
        <f>AA22</f>
        <v>9 Mujor 2024</v>
      </c>
      <c r="AB393" s="69" t="str">
        <f>AB22</f>
        <v>9 Mujor 2025</v>
      </c>
      <c r="AC393" s="1" t="str">
        <f>R3</f>
        <v>9 Mujor 2024</v>
      </c>
      <c r="AD393" s="1" t="str">
        <f>U3</f>
        <v>9 Mujor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19</v>
      </c>
      <c r="N394" s="8">
        <f t="shared" si="43"/>
        <v>11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19</v>
      </c>
      <c r="AD394" s="2">
        <f>SUM(F394+H394+J394+L394+N394+P394+R394+T394+V394+X394+Z394+AB394)</f>
        <v>11</v>
      </c>
      <c r="AE394" s="254">
        <f t="shared" ref="AE394:AE401" si="44">IF(AC394=0,0,(AC394-AD394)/AC394*-100)</f>
        <v>-42.105263157894733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140"/>
      <c r="J395" s="140"/>
      <c r="K395" s="6"/>
      <c r="L395" s="6"/>
      <c r="M395" s="5">
        <v>14</v>
      </c>
      <c r="N395" s="5">
        <v>6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14</v>
      </c>
      <c r="AD395" s="2">
        <f>SUM(F395+H395+J395+L395+N395+P395+R395+T395+V395+X395+Z395+AB395)</f>
        <v>6</v>
      </c>
      <c r="AE395" s="214">
        <f t="shared" si="44"/>
        <v>-57.142857142857139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140"/>
      <c r="J396" s="140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140"/>
      <c r="J397" s="140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14</v>
      </c>
      <c r="N398" s="8">
        <f t="shared" si="46"/>
        <v>6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14</v>
      </c>
      <c r="AD398" s="2">
        <f t="shared" si="45"/>
        <v>6</v>
      </c>
      <c r="AE398" s="254">
        <f t="shared" si="44"/>
        <v>-57.142857142857139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141"/>
      <c r="J399" s="141"/>
      <c r="K399" s="6"/>
      <c r="L399" s="6"/>
      <c r="M399" s="5"/>
      <c r="N399" s="5">
        <v>4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4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141"/>
      <c r="J400" s="141"/>
      <c r="K400" s="6"/>
      <c r="L400" s="6"/>
      <c r="M400" s="5">
        <v>5</v>
      </c>
      <c r="N400" s="5">
        <v>1</v>
      </c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5</v>
      </c>
      <c r="AD400" s="2">
        <f t="shared" si="45"/>
        <v>1</v>
      </c>
      <c r="AE400" s="214">
        <f t="shared" si="44"/>
        <v>-80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5</v>
      </c>
      <c r="N401" s="8">
        <f t="shared" si="47"/>
        <v>5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5</v>
      </c>
      <c r="AD401" s="2">
        <f t="shared" si="45"/>
        <v>5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71" t="e">
        <f t="shared" si="48"/>
        <v>#DIV/0!</v>
      </c>
      <c r="H402" s="71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71" t="e">
        <f t="shared" si="48"/>
        <v>#DIV/0!</v>
      </c>
      <c r="L402" s="71" t="e">
        <f t="shared" si="48"/>
        <v>#DIV/0!</v>
      </c>
      <c r="M402" s="71">
        <f t="shared" si="48"/>
        <v>73.68421052631578</v>
      </c>
      <c r="N402" s="71">
        <f t="shared" si="48"/>
        <v>54.54545454545454</v>
      </c>
      <c r="O402" s="71" t="e">
        <f t="shared" si="48"/>
        <v>#DIV/0!</v>
      </c>
      <c r="P402" s="71" t="e">
        <f t="shared" si="48"/>
        <v>#DIV/0!</v>
      </c>
      <c r="Q402" s="71" t="e">
        <f t="shared" si="48"/>
        <v>#DIV/0!</v>
      </c>
      <c r="R402" s="71" t="e">
        <f t="shared" si="48"/>
        <v>#DIV/0!</v>
      </c>
      <c r="S402" s="71" t="e">
        <f t="shared" si="48"/>
        <v>#DIV/0!</v>
      </c>
      <c r="T402" s="71" t="e">
        <f t="shared" si="48"/>
        <v>#DIV/0!</v>
      </c>
      <c r="U402" s="71" t="e">
        <f t="shared" si="48"/>
        <v>#DIV/0!</v>
      </c>
      <c r="V402" s="71" t="e">
        <f t="shared" si="48"/>
        <v>#DIV/0!</v>
      </c>
      <c r="W402" s="71" t="e">
        <f t="shared" si="48"/>
        <v>#DIV/0!</v>
      </c>
      <c r="X402" s="71" t="e">
        <f t="shared" si="48"/>
        <v>#DIV/0!</v>
      </c>
      <c r="Y402" s="71" t="e">
        <f t="shared" si="48"/>
        <v>#DIV/0!</v>
      </c>
      <c r="Z402" s="71" t="e">
        <f t="shared" si="48"/>
        <v>#DIV/0!</v>
      </c>
      <c r="AA402" s="71" t="e">
        <f t="shared" si="48"/>
        <v>#DIV/0!</v>
      </c>
      <c r="AB402" s="71" t="e">
        <f t="shared" si="48"/>
        <v>#DIV/0!</v>
      </c>
      <c r="AC402" s="11">
        <f t="shared" si="48"/>
        <v>73.68421052631578</v>
      </c>
      <c r="AD402" s="11">
        <f t="shared" si="48"/>
        <v>54.54545454545454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142"/>
      <c r="J403" s="142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14</v>
      </c>
      <c r="N404" s="51">
        <f t="shared" si="49"/>
        <v>6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14</v>
      </c>
      <c r="AD404" s="2">
        <f t="shared" si="45"/>
        <v>6</v>
      </c>
      <c r="AE404" s="254">
        <f>IF(AC404=0,0,(AC404-AD404)/AC404*-100)</f>
        <v>-57.142857142857139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73.68421052631578</v>
      </c>
      <c r="AD405" s="52">
        <f>AD404/AD394*100</f>
        <v>54.54545454545454</v>
      </c>
      <c r="AE405" s="247">
        <f>IF(AC405=0,0,(AC405-AD405)/AC405*-100)</f>
        <v>-25.97402597402597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69" t="str">
        <f>E22</f>
        <v>9 Mujor 2024</v>
      </c>
      <c r="F410" s="69" t="str">
        <f>F22</f>
        <v>9 Mujor 2025</v>
      </c>
      <c r="G410" s="69" t="str">
        <f>G22</f>
        <v>9 Mujor 2024</v>
      </c>
      <c r="H410" s="69" t="str">
        <f>H22</f>
        <v>9 Mujor 2025</v>
      </c>
      <c r="I410" s="69" t="str">
        <f>I22</f>
        <v>9 Mujor 2024</v>
      </c>
      <c r="J410" s="69" t="str">
        <f>J22</f>
        <v>9 Mujor 2025</v>
      </c>
      <c r="K410" s="69" t="str">
        <f>K22</f>
        <v>9 Mujor 2024</v>
      </c>
      <c r="L410" s="69" t="str">
        <f>L22</f>
        <v>9 Mujor 2025</v>
      </c>
      <c r="M410" s="69" t="str">
        <f>M22</f>
        <v>9 Mujor 2024</v>
      </c>
      <c r="N410" s="69" t="str">
        <f>N22</f>
        <v>9 Mujor 2025</v>
      </c>
      <c r="O410" s="69" t="str">
        <f>O22</f>
        <v>9 Mujor 2024</v>
      </c>
      <c r="P410" s="69" t="str">
        <f>P22</f>
        <v>9 Mujor 2025</v>
      </c>
      <c r="Q410" s="69" t="str">
        <f>Q22</f>
        <v>9 Mujor 2024</v>
      </c>
      <c r="R410" s="69" t="str">
        <f>R22</f>
        <v>9 Mujor 2025</v>
      </c>
      <c r="S410" s="69" t="str">
        <f>S22</f>
        <v>9 Mujor 2024</v>
      </c>
      <c r="T410" s="69" t="str">
        <f>T22</f>
        <v>9 Mujor 2025</v>
      </c>
      <c r="U410" s="69" t="str">
        <f>U22</f>
        <v>9 Mujor 2024</v>
      </c>
      <c r="V410" s="69" t="str">
        <f>V22</f>
        <v>9 Mujor 2025</v>
      </c>
      <c r="W410" s="69" t="str">
        <f>W22</f>
        <v>9 Mujor 2024</v>
      </c>
      <c r="X410" s="69" t="str">
        <f>X22</f>
        <v>9 Mujor 2025</v>
      </c>
      <c r="Y410" s="69" t="str">
        <f>Y22</f>
        <v>9 Mujor 2024</v>
      </c>
      <c r="Z410" s="69" t="str">
        <f>Z22</f>
        <v>9 Mujor 2025</v>
      </c>
      <c r="AA410" s="69" t="str">
        <f>AA22</f>
        <v>9 Mujor 2024</v>
      </c>
      <c r="AB410" s="69" t="str">
        <f>AB22</f>
        <v>9 Mujor 2025</v>
      </c>
      <c r="AC410" s="1" t="str">
        <f>R3</f>
        <v>9 Mujor 2024</v>
      </c>
      <c r="AD410" s="1" t="str">
        <f>U3</f>
        <v>9 Mujor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143"/>
      <c r="J411" s="14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143"/>
      <c r="J412" s="14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143"/>
      <c r="J413" s="14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143"/>
      <c r="J414" s="14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143"/>
      <c r="J415" s="143"/>
      <c r="K415" s="6"/>
      <c r="L415" s="6"/>
      <c r="M415" s="6">
        <v>6</v>
      </c>
      <c r="N415" s="6">
        <v>3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6</v>
      </c>
      <c r="AD415" s="2">
        <f t="shared" si="50"/>
        <v>3</v>
      </c>
      <c r="AE415" s="214">
        <f>IF(AC415=0,0,(AC415-AD415)/AC415*-100)</f>
        <v>-50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143"/>
      <c r="J416" s="14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6</v>
      </c>
      <c r="N417" s="12">
        <f t="shared" si="52"/>
        <v>3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6</v>
      </c>
      <c r="AD417" s="2">
        <f t="shared" si="50"/>
        <v>3</v>
      </c>
      <c r="AE417" s="214">
        <f t="shared" si="51"/>
        <v>-50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69" t="str">
        <f>E22</f>
        <v>9 Mujor 2024</v>
      </c>
      <c r="F423" s="69" t="str">
        <f>F22</f>
        <v>9 Mujor 2025</v>
      </c>
      <c r="G423" s="69" t="str">
        <f>G22</f>
        <v>9 Mujor 2024</v>
      </c>
      <c r="H423" s="69" t="str">
        <f>H22</f>
        <v>9 Mujor 2025</v>
      </c>
      <c r="I423" s="69" t="str">
        <f>I22</f>
        <v>9 Mujor 2024</v>
      </c>
      <c r="J423" s="69" t="str">
        <f>J22</f>
        <v>9 Mujor 2025</v>
      </c>
      <c r="K423" s="69" t="str">
        <f>K22</f>
        <v>9 Mujor 2024</v>
      </c>
      <c r="L423" s="69" t="str">
        <f>L22</f>
        <v>9 Mujor 2025</v>
      </c>
      <c r="M423" s="69" t="str">
        <f>M22</f>
        <v>9 Mujor 2024</v>
      </c>
      <c r="N423" s="69" t="str">
        <f>N22</f>
        <v>9 Mujor 2025</v>
      </c>
      <c r="O423" s="69" t="str">
        <f>O22</f>
        <v>9 Mujor 2024</v>
      </c>
      <c r="P423" s="69" t="str">
        <f>P22</f>
        <v>9 Mujor 2025</v>
      </c>
      <c r="Q423" s="69" t="str">
        <f>Q22</f>
        <v>9 Mujor 2024</v>
      </c>
      <c r="R423" s="69" t="str">
        <f>R22</f>
        <v>9 Mujor 2025</v>
      </c>
      <c r="S423" s="69" t="str">
        <f>S22</f>
        <v>9 Mujor 2024</v>
      </c>
      <c r="T423" s="69" t="str">
        <f>T22</f>
        <v>9 Mujor 2025</v>
      </c>
      <c r="U423" s="69" t="str">
        <f>U22</f>
        <v>9 Mujor 2024</v>
      </c>
      <c r="V423" s="69" t="str">
        <f>V22</f>
        <v>9 Mujor 2025</v>
      </c>
      <c r="W423" s="69" t="str">
        <f>W22</f>
        <v>9 Mujor 2024</v>
      </c>
      <c r="X423" s="69" t="str">
        <f>X22</f>
        <v>9 Mujor 2025</v>
      </c>
      <c r="Y423" s="69" t="str">
        <f>Y22</f>
        <v>9 Mujor 2024</v>
      </c>
      <c r="Z423" s="69" t="str">
        <f>Z22</f>
        <v>9 Mujor 2025</v>
      </c>
      <c r="AA423" s="69" t="str">
        <f>AA22</f>
        <v>9 Mujor 2024</v>
      </c>
      <c r="AB423" s="69" t="str">
        <f>AB22</f>
        <v>9 Mujor 2025</v>
      </c>
      <c r="AC423" s="1" t="str">
        <f>R3</f>
        <v>9 Mujor 2024</v>
      </c>
      <c r="AD423" s="1" t="str">
        <f>U3</f>
        <v>9 Mujor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6</v>
      </c>
      <c r="N424" s="14">
        <f t="shared" si="53"/>
        <v>3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6</v>
      </c>
      <c r="AD424" s="2">
        <f t="shared" si="54"/>
        <v>3</v>
      </c>
      <c r="AE424" s="214">
        <f>IF(AC424=0,0,(AC424-AD424)/AC424*-100)</f>
        <v>-50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144"/>
      <c r="J425" s="144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6</v>
      </c>
      <c r="N428" s="7">
        <f t="shared" si="55"/>
        <v>3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6</v>
      </c>
      <c r="AD428" s="2">
        <f t="shared" si="54"/>
        <v>3</v>
      </c>
      <c r="AE428" s="237">
        <f>IF(AC428=0,0,(AC428-AD428)/AC428*-100)</f>
        <v>-50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69" t="str">
        <f>E22</f>
        <v>9 Mujor 2024</v>
      </c>
      <c r="F434" s="69" t="str">
        <f>F22</f>
        <v>9 Mujor 2025</v>
      </c>
      <c r="G434" s="69" t="str">
        <f>G22</f>
        <v>9 Mujor 2024</v>
      </c>
      <c r="H434" s="69" t="str">
        <f>H22</f>
        <v>9 Mujor 2025</v>
      </c>
      <c r="I434" s="69" t="str">
        <f>I22</f>
        <v>9 Mujor 2024</v>
      </c>
      <c r="J434" s="69" t="str">
        <f>J22</f>
        <v>9 Mujor 2025</v>
      </c>
      <c r="K434" s="69" t="str">
        <f>K22</f>
        <v>9 Mujor 2024</v>
      </c>
      <c r="L434" s="69" t="str">
        <f>L22</f>
        <v>9 Mujor 2025</v>
      </c>
      <c r="M434" s="69" t="str">
        <f>M22</f>
        <v>9 Mujor 2024</v>
      </c>
      <c r="N434" s="69" t="str">
        <f>N22</f>
        <v>9 Mujor 2025</v>
      </c>
      <c r="O434" s="69" t="str">
        <f>O22</f>
        <v>9 Mujor 2024</v>
      </c>
      <c r="P434" s="69" t="str">
        <f>P22</f>
        <v>9 Mujor 2025</v>
      </c>
      <c r="Q434" s="69" t="str">
        <f>Q22</f>
        <v>9 Mujor 2024</v>
      </c>
      <c r="R434" s="69" t="str">
        <f>R22</f>
        <v>9 Mujor 2025</v>
      </c>
      <c r="S434" s="69" t="str">
        <f>S22</f>
        <v>9 Mujor 2024</v>
      </c>
      <c r="T434" s="69" t="str">
        <f>T22</f>
        <v>9 Mujor 2025</v>
      </c>
      <c r="U434" s="69" t="str">
        <f>U22</f>
        <v>9 Mujor 2024</v>
      </c>
      <c r="V434" s="69" t="str">
        <f>V22</f>
        <v>9 Mujor 2025</v>
      </c>
      <c r="W434" s="69" t="str">
        <f>W22</f>
        <v>9 Mujor 2024</v>
      </c>
      <c r="X434" s="69" t="str">
        <f>X22</f>
        <v>9 Mujor 2025</v>
      </c>
      <c r="Y434" s="69" t="str">
        <f>Y22</f>
        <v>9 Mujor 2024</v>
      </c>
      <c r="Z434" s="69" t="str">
        <f>Z22</f>
        <v>9 Mujor 2025</v>
      </c>
      <c r="AA434" s="69" t="str">
        <f>AA22</f>
        <v>9 Mujor 2024</v>
      </c>
      <c r="AB434" s="69" t="str">
        <f>AB22</f>
        <v>9 Mujor 2025</v>
      </c>
      <c r="AC434" s="1" t="str">
        <f>R3</f>
        <v>9 Mujor 2024</v>
      </c>
      <c r="AD434" s="1" t="str">
        <f>U3</f>
        <v>9 Mujor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6</v>
      </c>
      <c r="N435" s="8">
        <f t="shared" si="56"/>
        <v>3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6</v>
      </c>
      <c r="AD435" s="2">
        <f>SUM(F435+H435+J435+L435+N435+P435+R435+T435+V435+X435+Z435+AB435)</f>
        <v>3</v>
      </c>
      <c r="AE435" s="254">
        <f t="shared" ref="AE435:AE445" si="57">IF(AC435=0,0,(AC435-AD435)/AC435*-100)</f>
        <v>-50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145"/>
      <c r="J436" s="145"/>
      <c r="K436" s="6"/>
      <c r="L436" s="6"/>
      <c r="M436" s="15">
        <v>6</v>
      </c>
      <c r="N436" s="15">
        <v>3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6</v>
      </c>
      <c r="AD436" s="2">
        <f t="shared" si="58"/>
        <v>3</v>
      </c>
      <c r="AE436" s="214">
        <f t="shared" si="57"/>
        <v>-50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145"/>
      <c r="J437" s="14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145"/>
      <c r="J438" s="14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6</v>
      </c>
      <c r="N439" s="8">
        <f t="shared" si="59"/>
        <v>3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6</v>
      </c>
      <c r="AD439" s="2">
        <f t="shared" si="58"/>
        <v>3</v>
      </c>
      <c r="AE439" s="254">
        <f t="shared" si="57"/>
        <v>-50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146"/>
      <c r="J440" s="14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71" t="e">
        <f t="shared" si="61"/>
        <v>#DIV/0!</v>
      </c>
      <c r="H443" s="71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71" t="e">
        <f t="shared" si="61"/>
        <v>#DIV/0!</v>
      </c>
      <c r="L443" s="71" t="e">
        <f t="shared" si="61"/>
        <v>#DIV/0!</v>
      </c>
      <c r="M443" s="71">
        <f t="shared" si="61"/>
        <v>100</v>
      </c>
      <c r="N443" s="71">
        <f t="shared" si="61"/>
        <v>100</v>
      </c>
      <c r="O443" s="71" t="e">
        <f t="shared" si="61"/>
        <v>#DIV/0!</v>
      </c>
      <c r="P443" s="71" t="e">
        <f t="shared" si="61"/>
        <v>#DIV/0!</v>
      </c>
      <c r="Q443" s="71" t="e">
        <f t="shared" si="61"/>
        <v>#DIV/0!</v>
      </c>
      <c r="R443" s="71" t="e">
        <f t="shared" si="61"/>
        <v>#DIV/0!</v>
      </c>
      <c r="S443" s="71" t="e">
        <f t="shared" si="61"/>
        <v>#DIV/0!</v>
      </c>
      <c r="T443" s="71" t="e">
        <f t="shared" si="61"/>
        <v>#DIV/0!</v>
      </c>
      <c r="U443" s="71" t="e">
        <f t="shared" si="61"/>
        <v>#DIV/0!</v>
      </c>
      <c r="V443" s="71" t="e">
        <f t="shared" si="61"/>
        <v>#DIV/0!</v>
      </c>
      <c r="W443" s="71" t="e">
        <f t="shared" si="61"/>
        <v>#DIV/0!</v>
      </c>
      <c r="X443" s="71" t="e">
        <f t="shared" si="61"/>
        <v>#DIV/0!</v>
      </c>
      <c r="Y443" s="71" t="e">
        <f t="shared" si="61"/>
        <v>#DIV/0!</v>
      </c>
      <c r="Z443" s="71" t="e">
        <f t="shared" si="61"/>
        <v>#DIV/0!</v>
      </c>
      <c r="AA443" s="71" t="e">
        <f t="shared" si="61"/>
        <v>#DIV/0!</v>
      </c>
      <c r="AB443" s="71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6</v>
      </c>
      <c r="N445" s="51">
        <f t="shared" si="62"/>
        <v>3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6</v>
      </c>
      <c r="AD445" s="2">
        <f>SUM(F445+H445+J445+L445+N445+P445+R445+T445+V445+X445+Z445+AB445)</f>
        <v>3</v>
      </c>
      <c r="AE445" s="254">
        <f t="shared" si="57"/>
        <v>-50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69" t="str">
        <f>E22</f>
        <v>9 Mujor 2024</v>
      </c>
      <c r="F451" s="69" t="str">
        <f>F22</f>
        <v>9 Mujor 2025</v>
      </c>
      <c r="G451" s="69" t="str">
        <f>G22</f>
        <v>9 Mujor 2024</v>
      </c>
      <c r="H451" s="69" t="str">
        <f>H22</f>
        <v>9 Mujor 2025</v>
      </c>
      <c r="I451" s="69" t="str">
        <f>I22</f>
        <v>9 Mujor 2024</v>
      </c>
      <c r="J451" s="69" t="str">
        <f>J22</f>
        <v>9 Mujor 2025</v>
      </c>
      <c r="K451" s="69" t="str">
        <f>K22</f>
        <v>9 Mujor 2024</v>
      </c>
      <c r="L451" s="69" t="str">
        <f>L22</f>
        <v>9 Mujor 2025</v>
      </c>
      <c r="M451" s="69" t="str">
        <f>M22</f>
        <v>9 Mujor 2024</v>
      </c>
      <c r="N451" s="69" t="str">
        <f>N22</f>
        <v>9 Mujor 2025</v>
      </c>
      <c r="O451" s="69" t="str">
        <f>O22</f>
        <v>9 Mujor 2024</v>
      </c>
      <c r="P451" s="69" t="str">
        <f>P22</f>
        <v>9 Mujor 2025</v>
      </c>
      <c r="Q451" s="69" t="str">
        <f>Q22</f>
        <v>9 Mujor 2024</v>
      </c>
      <c r="R451" s="69" t="str">
        <f>R22</f>
        <v>9 Mujor 2025</v>
      </c>
      <c r="S451" s="69" t="str">
        <f>S22</f>
        <v>9 Mujor 2024</v>
      </c>
      <c r="T451" s="69" t="str">
        <f>T22</f>
        <v>9 Mujor 2025</v>
      </c>
      <c r="U451" s="69" t="str">
        <f>U22</f>
        <v>9 Mujor 2024</v>
      </c>
      <c r="V451" s="69" t="str">
        <f>V22</f>
        <v>9 Mujor 2025</v>
      </c>
      <c r="W451" s="69" t="str">
        <f>W22</f>
        <v>9 Mujor 2024</v>
      </c>
      <c r="X451" s="69" t="str">
        <f>X22</f>
        <v>9 Mujor 2025</v>
      </c>
      <c r="Y451" s="69" t="str">
        <f>Y22</f>
        <v>9 Mujor 2024</v>
      </c>
      <c r="Z451" s="69" t="str">
        <f>Z22</f>
        <v>9 Mujor 2025</v>
      </c>
      <c r="AA451" s="69" t="str">
        <f>AA22</f>
        <v>9 Mujor 2024</v>
      </c>
      <c r="AB451" s="69" t="str">
        <f>AB22</f>
        <v>9 Mujor 2025</v>
      </c>
      <c r="AC451" s="1" t="str">
        <f>R3</f>
        <v>9 Mujor 2024</v>
      </c>
      <c r="AD451" s="1" t="str">
        <f>U3</f>
        <v>9 Mujor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27</v>
      </c>
      <c r="N452" s="14">
        <f t="shared" si="63"/>
        <v>15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27</v>
      </c>
      <c r="AD452" s="2">
        <f t="shared" si="64"/>
        <v>15</v>
      </c>
      <c r="AE452" s="214">
        <f>IF(AC452=0,0,(AC452-AD452)/AC452*-100)</f>
        <v>-44.444444444444443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2</v>
      </c>
      <c r="N453" s="14">
        <f t="shared" si="63"/>
        <v>1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2</v>
      </c>
      <c r="AD453" s="2">
        <f t="shared" si="64"/>
        <v>1</v>
      </c>
      <c r="AE453" s="214">
        <f>IF(AC453=0,0,(AC453-AD453)/AC453*-100)</f>
        <v>-50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25</v>
      </c>
      <c r="N456" s="7">
        <f t="shared" si="65"/>
        <v>14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25</v>
      </c>
      <c r="AD456" s="2">
        <f t="shared" si="64"/>
        <v>14</v>
      </c>
      <c r="AE456" s="237">
        <f>IF(AC456=0,0,(AC456-AD456)/AC456*-100)</f>
        <v>-44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69" t="str">
        <f>E22</f>
        <v>9 Mujor 2024</v>
      </c>
      <c r="F462" s="69" t="str">
        <f>F22</f>
        <v>9 Mujor 2025</v>
      </c>
      <c r="G462" s="69" t="str">
        <f>G22</f>
        <v>9 Mujor 2024</v>
      </c>
      <c r="H462" s="69" t="str">
        <f>H22</f>
        <v>9 Mujor 2025</v>
      </c>
      <c r="I462" s="69" t="str">
        <f>I22</f>
        <v>9 Mujor 2024</v>
      </c>
      <c r="J462" s="69" t="str">
        <f>J22</f>
        <v>9 Mujor 2025</v>
      </c>
      <c r="K462" s="69" t="str">
        <f>K22</f>
        <v>9 Mujor 2024</v>
      </c>
      <c r="L462" s="69" t="str">
        <f>L22</f>
        <v>9 Mujor 2025</v>
      </c>
      <c r="M462" s="69" t="str">
        <f>M22</f>
        <v>9 Mujor 2024</v>
      </c>
      <c r="N462" s="69" t="str">
        <f>N22</f>
        <v>9 Mujor 2025</v>
      </c>
      <c r="O462" s="69" t="str">
        <f>O22</f>
        <v>9 Mujor 2024</v>
      </c>
      <c r="P462" s="69" t="str">
        <f>P22</f>
        <v>9 Mujor 2025</v>
      </c>
      <c r="Q462" s="69" t="str">
        <f>Q22</f>
        <v>9 Mujor 2024</v>
      </c>
      <c r="R462" s="69" t="str">
        <f>R22</f>
        <v>9 Mujor 2025</v>
      </c>
      <c r="S462" s="69" t="str">
        <f>S22</f>
        <v>9 Mujor 2024</v>
      </c>
      <c r="T462" s="69" t="str">
        <f>T22</f>
        <v>9 Mujor 2025</v>
      </c>
      <c r="U462" s="69" t="str">
        <f>U22</f>
        <v>9 Mujor 2024</v>
      </c>
      <c r="V462" s="69" t="str">
        <f>V22</f>
        <v>9 Mujor 2025</v>
      </c>
      <c r="W462" s="69" t="str">
        <f>W22</f>
        <v>9 Mujor 2024</v>
      </c>
      <c r="X462" s="69" t="str">
        <f>X22</f>
        <v>9 Mujor 2025</v>
      </c>
      <c r="Y462" s="69" t="str">
        <f>Y22</f>
        <v>9 Mujor 2024</v>
      </c>
      <c r="Z462" s="69" t="str">
        <f>Z22</f>
        <v>9 Mujor 2025</v>
      </c>
      <c r="AA462" s="69" t="str">
        <f>AA22</f>
        <v>9 Mujor 2024</v>
      </c>
      <c r="AB462" s="69" t="str">
        <f>AB22</f>
        <v>9 Mujor 2025</v>
      </c>
      <c r="AC462" s="1" t="str">
        <f>R3</f>
        <v>9 Mujor 2024</v>
      </c>
      <c r="AD462" s="1" t="str">
        <f>U3</f>
        <v>9 Mujor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25</v>
      </c>
      <c r="N463" s="16">
        <f t="shared" si="66"/>
        <v>14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25</v>
      </c>
      <c r="AD463" s="2">
        <f>SUM(F463+H463+J463+L463+N463+P463+R463+T463+V463+X463+Z463+AB463)</f>
        <v>14</v>
      </c>
      <c r="AE463" s="252">
        <f t="shared" ref="AE463:AE473" si="67">IF(AC463=0,0,(AC463-AD463)/AC463*-100)</f>
        <v>-44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20</v>
      </c>
      <c r="N464" s="14">
        <f t="shared" si="66"/>
        <v>9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20</v>
      </c>
      <c r="AD464" s="2">
        <f>SUM(F464+H464+J464+L464+N464+P464+R464+T464+V464+X464+Z464+AB464)</f>
        <v>9</v>
      </c>
      <c r="AE464" s="214">
        <f t="shared" si="67"/>
        <v>-55.000000000000007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20</v>
      </c>
      <c r="N467" s="16">
        <f t="shared" si="69"/>
        <v>9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20</v>
      </c>
      <c r="AD467" s="2">
        <f t="shared" si="68"/>
        <v>9</v>
      </c>
      <c r="AE467" s="252">
        <f t="shared" si="67"/>
        <v>-55.000000000000007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4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4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5</v>
      </c>
      <c r="N469" s="14">
        <f t="shared" si="69"/>
        <v>1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5</v>
      </c>
      <c r="AD469" s="2">
        <f t="shared" si="68"/>
        <v>1</v>
      </c>
      <c r="AE469" s="214">
        <f t="shared" si="67"/>
        <v>-80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5</v>
      </c>
      <c r="N470" s="16">
        <f t="shared" si="69"/>
        <v>5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5</v>
      </c>
      <c r="AD470" s="2">
        <f t="shared" si="68"/>
        <v>5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73" t="e">
        <f t="shared" ref="E471:AD471" si="70">E467/E463*100</f>
        <v>#DIV/0!</v>
      </c>
      <c r="F471" s="73" t="e">
        <f t="shared" si="70"/>
        <v>#DIV/0!</v>
      </c>
      <c r="G471" s="73" t="e">
        <f t="shared" si="70"/>
        <v>#DIV/0!</v>
      </c>
      <c r="H471" s="73" t="e">
        <f t="shared" si="70"/>
        <v>#DIV/0!</v>
      </c>
      <c r="I471" s="73" t="e">
        <f t="shared" si="70"/>
        <v>#DIV/0!</v>
      </c>
      <c r="J471" s="73" t="e">
        <f t="shared" si="70"/>
        <v>#DIV/0!</v>
      </c>
      <c r="K471" s="73" t="e">
        <f t="shared" si="70"/>
        <v>#DIV/0!</v>
      </c>
      <c r="L471" s="73" t="e">
        <f t="shared" si="70"/>
        <v>#DIV/0!</v>
      </c>
      <c r="M471" s="73">
        <f t="shared" si="70"/>
        <v>80</v>
      </c>
      <c r="N471" s="73">
        <f t="shared" si="70"/>
        <v>64.285714285714292</v>
      </c>
      <c r="O471" s="73" t="e">
        <f t="shared" si="70"/>
        <v>#DIV/0!</v>
      </c>
      <c r="P471" s="73" t="e">
        <f t="shared" si="70"/>
        <v>#DIV/0!</v>
      </c>
      <c r="Q471" s="73" t="e">
        <f t="shared" si="70"/>
        <v>#DIV/0!</v>
      </c>
      <c r="R471" s="73" t="e">
        <f t="shared" si="70"/>
        <v>#DIV/0!</v>
      </c>
      <c r="S471" s="73" t="e">
        <f t="shared" si="70"/>
        <v>#DIV/0!</v>
      </c>
      <c r="T471" s="73" t="e">
        <f t="shared" si="70"/>
        <v>#DIV/0!</v>
      </c>
      <c r="U471" s="73" t="e">
        <f t="shared" si="70"/>
        <v>#DIV/0!</v>
      </c>
      <c r="V471" s="73" t="e">
        <f t="shared" si="70"/>
        <v>#DIV/0!</v>
      </c>
      <c r="W471" s="73" t="e">
        <f t="shared" si="70"/>
        <v>#DIV/0!</v>
      </c>
      <c r="X471" s="73" t="e">
        <f t="shared" si="70"/>
        <v>#DIV/0!</v>
      </c>
      <c r="Y471" s="73" t="e">
        <f t="shared" si="70"/>
        <v>#DIV/0!</v>
      </c>
      <c r="Z471" s="73" t="e">
        <f t="shared" si="70"/>
        <v>#DIV/0!</v>
      </c>
      <c r="AA471" s="73" t="e">
        <f t="shared" si="70"/>
        <v>#DIV/0!</v>
      </c>
      <c r="AB471" s="73" t="e">
        <f t="shared" si="70"/>
        <v>#DIV/0!</v>
      </c>
      <c r="AC471" s="11">
        <f t="shared" si="70"/>
        <v>80</v>
      </c>
      <c r="AD471" s="11">
        <f t="shared" si="70"/>
        <v>64.285714285714292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20</v>
      </c>
      <c r="N473" s="16">
        <f t="shared" si="69"/>
        <v>9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20</v>
      </c>
      <c r="AD473" s="2">
        <f>SUM(F473+H473+J473+L473+N473+P473+R473+T473+V473+X473+Z473+AB473)</f>
        <v>9</v>
      </c>
      <c r="AE473" s="252">
        <f t="shared" si="67"/>
        <v>-55.000000000000007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80</v>
      </c>
      <c r="AD474" s="52">
        <f>AD473/AD463*100</f>
        <v>64.285714285714292</v>
      </c>
      <c r="AE474" s="247">
        <f>IF(AC474=0,0,(AC474-AD474)/AC474*-100)</f>
        <v>-19.642857142857135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69" t="str">
        <f>E22</f>
        <v>9 Mujor 2024</v>
      </c>
      <c r="F479" s="69" t="str">
        <f>F22</f>
        <v>9 Mujor 2025</v>
      </c>
      <c r="G479" s="69" t="str">
        <f>G22</f>
        <v>9 Mujor 2024</v>
      </c>
      <c r="H479" s="69" t="str">
        <f>H22</f>
        <v>9 Mujor 2025</v>
      </c>
      <c r="I479" s="69" t="str">
        <f>I22</f>
        <v>9 Mujor 2024</v>
      </c>
      <c r="J479" s="69" t="str">
        <f>J22</f>
        <v>9 Mujor 2025</v>
      </c>
      <c r="K479" s="69" t="str">
        <f>K22</f>
        <v>9 Mujor 2024</v>
      </c>
      <c r="L479" s="69" t="str">
        <f>L22</f>
        <v>9 Mujor 2025</v>
      </c>
      <c r="M479" s="69" t="str">
        <f>M22</f>
        <v>9 Mujor 2024</v>
      </c>
      <c r="N479" s="69" t="str">
        <f>N22</f>
        <v>9 Mujor 2025</v>
      </c>
      <c r="O479" s="69" t="str">
        <f>O22</f>
        <v>9 Mujor 2024</v>
      </c>
      <c r="P479" s="69" t="str">
        <f>P22</f>
        <v>9 Mujor 2025</v>
      </c>
      <c r="Q479" s="69" t="str">
        <f>Q22</f>
        <v>9 Mujor 2024</v>
      </c>
      <c r="R479" s="69" t="str">
        <f>R22</f>
        <v>9 Mujor 2025</v>
      </c>
      <c r="S479" s="69" t="str">
        <f>S22</f>
        <v>9 Mujor 2024</v>
      </c>
      <c r="T479" s="69" t="str">
        <f>T22</f>
        <v>9 Mujor 2025</v>
      </c>
      <c r="U479" s="69" t="str">
        <f>U22</f>
        <v>9 Mujor 2024</v>
      </c>
      <c r="V479" s="69" t="str">
        <f>V22</f>
        <v>9 Mujor 2025</v>
      </c>
      <c r="W479" s="69" t="str">
        <f>W22</f>
        <v>9 Mujor 2024</v>
      </c>
      <c r="X479" s="69" t="str">
        <f>X22</f>
        <v>9 Mujor 2025</v>
      </c>
      <c r="Y479" s="69" t="str">
        <f>Y22</f>
        <v>9 Mujor 2024</v>
      </c>
      <c r="Z479" s="69" t="str">
        <f>Z22</f>
        <v>9 Mujor 2025</v>
      </c>
      <c r="AA479" s="69" t="str">
        <f>AA22</f>
        <v>9 Mujor 2024</v>
      </c>
      <c r="AB479" s="69" t="str">
        <f>AB22</f>
        <v>9 Mujor 2025</v>
      </c>
      <c r="AC479" s="1" t="str">
        <f>R3</f>
        <v>9 Mujor 2024</v>
      </c>
      <c r="AD479" s="1" t="str">
        <f>U3</f>
        <v>9 Mujor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6</v>
      </c>
      <c r="N482" s="18">
        <f t="shared" si="75"/>
        <v>3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6</v>
      </c>
      <c r="AD482" s="2">
        <f t="shared" si="72"/>
        <v>3</v>
      </c>
      <c r="AE482" s="214">
        <f t="shared" si="73"/>
        <v>-50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2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2</v>
      </c>
      <c r="AD483" s="2">
        <f t="shared" si="72"/>
        <v>0</v>
      </c>
      <c r="AE483" s="214">
        <f t="shared" si="73"/>
        <v>-100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1</v>
      </c>
      <c r="N484" s="18">
        <f t="shared" si="77"/>
        <v>1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1</v>
      </c>
      <c r="AD484" s="2">
        <f t="shared" si="72"/>
        <v>1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1</v>
      </c>
      <c r="N487" s="13">
        <f t="shared" si="80"/>
        <v>1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1</v>
      </c>
      <c r="AD487" s="2">
        <f t="shared" si="72"/>
        <v>1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70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70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70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69" t="str">
        <f>E22</f>
        <v>9 Mujor 2024</v>
      </c>
      <c r="F493" s="69" t="str">
        <f>F22</f>
        <v>9 Mujor 2025</v>
      </c>
      <c r="G493" s="69" t="str">
        <f>G22</f>
        <v>9 Mujor 2024</v>
      </c>
      <c r="H493" s="69" t="str">
        <f>H22</f>
        <v>9 Mujor 2025</v>
      </c>
      <c r="I493" s="69" t="str">
        <f>I22</f>
        <v>9 Mujor 2024</v>
      </c>
      <c r="J493" s="69" t="str">
        <f>J22</f>
        <v>9 Mujor 2025</v>
      </c>
      <c r="K493" s="69" t="str">
        <f>K22</f>
        <v>9 Mujor 2024</v>
      </c>
      <c r="L493" s="69" t="str">
        <f>L22</f>
        <v>9 Mujor 2025</v>
      </c>
      <c r="M493" s="69" t="str">
        <f>M22</f>
        <v>9 Mujor 2024</v>
      </c>
      <c r="N493" s="69" t="str">
        <f>N22</f>
        <v>9 Mujor 2025</v>
      </c>
      <c r="O493" s="69" t="str">
        <f>O22</f>
        <v>9 Mujor 2024</v>
      </c>
      <c r="P493" s="69" t="str">
        <f>P22</f>
        <v>9 Mujor 2025</v>
      </c>
      <c r="Q493" s="69" t="str">
        <f>Q22</f>
        <v>9 Mujor 2024</v>
      </c>
      <c r="R493" s="69" t="str">
        <f>R22</f>
        <v>9 Mujor 2025</v>
      </c>
      <c r="S493" s="69" t="str">
        <f>S22</f>
        <v>9 Mujor 2024</v>
      </c>
      <c r="T493" s="69" t="str">
        <f>T22</f>
        <v>9 Mujor 2025</v>
      </c>
      <c r="U493" s="69" t="str">
        <f>U22</f>
        <v>9 Mujor 2024</v>
      </c>
      <c r="V493" s="69" t="str">
        <f>V22</f>
        <v>9 Mujor 2025</v>
      </c>
      <c r="W493" s="69" t="str">
        <f>W22</f>
        <v>9 Mujor 2024</v>
      </c>
      <c r="X493" s="69" t="str">
        <f>X22</f>
        <v>9 Mujor 2025</v>
      </c>
      <c r="Y493" s="69" t="str">
        <f>Y22</f>
        <v>9 Mujor 2024</v>
      </c>
      <c r="Z493" s="69" t="str">
        <f>Z22</f>
        <v>9 Mujor 2025</v>
      </c>
      <c r="AA493" s="69" t="str">
        <f>AA22</f>
        <v>9 Mujor 2024</v>
      </c>
      <c r="AB493" s="69" t="str">
        <f>AB22</f>
        <v>9 Mujor 2025</v>
      </c>
      <c r="AC493" s="1" t="str">
        <f>R3</f>
        <v>9 Mujor 2024</v>
      </c>
      <c r="AD493" s="1" t="str">
        <f>U3</f>
        <v>9 Mujor 2025</v>
      </c>
      <c r="AE493" s="227"/>
      <c r="AF493" s="227"/>
      <c r="AG493" s="70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70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70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147"/>
      <c r="J496" s="147"/>
      <c r="K496" s="19"/>
      <c r="L496" s="19"/>
      <c r="M496" s="36">
        <v>8</v>
      </c>
      <c r="N496" s="36">
        <v>17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8</v>
      </c>
      <c r="AD496" s="2">
        <f t="shared" si="82"/>
        <v>17</v>
      </c>
      <c r="AE496" s="214">
        <f t="shared" si="81"/>
        <v>112.5</v>
      </c>
      <c r="AF496" s="214"/>
      <c r="AG496" s="70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147"/>
      <c r="J497" s="147"/>
      <c r="K497" s="19"/>
      <c r="L497" s="19"/>
      <c r="M497" s="36">
        <v>1</v>
      </c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1</v>
      </c>
      <c r="AD497" s="2">
        <f t="shared" si="82"/>
        <v>0</v>
      </c>
      <c r="AE497" s="214">
        <f t="shared" si="81"/>
        <v>-100</v>
      </c>
      <c r="AF497" s="214"/>
      <c r="AG497" s="70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147"/>
      <c r="J498" s="147"/>
      <c r="K498" s="19"/>
      <c r="L498" s="19"/>
      <c r="M498" s="36">
        <v>4</v>
      </c>
      <c r="N498" s="36">
        <v>2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4</v>
      </c>
      <c r="AD498" s="2">
        <f t="shared" si="82"/>
        <v>2</v>
      </c>
      <c r="AE498" s="214">
        <f t="shared" si="81"/>
        <v>-50</v>
      </c>
      <c r="AF498" s="214"/>
      <c r="AG498" s="70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147"/>
      <c r="J499" s="147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70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147"/>
      <c r="J500" s="147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70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147"/>
      <c r="J501" s="147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70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147"/>
      <c r="J502" s="147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70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147"/>
      <c r="J503" s="147"/>
      <c r="K503" s="19"/>
      <c r="L503" s="19"/>
      <c r="M503" s="36">
        <v>828</v>
      </c>
      <c r="N503" s="36">
        <v>825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828</v>
      </c>
      <c r="AD503" s="2">
        <f t="shared" si="82"/>
        <v>825</v>
      </c>
      <c r="AE503" s="214">
        <f t="shared" si="81"/>
        <v>-0.36231884057971014</v>
      </c>
      <c r="AF503" s="214"/>
      <c r="AG503" s="70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147"/>
      <c r="J504" s="147"/>
      <c r="K504" s="19"/>
      <c r="L504" s="19"/>
      <c r="M504" s="36">
        <v>428</v>
      </c>
      <c r="N504" s="36">
        <v>387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428</v>
      </c>
      <c r="AD504" s="2">
        <f t="shared" si="82"/>
        <v>387</v>
      </c>
      <c r="AE504" s="214">
        <f>IF(AC504=0,0,(AC504-AD504)/AC504*-100)</f>
        <v>-9.5794392523364476</v>
      </c>
      <c r="AF504" s="214"/>
      <c r="AG504" s="70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147"/>
      <c r="J505" s="147"/>
      <c r="K505" s="19"/>
      <c r="L505" s="19"/>
      <c r="M505" s="36">
        <v>707</v>
      </c>
      <c r="N505" s="36">
        <v>1344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707</v>
      </c>
      <c r="AD505" s="2">
        <f t="shared" si="82"/>
        <v>1344</v>
      </c>
      <c r="AE505" s="214">
        <f>IF(AC505=0,0,(AC505-AD505)/AC505*-100)</f>
        <v>90.099009900990097</v>
      </c>
      <c r="AF505" s="214"/>
      <c r="AG505" s="70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147"/>
      <c r="J506" s="147"/>
      <c r="K506" s="19"/>
      <c r="L506" s="19"/>
      <c r="M506" s="36">
        <v>1</v>
      </c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1</v>
      </c>
      <c r="AD506" s="2">
        <f t="shared" si="82"/>
        <v>0</v>
      </c>
      <c r="AE506" s="214">
        <f t="shared" si="81"/>
        <v>-100</v>
      </c>
      <c r="AF506" s="214"/>
      <c r="AG506" s="70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147"/>
      <c r="J507" s="147"/>
      <c r="K507" s="19"/>
      <c r="L507" s="19"/>
      <c r="M507" s="36">
        <v>88</v>
      </c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88</v>
      </c>
      <c r="AD507" s="2">
        <f t="shared" si="82"/>
        <v>0</v>
      </c>
      <c r="AE507" s="214">
        <f t="shared" si="81"/>
        <v>-100</v>
      </c>
      <c r="AF507" s="214"/>
      <c r="AG507" s="70"/>
    </row>
    <row r="508" spans="1:33" s="44" customFormat="1" ht="52.5" customHeight="1" x14ac:dyDescent="0.25">
      <c r="A508" s="239" t="s">
        <v>442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70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70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70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70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69" t="str">
        <f>E22</f>
        <v>9 Mujor 2024</v>
      </c>
      <c r="F513" s="69" t="str">
        <f>F22</f>
        <v>9 Mujor 2025</v>
      </c>
      <c r="G513" s="69" t="str">
        <f>G22</f>
        <v>9 Mujor 2024</v>
      </c>
      <c r="H513" s="69" t="str">
        <f>H22</f>
        <v>9 Mujor 2025</v>
      </c>
      <c r="I513" s="69" t="str">
        <f>I22</f>
        <v>9 Mujor 2024</v>
      </c>
      <c r="J513" s="69" t="str">
        <f>J22</f>
        <v>9 Mujor 2025</v>
      </c>
      <c r="K513" s="69" t="str">
        <f>K22</f>
        <v>9 Mujor 2024</v>
      </c>
      <c r="L513" s="69" t="str">
        <f>L22</f>
        <v>9 Mujor 2025</v>
      </c>
      <c r="M513" s="69" t="str">
        <f>M22</f>
        <v>9 Mujor 2024</v>
      </c>
      <c r="N513" s="69" t="str">
        <f>N22</f>
        <v>9 Mujor 2025</v>
      </c>
      <c r="O513" s="69" t="str">
        <f>O22</f>
        <v>9 Mujor 2024</v>
      </c>
      <c r="P513" s="69" t="str">
        <f>P22</f>
        <v>9 Mujor 2025</v>
      </c>
      <c r="Q513" s="69" t="str">
        <f>Q22</f>
        <v>9 Mujor 2024</v>
      </c>
      <c r="R513" s="69" t="str">
        <f>R22</f>
        <v>9 Mujor 2025</v>
      </c>
      <c r="S513" s="69" t="str">
        <f>S22</f>
        <v>9 Mujor 2024</v>
      </c>
      <c r="T513" s="69" t="str">
        <f>T22</f>
        <v>9 Mujor 2025</v>
      </c>
      <c r="U513" s="69" t="str">
        <f>U22</f>
        <v>9 Mujor 2024</v>
      </c>
      <c r="V513" s="69" t="str">
        <f>V22</f>
        <v>9 Mujor 2025</v>
      </c>
      <c r="W513" s="69" t="str">
        <f>W22</f>
        <v>9 Mujor 2024</v>
      </c>
      <c r="X513" s="69" t="str">
        <f>X22</f>
        <v>9 Mujor 2025</v>
      </c>
      <c r="Y513" s="69" t="str">
        <f>Y22</f>
        <v>9 Mujor 2024</v>
      </c>
      <c r="Z513" s="69" t="str">
        <f>Z22</f>
        <v>9 Mujor 2025</v>
      </c>
      <c r="AA513" s="69" t="str">
        <f>AA22</f>
        <v>9 Mujor 2024</v>
      </c>
      <c r="AB513" s="69" t="str">
        <f>AB22</f>
        <v>9 Mujor 2025</v>
      </c>
      <c r="AC513" s="1" t="str">
        <f>R3</f>
        <v>9 Mujor 2024</v>
      </c>
      <c r="AD513" s="1" t="str">
        <f>U3</f>
        <v>9 Mujor 2025</v>
      </c>
      <c r="AE513" s="227"/>
      <c r="AF513" s="227"/>
      <c r="AG513" s="70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70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148"/>
      <c r="J515" s="148"/>
      <c r="K515" s="19"/>
      <c r="L515" s="19"/>
      <c r="M515" s="19">
        <v>3</v>
      </c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3</v>
      </c>
      <c r="AD515" s="2">
        <f t="shared" si="83"/>
        <v>0</v>
      </c>
      <c r="AE515" s="214">
        <f>IF(AC515=0,0,(AC515-AD515)/AC515*-100)</f>
        <v>-100</v>
      </c>
      <c r="AF515" s="214"/>
      <c r="AG515" s="70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70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3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3</v>
      </c>
      <c r="AD517" s="2">
        <f t="shared" si="83"/>
        <v>0</v>
      </c>
      <c r="AE517" s="221">
        <f>IF(AC517=0,0,(AC517-AD517)/AC517*-100)</f>
        <v>-100</v>
      </c>
      <c r="AF517" s="221"/>
      <c r="AG517" s="70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149"/>
      <c r="J518" s="149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70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70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70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70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69" t="str">
        <f>E22</f>
        <v>9 Mujor 2024</v>
      </c>
      <c r="F524" s="69" t="str">
        <f>F22</f>
        <v>9 Mujor 2025</v>
      </c>
      <c r="G524" s="69" t="str">
        <f>G22</f>
        <v>9 Mujor 2024</v>
      </c>
      <c r="H524" s="69" t="str">
        <f>H22</f>
        <v>9 Mujor 2025</v>
      </c>
      <c r="I524" s="69" t="str">
        <f>I22</f>
        <v>9 Mujor 2024</v>
      </c>
      <c r="J524" s="69" t="str">
        <f>J22</f>
        <v>9 Mujor 2025</v>
      </c>
      <c r="K524" s="69" t="str">
        <f>K22</f>
        <v>9 Mujor 2024</v>
      </c>
      <c r="L524" s="69" t="str">
        <f>L22</f>
        <v>9 Mujor 2025</v>
      </c>
      <c r="M524" s="69" t="str">
        <f>M22</f>
        <v>9 Mujor 2024</v>
      </c>
      <c r="N524" s="69" t="str">
        <f>N22</f>
        <v>9 Mujor 2025</v>
      </c>
      <c r="O524" s="69" t="str">
        <f>O22</f>
        <v>9 Mujor 2024</v>
      </c>
      <c r="P524" s="69" t="str">
        <f>P22</f>
        <v>9 Mujor 2025</v>
      </c>
      <c r="Q524" s="69" t="str">
        <f>Q22</f>
        <v>9 Mujor 2024</v>
      </c>
      <c r="R524" s="69" t="str">
        <f>R22</f>
        <v>9 Mujor 2025</v>
      </c>
      <c r="S524" s="69" t="str">
        <f>S22</f>
        <v>9 Mujor 2024</v>
      </c>
      <c r="T524" s="69" t="str">
        <f>T22</f>
        <v>9 Mujor 2025</v>
      </c>
      <c r="U524" s="69" t="str">
        <f>U22</f>
        <v>9 Mujor 2024</v>
      </c>
      <c r="V524" s="69" t="str">
        <f>V22</f>
        <v>9 Mujor 2025</v>
      </c>
      <c r="W524" s="69" t="str">
        <f>W22</f>
        <v>9 Mujor 2024</v>
      </c>
      <c r="X524" s="69" t="str">
        <f>X22</f>
        <v>9 Mujor 2025</v>
      </c>
      <c r="Y524" s="69" t="str">
        <f>Y22</f>
        <v>9 Mujor 2024</v>
      </c>
      <c r="Z524" s="69" t="str">
        <f>Z22</f>
        <v>9 Mujor 2025</v>
      </c>
      <c r="AA524" s="69" t="str">
        <f>AA22</f>
        <v>9 Mujor 2024</v>
      </c>
      <c r="AB524" s="69" t="str">
        <f>AB22</f>
        <v>9 Mujor 2025</v>
      </c>
      <c r="AC524" s="1" t="str">
        <f>R3</f>
        <v>9 Mujor 2024</v>
      </c>
      <c r="AD524" s="1" t="str">
        <f>U3</f>
        <v>9 Mujor 2025</v>
      </c>
      <c r="AE524" s="227"/>
      <c r="AF524" s="227"/>
      <c r="AG524" s="70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150"/>
      <c r="J525" s="150"/>
      <c r="K525" s="19"/>
      <c r="L525" s="19"/>
      <c r="M525" s="23">
        <v>5</v>
      </c>
      <c r="N525" s="23">
        <v>5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5</v>
      </c>
      <c r="AE525" s="214">
        <f>IF(AC525=0,0,(AC525-AD525)/AC525*-100)</f>
        <v>0</v>
      </c>
      <c r="AF525" s="214"/>
      <c r="AG525" s="70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150"/>
      <c r="J526" s="150"/>
      <c r="K526" s="19"/>
      <c r="L526" s="19"/>
      <c r="M526" s="23">
        <v>3</v>
      </c>
      <c r="N526" s="23">
        <v>4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3</v>
      </c>
      <c r="AD526" s="2">
        <f t="shared" si="85"/>
        <v>4</v>
      </c>
      <c r="AE526" s="214">
        <f>IF(AC526=0,0,(AC526-AD526)/AC526*-100)</f>
        <v>33.333333333333329</v>
      </c>
      <c r="AF526" s="214"/>
      <c r="AG526" s="70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150"/>
      <c r="J527" s="150"/>
      <c r="K527" s="19"/>
      <c r="L527" s="19"/>
      <c r="M527" s="23">
        <v>3</v>
      </c>
      <c r="N527" s="23">
        <v>3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3</v>
      </c>
      <c r="AD527" s="2">
        <f t="shared" si="85"/>
        <v>3</v>
      </c>
      <c r="AE527" s="214">
        <f>IF(AC527=0,0,(AC527-AD527)/AC527*-100)</f>
        <v>0</v>
      </c>
      <c r="AF527" s="214"/>
      <c r="AG527" s="70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150"/>
      <c r="J528" s="150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70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6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6</v>
      </c>
      <c r="AE529" s="221">
        <f>IF(AC529=0,0,(AC529-AD529)/AC529*-100)</f>
        <v>20</v>
      </c>
      <c r="AF529" s="221"/>
      <c r="AG529" s="70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37.5</v>
      </c>
      <c r="N530" s="24">
        <f t="shared" si="87"/>
        <v>33.333333333333329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37.5</v>
      </c>
      <c r="AD530" s="24">
        <f>AD527/(AD525+AD526)*100</f>
        <v>33.333333333333329</v>
      </c>
      <c r="AE530" s="235"/>
      <c r="AF530" s="235"/>
      <c r="AG530" s="70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70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70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72"/>
      <c r="AF533" s="72"/>
      <c r="AG533" s="70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70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70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70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70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69" t="str">
        <f>E22</f>
        <v>9 Mujor 2024</v>
      </c>
      <c r="F539" s="69" t="str">
        <f>F22</f>
        <v>9 Mujor 2025</v>
      </c>
      <c r="G539" s="69" t="str">
        <f>G22</f>
        <v>9 Mujor 2024</v>
      </c>
      <c r="H539" s="69" t="str">
        <f>H22</f>
        <v>9 Mujor 2025</v>
      </c>
      <c r="I539" s="69" t="str">
        <f>I22</f>
        <v>9 Mujor 2024</v>
      </c>
      <c r="J539" s="69" t="str">
        <f>J22</f>
        <v>9 Mujor 2025</v>
      </c>
      <c r="K539" s="69" t="str">
        <f>K22</f>
        <v>9 Mujor 2024</v>
      </c>
      <c r="L539" s="69" t="str">
        <f>L22</f>
        <v>9 Mujor 2025</v>
      </c>
      <c r="M539" s="69" t="str">
        <f>M22</f>
        <v>9 Mujor 2024</v>
      </c>
      <c r="N539" s="69" t="str">
        <f>N22</f>
        <v>9 Mujor 2025</v>
      </c>
      <c r="O539" s="69" t="str">
        <f>O22</f>
        <v>9 Mujor 2024</v>
      </c>
      <c r="P539" s="69" t="str">
        <f>P22</f>
        <v>9 Mujor 2025</v>
      </c>
      <c r="Q539" s="69" t="str">
        <f>Q22</f>
        <v>9 Mujor 2024</v>
      </c>
      <c r="R539" s="69" t="str">
        <f>R22</f>
        <v>9 Mujor 2025</v>
      </c>
      <c r="S539" s="69" t="str">
        <f>S22</f>
        <v>9 Mujor 2024</v>
      </c>
      <c r="T539" s="69" t="str">
        <f>T22</f>
        <v>9 Mujor 2025</v>
      </c>
      <c r="U539" s="69" t="str">
        <f>U22</f>
        <v>9 Mujor 2024</v>
      </c>
      <c r="V539" s="69" t="str">
        <f>V22</f>
        <v>9 Mujor 2025</v>
      </c>
      <c r="W539" s="69" t="str">
        <f>W22</f>
        <v>9 Mujor 2024</v>
      </c>
      <c r="X539" s="69" t="str">
        <f>X22</f>
        <v>9 Mujor 2025</v>
      </c>
      <c r="Y539" s="69" t="str">
        <f>Y22</f>
        <v>9 Mujor 2024</v>
      </c>
      <c r="Z539" s="69" t="str">
        <f>Z22</f>
        <v>9 Mujor 2025</v>
      </c>
      <c r="AA539" s="69" t="str">
        <f>AA22</f>
        <v>9 Mujor 2024</v>
      </c>
      <c r="AB539" s="69" t="str">
        <f>AB22</f>
        <v>9 Mujor 2025</v>
      </c>
      <c r="AC539" s="1" t="str">
        <f>R3</f>
        <v>9 Mujor 2024</v>
      </c>
      <c r="AD539" s="1" t="str">
        <f>U3</f>
        <v>9 Mujor 2025</v>
      </c>
      <c r="AE539" s="227"/>
      <c r="AF539" s="227"/>
      <c r="AG539" s="70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151"/>
      <c r="J540" s="151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70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151"/>
      <c r="J541" s="151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70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151"/>
      <c r="J542" s="151"/>
      <c r="K542" s="19"/>
      <c r="L542" s="19"/>
      <c r="M542" s="19">
        <v>6</v>
      </c>
      <c r="N542" s="19">
        <v>3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6</v>
      </c>
      <c r="AD542" s="2">
        <f t="shared" si="88"/>
        <v>3</v>
      </c>
      <c r="AE542" s="214">
        <f t="shared" si="89"/>
        <v>-50</v>
      </c>
      <c r="AF542" s="214"/>
      <c r="AG542" s="70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6</v>
      </c>
      <c r="N543" s="4">
        <f t="shared" si="90"/>
        <v>3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6</v>
      </c>
      <c r="AD543" s="2">
        <f t="shared" si="88"/>
        <v>3</v>
      </c>
      <c r="AE543" s="221">
        <f t="shared" si="89"/>
        <v>-50</v>
      </c>
      <c r="AF543" s="221"/>
      <c r="AG543" s="70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-50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-50</v>
      </c>
      <c r="AD544" s="217"/>
      <c r="AE544" s="26"/>
      <c r="AF544" s="26"/>
      <c r="AG544" s="70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152"/>
      <c r="J545" s="152"/>
      <c r="K545" s="19"/>
      <c r="L545" s="19"/>
      <c r="M545" s="19">
        <v>824</v>
      </c>
      <c r="N545" s="19">
        <v>1209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824</v>
      </c>
      <c r="AD545" s="2">
        <f t="shared" si="88"/>
        <v>1209</v>
      </c>
      <c r="AE545" s="214">
        <f t="shared" si="89"/>
        <v>46.723300970873787</v>
      </c>
      <c r="AF545" s="214"/>
      <c r="AG545" s="70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46.723300970873787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46.723300970873787</v>
      </c>
      <c r="AD546" s="217"/>
      <c r="AE546" s="26"/>
      <c r="AF546" s="26"/>
      <c r="AG546" s="70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70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153"/>
      <c r="J548" s="153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70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70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70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70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70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70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70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70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70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70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70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70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70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70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70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70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70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70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70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9 Mujor 2024</v>
      </c>
      <c r="P568" s="207"/>
      <c r="Q568" s="207"/>
      <c r="R568" s="207" t="str">
        <f>U3</f>
        <v>9 Mujor 2025</v>
      </c>
      <c r="S568" s="207"/>
      <c r="T568" s="207"/>
      <c r="U568" s="201" t="s">
        <v>478</v>
      </c>
      <c r="V568" s="201"/>
      <c r="W568" s="201"/>
      <c r="X568" s="207" t="str">
        <f>R3</f>
        <v>9 Mujor 2024</v>
      </c>
      <c r="Y568" s="207"/>
      <c r="Z568" s="207"/>
      <c r="AA568" s="207" t="str">
        <f>U3</f>
        <v>9 Mujor 2025</v>
      </c>
      <c r="AB568" s="207"/>
      <c r="AC568" s="207"/>
      <c r="AD568" s="201" t="s">
        <v>478</v>
      </c>
      <c r="AE568" s="201"/>
      <c r="AF568" s="201"/>
      <c r="AG568" s="70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70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70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70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70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70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70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54834</v>
      </c>
      <c r="P575" s="203"/>
      <c r="Q575" s="203"/>
      <c r="R575" s="203">
        <v>60120</v>
      </c>
      <c r="S575" s="203"/>
      <c r="T575" s="203"/>
      <c r="U575" s="199">
        <f t="shared" si="92"/>
        <v>9.6400043768464823</v>
      </c>
      <c r="V575" s="199"/>
      <c r="W575" s="199"/>
      <c r="X575" s="203">
        <v>3688.1</v>
      </c>
      <c r="Y575" s="203"/>
      <c r="Z575" s="203"/>
      <c r="AA575" s="203">
        <v>4211</v>
      </c>
      <c r="AB575" s="203"/>
      <c r="AC575" s="203"/>
      <c r="AD575" s="199">
        <f t="shared" si="93"/>
        <v>14.178032049022535</v>
      </c>
      <c r="AE575" s="199"/>
      <c r="AF575" s="199"/>
      <c r="AG575" s="70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70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70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70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70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70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70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54834</v>
      </c>
      <c r="P582" s="201"/>
      <c r="Q582" s="201"/>
      <c r="R582" s="201">
        <f>SUM(R569:R581)</f>
        <v>60120</v>
      </c>
      <c r="S582" s="201"/>
      <c r="T582" s="201"/>
      <c r="U582" s="199">
        <f>IF(O582=0,0,(O582-R582)/O582*-100)</f>
        <v>9.6400043768464823</v>
      </c>
      <c r="V582" s="199"/>
      <c r="W582" s="199"/>
      <c r="X582" s="201">
        <f>SUM(X569:X581)</f>
        <v>3688.1</v>
      </c>
      <c r="Y582" s="201"/>
      <c r="Z582" s="201"/>
      <c r="AA582" s="201">
        <f>SUM(AA569:AA581)</f>
        <v>4211</v>
      </c>
      <c r="AB582" s="201"/>
      <c r="AC582" s="201"/>
      <c r="AD582" s="199">
        <f t="shared" si="93"/>
        <v>14.178032049022535</v>
      </c>
      <c r="AE582" s="199"/>
      <c r="AF582" s="199"/>
      <c r="AG582" s="70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7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642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644</v>
      </c>
      <c r="Q587" s="176"/>
      <c r="R587" s="176"/>
      <c r="S587" s="183" t="s">
        <v>645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648</v>
      </c>
      <c r="AC587" s="176"/>
      <c r="AD587" s="176"/>
      <c r="AE587" s="176" t="s">
        <v>519</v>
      </c>
      <c r="AF587" s="176"/>
      <c r="AG587" s="176"/>
    </row>
    <row r="588" spans="1:33" ht="27.75" customHeight="1" x14ac:dyDescent="0.25">
      <c r="A588" s="63">
        <v>2</v>
      </c>
      <c r="B588" s="184" t="s">
        <v>655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656</v>
      </c>
      <c r="N588" s="176"/>
      <c r="O588" s="176"/>
      <c r="P588" s="176" t="s">
        <v>657</v>
      </c>
      <c r="Q588" s="176"/>
      <c r="R588" s="176"/>
      <c r="S588" s="183" t="s">
        <v>658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659</v>
      </c>
      <c r="AC588" s="176"/>
      <c r="AD588" s="176"/>
      <c r="AE588" s="176" t="s">
        <v>660</v>
      </c>
      <c r="AF588" s="176"/>
      <c r="AG588" s="176"/>
    </row>
    <row r="589" spans="1:33" ht="27.75" customHeight="1" x14ac:dyDescent="0.25">
      <c r="A589" s="63">
        <v>3</v>
      </c>
      <c r="B589" s="184" t="s">
        <v>275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671</v>
      </c>
      <c r="Q589" s="176"/>
      <c r="R589" s="176"/>
      <c r="S589" s="183" t="s">
        <v>672</v>
      </c>
      <c r="T589" s="176"/>
      <c r="U589" s="176"/>
      <c r="V589" s="176" t="s">
        <v>646</v>
      </c>
      <c r="W589" s="176"/>
      <c r="X589" s="176"/>
      <c r="Y589" s="176" t="s">
        <v>666</v>
      </c>
      <c r="Z589" s="176"/>
      <c r="AA589" s="176"/>
      <c r="AB589" s="176" t="s">
        <v>667</v>
      </c>
      <c r="AC589" s="176"/>
      <c r="AD589" s="176"/>
      <c r="AE589" s="176" t="s">
        <v>519</v>
      </c>
      <c r="AF589" s="176"/>
      <c r="AG589" s="176"/>
    </row>
    <row r="590" spans="1:33" ht="27.75" customHeight="1" x14ac:dyDescent="0.25">
      <c r="A590" s="63">
        <v>4</v>
      </c>
      <c r="B590" s="184" t="s">
        <v>682</v>
      </c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 t="s">
        <v>643</v>
      </c>
      <c r="N590" s="176"/>
      <c r="O590" s="176"/>
      <c r="P590" s="176" t="s">
        <v>680</v>
      </c>
      <c r="Q590" s="176"/>
      <c r="R590" s="176"/>
      <c r="S590" s="183" t="s">
        <v>681</v>
      </c>
      <c r="T590" s="176"/>
      <c r="U590" s="176"/>
      <c r="V590" s="176" t="s">
        <v>646</v>
      </c>
      <c r="W590" s="176"/>
      <c r="X590" s="176"/>
      <c r="Y590" s="176" t="s">
        <v>647</v>
      </c>
      <c r="Z590" s="176"/>
      <c r="AA590" s="176"/>
      <c r="AB590" s="176" t="s">
        <v>659</v>
      </c>
      <c r="AC590" s="176"/>
      <c r="AD590" s="176"/>
      <c r="AE590" s="176" t="s">
        <v>661</v>
      </c>
      <c r="AF590" s="176"/>
      <c r="AG590" s="176"/>
    </row>
    <row r="591" spans="1:33" ht="27.75" customHeight="1" x14ac:dyDescent="0.25">
      <c r="A591" s="63">
        <v>5</v>
      </c>
      <c r="B591" s="184" t="s">
        <v>682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 t="s">
        <v>643</v>
      </c>
      <c r="N591" s="176"/>
      <c r="O591" s="176"/>
      <c r="P591" s="176" t="s">
        <v>683</v>
      </c>
      <c r="Q591" s="176"/>
      <c r="R591" s="176"/>
      <c r="S591" s="183" t="s">
        <v>685</v>
      </c>
      <c r="T591" s="176"/>
      <c r="U591" s="176"/>
      <c r="V591" s="176" t="s">
        <v>646</v>
      </c>
      <c r="W591" s="176"/>
      <c r="X591" s="176"/>
      <c r="Y591" s="176" t="s">
        <v>684</v>
      </c>
      <c r="Z591" s="176"/>
      <c r="AA591" s="176"/>
      <c r="AB591" s="176" t="s">
        <v>659</v>
      </c>
      <c r="AC591" s="176"/>
      <c r="AD591" s="176"/>
      <c r="AE591" s="176" t="s">
        <v>660</v>
      </c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557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605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U573:W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R573:T573"/>
    <mergeCell ref="O573:Q573"/>
    <mergeCell ref="X573:Z573"/>
    <mergeCell ref="AA573:AC573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132" priority="147" stopIfTrue="1">
      <formula>IF(M398+M401=M394,0,1)</formula>
    </cfRule>
  </conditionalFormatting>
  <conditionalFormatting sqref="M435:AB435">
    <cfRule type="expression" dxfId="1131" priority="146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1130" priority="145" stopIfTrue="1">
      <formula>MOD(FLOOR(COLUMN()/2+0.5,1),2)</formula>
    </cfRule>
  </conditionalFormatting>
  <conditionalFormatting sqref="N425:N427">
    <cfRule type="expression" dxfId="1129" priority="144" stopIfTrue="1">
      <formula>MOD(FLOOR(COLUMN()/2+0.5,1),2)</formula>
    </cfRule>
  </conditionalFormatting>
  <conditionalFormatting sqref="P425:P427">
    <cfRule type="expression" dxfId="1128" priority="143" stopIfTrue="1">
      <formula>MOD(FLOOR(COLUMN()/2+0.5,1),2)</formula>
    </cfRule>
  </conditionalFormatting>
  <conditionalFormatting sqref="P547:P548">
    <cfRule type="expression" dxfId="1127" priority="142" stopIfTrue="1">
      <formula>MOD(FLOOR(COLUMN()/2+0.5,1),2)</formula>
    </cfRule>
  </conditionalFormatting>
  <conditionalFormatting sqref="N496:N507">
    <cfRule type="expression" dxfId="1126" priority="141" stopIfTrue="1">
      <formula>MOD(FLOOR(COLUMN()/2+0.5,1),2)</formula>
    </cfRule>
  </conditionalFormatting>
  <conditionalFormatting sqref="R384">
    <cfRule type="expression" dxfId="1125" priority="140" stopIfTrue="1">
      <formula>MOD(FLOOR(COLUMN()/2+0.5,1),2)</formula>
    </cfRule>
  </conditionalFormatting>
  <conditionalFormatting sqref="R525:R528">
    <cfRule type="expression" dxfId="1124" priority="139" stopIfTrue="1">
      <formula>MOD(FLOOR(COLUMN()/2+0.5,1),2)</formula>
    </cfRule>
  </conditionalFormatting>
  <conditionalFormatting sqref="T384">
    <cfRule type="expression" dxfId="1123" priority="138" stopIfTrue="1">
      <formula>MOD(FLOOR(COLUMN()/2+0.5,1),2)</formula>
    </cfRule>
  </conditionalFormatting>
  <conditionalFormatting sqref="T440:T441">
    <cfRule type="expression" dxfId="1122" priority="137" stopIfTrue="1">
      <formula>MOD(FLOOR(COLUMN()/2+0.5,1),2)</formula>
    </cfRule>
  </conditionalFormatting>
  <conditionalFormatting sqref="T515">
    <cfRule type="expression" dxfId="1121" priority="136" stopIfTrue="1">
      <formula>MOD(FLOOR(COLUMN()/2+0.5,1),2)</formula>
    </cfRule>
  </conditionalFormatting>
  <conditionalFormatting sqref="T547:T548">
    <cfRule type="expression" dxfId="1120" priority="135" stopIfTrue="1">
      <formula>MOD(FLOOR(COLUMN()/2+0.5,1),2)</formula>
    </cfRule>
  </conditionalFormatting>
  <conditionalFormatting sqref="Z425:Z427">
    <cfRule type="expression" dxfId="1119" priority="134" stopIfTrue="1">
      <formula>MOD(FLOOR(COLUMN()/2+0.5,1),2)</formula>
    </cfRule>
  </conditionalFormatting>
  <conditionalFormatting sqref="AB496:AB507">
    <cfRule type="expression" dxfId="1118" priority="133" stopIfTrue="1">
      <formula>MOD(FLOOR(COLUMN()/2+0.5,1),2)</formula>
    </cfRule>
  </conditionalFormatting>
  <conditionalFormatting sqref="O548">
    <cfRule type="expression" dxfId="1117" priority="132" stopIfTrue="1">
      <formula>MOD(FLOOR(COLUMN()/2+0.5,1),2)</formula>
    </cfRule>
  </conditionalFormatting>
  <conditionalFormatting sqref="M384:M385">
    <cfRule type="expression" dxfId="1116" priority="131" stopIfTrue="1">
      <formula>MOD(FLOOR(COLUMN()/2+0.5,1),2)</formula>
    </cfRule>
  </conditionalFormatting>
  <conditionalFormatting sqref="Q385">
    <cfRule type="expression" dxfId="1115" priority="130" stopIfTrue="1">
      <formula>MOD(FLOOR(COLUMN()/2+0.5,1),2)</formula>
    </cfRule>
  </conditionalFormatting>
  <conditionalFormatting sqref="Q384">
    <cfRule type="expression" dxfId="1114" priority="129" stopIfTrue="1">
      <formula>MOD(FLOOR(COLUMN()/2+0.5,1),2)</formula>
    </cfRule>
  </conditionalFormatting>
  <conditionalFormatting sqref="S385">
    <cfRule type="expression" dxfId="1113" priority="128" stopIfTrue="1">
      <formula>MOD(FLOOR(COLUMN()/2+0.5,1),2)</formula>
    </cfRule>
  </conditionalFormatting>
  <conditionalFormatting sqref="S384">
    <cfRule type="expression" dxfId="1112" priority="127" stopIfTrue="1">
      <formula>MOD(FLOOR(COLUMN()/2+0.5,1),2)</formula>
    </cfRule>
  </conditionalFormatting>
  <conditionalFormatting sqref="Y384:Y385">
    <cfRule type="expression" dxfId="1111" priority="126" stopIfTrue="1">
      <formula>MOD(FLOOR(COLUMN()/2+0.5,1),2)</formula>
    </cfRule>
  </conditionalFormatting>
  <conditionalFormatting sqref="Y395:Y397">
    <cfRule type="expression" dxfId="1110" priority="125" stopIfTrue="1">
      <formula>MOD(FLOOR(COLUMN()/2+0.5,1),2)</formula>
    </cfRule>
  </conditionalFormatting>
  <conditionalFormatting sqref="M411:M416">
    <cfRule type="expression" dxfId="1109" priority="124" stopIfTrue="1">
      <formula>MOD(FLOOR(COLUMN()/2+0.5,1),2)</formula>
    </cfRule>
  </conditionalFormatting>
  <conditionalFormatting sqref="O411:O416">
    <cfRule type="expression" dxfId="1108" priority="123" stopIfTrue="1">
      <formula>MOD(FLOOR(COLUMN()/2+0.5,1),2)</formula>
    </cfRule>
  </conditionalFormatting>
  <conditionalFormatting sqref="Q411:Q416">
    <cfRule type="expression" dxfId="1107" priority="122" stopIfTrue="1">
      <formula>MOD(FLOOR(COLUMN()/2+0.5,1),2)</formula>
    </cfRule>
  </conditionalFormatting>
  <conditionalFormatting sqref="S411:S416">
    <cfRule type="expression" dxfId="1106" priority="121" stopIfTrue="1">
      <formula>MOD(FLOOR(COLUMN()/2+0.5,1),2)</formula>
    </cfRule>
  </conditionalFormatting>
  <conditionalFormatting sqref="W411:W416">
    <cfRule type="expression" dxfId="1105" priority="120" stopIfTrue="1">
      <formula>MOD(FLOOR(COLUMN()/2+0.5,1),2)</formula>
    </cfRule>
  </conditionalFormatting>
  <conditionalFormatting sqref="M425:M427">
    <cfRule type="expression" dxfId="1104" priority="119" stopIfTrue="1">
      <formula>MOD(FLOOR(COLUMN()/2+0.5,1),2)</formula>
    </cfRule>
  </conditionalFormatting>
  <conditionalFormatting sqref="O425:O427">
    <cfRule type="expression" dxfId="1103" priority="118" stopIfTrue="1">
      <formula>MOD(FLOOR(COLUMN()/2+0.5,1),2)</formula>
    </cfRule>
  </conditionalFormatting>
  <conditionalFormatting sqref="Q425:Q427">
    <cfRule type="expression" dxfId="1102" priority="117" stopIfTrue="1">
      <formula>MOD(FLOOR(COLUMN()/2+0.5,1),2)</formula>
    </cfRule>
  </conditionalFormatting>
  <conditionalFormatting sqref="M436:M438">
    <cfRule type="expression" dxfId="1101" priority="116" stopIfTrue="1">
      <formula>MOD(FLOOR(COLUMN()/2+0.5,1),2)</formula>
    </cfRule>
  </conditionalFormatting>
  <conditionalFormatting sqref="O436:O438">
    <cfRule type="expression" dxfId="1100" priority="115" stopIfTrue="1">
      <formula>MOD(FLOOR(COLUMN()/2+0.5,1),2)</formula>
    </cfRule>
  </conditionalFormatting>
  <conditionalFormatting sqref="Q436:Q438">
    <cfRule type="expression" dxfId="1099" priority="114" stopIfTrue="1">
      <formula>MOD(FLOOR(COLUMN()/2+0.5,1),2)</formula>
    </cfRule>
  </conditionalFormatting>
  <conditionalFormatting sqref="S436:S438">
    <cfRule type="expression" dxfId="1098" priority="113" stopIfTrue="1">
      <formula>MOD(FLOOR(COLUMN()/2+0.5,1),2)</formula>
    </cfRule>
  </conditionalFormatting>
  <conditionalFormatting sqref="W436:W438">
    <cfRule type="expression" dxfId="1097" priority="112" stopIfTrue="1">
      <formula>MOD(FLOOR(COLUMN()/2+0.5,1),2)</formula>
    </cfRule>
  </conditionalFormatting>
  <conditionalFormatting sqref="M440:M441">
    <cfRule type="expression" dxfId="1096" priority="111" stopIfTrue="1">
      <formula>MOD(FLOOR(COLUMN()/2+0.5,1),2)</formula>
    </cfRule>
  </conditionalFormatting>
  <conditionalFormatting sqref="O440:O441">
    <cfRule type="expression" dxfId="1095" priority="110" stopIfTrue="1">
      <formula>MOD(FLOOR(COLUMN()/2+0.5,1),2)</formula>
    </cfRule>
  </conditionalFormatting>
  <conditionalFormatting sqref="S440:S441">
    <cfRule type="expression" dxfId="1094" priority="109" stopIfTrue="1">
      <formula>MOD(FLOOR(COLUMN()/2+0.5,1),2)</formula>
    </cfRule>
  </conditionalFormatting>
  <conditionalFormatting sqref="W440:W441">
    <cfRule type="expression" dxfId="1093" priority="108" stopIfTrue="1">
      <formula>MOD(FLOOR(COLUMN()/2+0.5,1),2)</formula>
    </cfRule>
  </conditionalFormatting>
  <conditionalFormatting sqref="Y440:Y441">
    <cfRule type="expression" dxfId="1092" priority="107" stopIfTrue="1">
      <formula>MOD(FLOOR(COLUMN()/2+0.5,1),2)</formula>
    </cfRule>
  </conditionalFormatting>
  <conditionalFormatting sqref="M444">
    <cfRule type="expression" dxfId="1091" priority="106" stopIfTrue="1">
      <formula>MOD(FLOOR(COLUMN()/2+0.5,1),2)</formula>
    </cfRule>
  </conditionalFormatting>
  <conditionalFormatting sqref="M496:M507">
    <cfRule type="expression" dxfId="1090" priority="105" stopIfTrue="1">
      <formula>MOD(FLOOR(COLUMN()/2+0.5,1),2)</formula>
    </cfRule>
  </conditionalFormatting>
  <conditionalFormatting sqref="O496:O507">
    <cfRule type="expression" dxfId="1089" priority="104" stopIfTrue="1">
      <formula>MOD(FLOOR(COLUMN()/2+0.5,1),2)</formula>
    </cfRule>
  </conditionalFormatting>
  <conditionalFormatting sqref="Q496:Q507">
    <cfRule type="expression" dxfId="1088" priority="103" stopIfTrue="1">
      <formula>MOD(FLOOR(COLUMN()/2+0.5,1),2)</formula>
    </cfRule>
  </conditionalFormatting>
  <conditionalFormatting sqref="S496:S507">
    <cfRule type="expression" dxfId="1087" priority="102" stopIfTrue="1">
      <formula>MOD(FLOOR(COLUMN()/2+0.5,1),2)</formula>
    </cfRule>
  </conditionalFormatting>
  <conditionalFormatting sqref="U496:U507">
    <cfRule type="expression" dxfId="1086" priority="101" stopIfTrue="1">
      <formula>MOD(FLOOR(COLUMN()/2+0.5,1),2)</formula>
    </cfRule>
  </conditionalFormatting>
  <conditionalFormatting sqref="W496:W507">
    <cfRule type="expression" dxfId="1085" priority="100" stopIfTrue="1">
      <formula>MOD(FLOOR(COLUMN()/2+0.5,1),2)</formula>
    </cfRule>
  </conditionalFormatting>
  <conditionalFormatting sqref="Y496:Y507">
    <cfRule type="expression" dxfId="1084" priority="99" stopIfTrue="1">
      <formula>MOD(FLOOR(COLUMN()/2+0.5,1),2)</formula>
    </cfRule>
  </conditionalFormatting>
  <conditionalFormatting sqref="AA496:AA507">
    <cfRule type="expression" dxfId="1083" priority="98" stopIfTrue="1">
      <formula>MOD(FLOOR(COLUMN()/2+0.5,1),2)</formula>
    </cfRule>
  </conditionalFormatting>
  <conditionalFormatting sqref="M515">
    <cfRule type="expression" dxfId="1082" priority="97" stopIfTrue="1">
      <formula>MOD(FLOOR(COLUMN()/2+0.5,1),2)</formula>
    </cfRule>
  </conditionalFormatting>
  <conditionalFormatting sqref="O515">
    <cfRule type="expression" dxfId="1081" priority="96" stopIfTrue="1">
      <formula>MOD(FLOOR(COLUMN()/2+0.5,1),2)</formula>
    </cfRule>
  </conditionalFormatting>
  <conditionalFormatting sqref="Q515">
    <cfRule type="expression" dxfId="1080" priority="95" stopIfTrue="1">
      <formula>MOD(FLOOR(COLUMN()/2+0.5,1),2)</formula>
    </cfRule>
  </conditionalFormatting>
  <conditionalFormatting sqref="S515">
    <cfRule type="expression" dxfId="1079" priority="94" stopIfTrue="1">
      <formula>MOD(FLOOR(COLUMN()/2+0.5,1),2)</formula>
    </cfRule>
  </conditionalFormatting>
  <conditionalFormatting sqref="U515">
    <cfRule type="expression" dxfId="1078" priority="93" stopIfTrue="1">
      <formula>MOD(FLOOR(COLUMN()/2+0.5,1),2)</formula>
    </cfRule>
  </conditionalFormatting>
  <conditionalFormatting sqref="M525:M528">
    <cfRule type="expression" dxfId="1077" priority="92" stopIfTrue="1">
      <formula>MOD(FLOOR(COLUMN()/2+0.5,1),2)</formula>
    </cfRule>
  </conditionalFormatting>
  <conditionalFormatting sqref="O525:O528">
    <cfRule type="expression" dxfId="1076" priority="91" stopIfTrue="1">
      <formula>MOD(FLOOR(COLUMN()/2+0.5,1),2)</formula>
    </cfRule>
  </conditionalFormatting>
  <conditionalFormatting sqref="Q525:Q528">
    <cfRule type="expression" dxfId="1075" priority="90" stopIfTrue="1">
      <formula>MOD(FLOOR(COLUMN()/2+0.5,1),2)</formula>
    </cfRule>
  </conditionalFormatting>
  <conditionalFormatting sqref="S525:S528">
    <cfRule type="expression" dxfId="1074" priority="89" stopIfTrue="1">
      <formula>MOD(FLOOR(COLUMN()/2+0.5,1),2)</formula>
    </cfRule>
  </conditionalFormatting>
  <conditionalFormatting sqref="U525:U528">
    <cfRule type="expression" dxfId="1073" priority="88" stopIfTrue="1">
      <formula>MOD(FLOOR(COLUMN()/2+0.5,1),2)</formula>
    </cfRule>
  </conditionalFormatting>
  <conditionalFormatting sqref="M540:M542">
    <cfRule type="expression" dxfId="1072" priority="87" stopIfTrue="1">
      <formula>MOD(FLOOR(COLUMN()/2+0.5,1),2)</formula>
    </cfRule>
  </conditionalFormatting>
  <conditionalFormatting sqref="O540:O542">
    <cfRule type="expression" dxfId="1071" priority="86" stopIfTrue="1">
      <formula>MOD(FLOOR(COLUMN()/2+0.5,1),2)</formula>
    </cfRule>
  </conditionalFormatting>
  <conditionalFormatting sqref="Q540:Q542">
    <cfRule type="expression" dxfId="1070" priority="85" stopIfTrue="1">
      <formula>MOD(FLOOR(COLUMN()/2+0.5,1),2)</formula>
    </cfRule>
  </conditionalFormatting>
  <conditionalFormatting sqref="S540:S542">
    <cfRule type="expression" dxfId="1069" priority="84" stopIfTrue="1">
      <formula>MOD(FLOOR(COLUMN()/2+0.5,1),2)</formula>
    </cfRule>
  </conditionalFormatting>
  <conditionalFormatting sqref="W540:W542">
    <cfRule type="expression" dxfId="1068" priority="83" stopIfTrue="1">
      <formula>MOD(FLOOR(COLUMN()/2+0.5,1),2)</formula>
    </cfRule>
  </conditionalFormatting>
  <conditionalFormatting sqref="M545">
    <cfRule type="expression" dxfId="1067" priority="82" stopIfTrue="1">
      <formula>MOD(FLOOR(COLUMN()/2+0.5,1),2)</formula>
    </cfRule>
  </conditionalFormatting>
  <conditionalFormatting sqref="O545">
    <cfRule type="expression" dxfId="1066" priority="81" stopIfTrue="1">
      <formula>MOD(FLOOR(COLUMN()/2+0.5,1),2)</formula>
    </cfRule>
  </conditionalFormatting>
  <conditionalFormatting sqref="Q545">
    <cfRule type="expression" dxfId="1065" priority="80" stopIfTrue="1">
      <formula>MOD(FLOOR(COLUMN()/2+0.5,1),2)</formula>
    </cfRule>
  </conditionalFormatting>
  <conditionalFormatting sqref="S545">
    <cfRule type="expression" dxfId="1064" priority="79" stopIfTrue="1">
      <formula>MOD(FLOOR(COLUMN()/2+0.5,1),2)</formula>
    </cfRule>
  </conditionalFormatting>
  <conditionalFormatting sqref="U545">
    <cfRule type="expression" dxfId="1063" priority="78" stopIfTrue="1">
      <formula>MOD(FLOOR(COLUMN()/2+0.5,1),2)</formula>
    </cfRule>
  </conditionalFormatting>
  <conditionalFormatting sqref="W545">
    <cfRule type="expression" dxfId="1062" priority="77" stopIfTrue="1">
      <formula>MOD(FLOOR(COLUMN()/2+0.5,1),2)</formula>
    </cfRule>
  </conditionalFormatting>
  <conditionalFormatting sqref="M547:M548">
    <cfRule type="expression" dxfId="1061" priority="76" stopIfTrue="1">
      <formula>MOD(FLOOR(COLUMN()/2+0.5,1),2)</formula>
    </cfRule>
  </conditionalFormatting>
  <conditionalFormatting sqref="S547:S548">
    <cfRule type="expression" dxfId="1060" priority="75" stopIfTrue="1">
      <formula>MOD(FLOOR(COLUMN()/2+0.5,1),2)</formula>
    </cfRule>
  </conditionalFormatting>
  <conditionalFormatting sqref="W547">
    <cfRule type="expression" dxfId="1059" priority="74" stopIfTrue="1">
      <formula>MOD(FLOOR(COLUMN()/2+0.5,1),2)</formula>
    </cfRule>
  </conditionalFormatting>
  <conditionalFormatting sqref="W548">
    <cfRule type="expression" dxfId="1058" priority="73" stopIfTrue="1">
      <formula>MOD(FLOOR(COLUMN()/2+0.5,1),2)</formula>
    </cfRule>
  </conditionalFormatting>
  <conditionalFormatting sqref="N384:N385">
    <cfRule type="expression" dxfId="1057" priority="72" stopIfTrue="1">
      <formula>MOD(FLOOR(COLUMN()/2+0.5,1),2)</formula>
    </cfRule>
  </conditionalFormatting>
  <conditionalFormatting sqref="N411:N416">
    <cfRule type="expression" dxfId="1056" priority="71" stopIfTrue="1">
      <formula>MOD(FLOOR(COLUMN()/2+0.5,1),2)</formula>
    </cfRule>
  </conditionalFormatting>
  <conditionalFormatting sqref="N436:N438">
    <cfRule type="expression" dxfId="1055" priority="70" stopIfTrue="1">
      <formula>MOD(FLOOR(COLUMN()/2+0.5,1),2)</formula>
    </cfRule>
  </conditionalFormatting>
  <conditionalFormatting sqref="N440:N441">
    <cfRule type="expression" dxfId="1054" priority="69" stopIfTrue="1">
      <formula>MOD(FLOOR(COLUMN()/2+0.5,1),2)</formula>
    </cfRule>
  </conditionalFormatting>
  <conditionalFormatting sqref="N444">
    <cfRule type="expression" dxfId="1053" priority="68" stopIfTrue="1">
      <formula>MOD(FLOOR(COLUMN()/2+0.5,1),2)</formula>
    </cfRule>
  </conditionalFormatting>
  <conditionalFormatting sqref="N515">
    <cfRule type="expression" dxfId="1052" priority="67" stopIfTrue="1">
      <formula>MOD(FLOOR(COLUMN()/2+0.5,1),2)</formula>
    </cfRule>
  </conditionalFormatting>
  <conditionalFormatting sqref="N525:N528">
    <cfRule type="expression" dxfId="1051" priority="66" stopIfTrue="1">
      <formula>MOD(FLOOR(COLUMN()/2+0.5,1),2)</formula>
    </cfRule>
  </conditionalFormatting>
  <conditionalFormatting sqref="N540:N542">
    <cfRule type="expression" dxfId="1050" priority="65" stopIfTrue="1">
      <formula>MOD(FLOOR(COLUMN()/2+0.5,1),2)</formula>
    </cfRule>
  </conditionalFormatting>
  <conditionalFormatting sqref="N545">
    <cfRule type="expression" dxfId="1049" priority="64" stopIfTrue="1">
      <formula>MOD(FLOOR(COLUMN()/2+0.5,1),2)</formula>
    </cfRule>
  </conditionalFormatting>
  <conditionalFormatting sqref="N547:N548">
    <cfRule type="expression" dxfId="1048" priority="63" stopIfTrue="1">
      <formula>MOD(FLOOR(COLUMN()/2+0.5,1),2)</formula>
    </cfRule>
  </conditionalFormatting>
  <conditionalFormatting sqref="P384">
    <cfRule type="expression" dxfId="1047" priority="62" stopIfTrue="1">
      <formula>MOD(FLOOR(COLUMN()/2+0.5,1),2)</formula>
    </cfRule>
  </conditionalFormatting>
  <conditionalFormatting sqref="P411:P416">
    <cfRule type="expression" dxfId="1046" priority="61" stopIfTrue="1">
      <formula>MOD(FLOOR(COLUMN()/2+0.5,1),2)</formula>
    </cfRule>
  </conditionalFormatting>
  <conditionalFormatting sqref="P436:P438">
    <cfRule type="expression" dxfId="1045" priority="60" stopIfTrue="1">
      <formula>MOD(FLOOR(COLUMN()/2+0.5,1),2)</formula>
    </cfRule>
  </conditionalFormatting>
  <conditionalFormatting sqref="P440:P441">
    <cfRule type="expression" dxfId="1044" priority="59" stopIfTrue="1">
      <formula>MOD(FLOOR(COLUMN()/2+0.5,1),2)</formula>
    </cfRule>
  </conditionalFormatting>
  <conditionalFormatting sqref="P496:P507">
    <cfRule type="expression" dxfId="1043" priority="58" stopIfTrue="1">
      <formula>MOD(FLOOR(COLUMN()/2+0.5,1),2)</formula>
    </cfRule>
  </conditionalFormatting>
  <conditionalFormatting sqref="P515">
    <cfRule type="expression" dxfId="1042" priority="57" stopIfTrue="1">
      <formula>MOD(FLOOR(COLUMN()/2+0.5,1),2)</formula>
    </cfRule>
  </conditionalFormatting>
  <conditionalFormatting sqref="P525:P528">
    <cfRule type="expression" dxfId="1041" priority="56" stopIfTrue="1">
      <formula>MOD(FLOOR(COLUMN()/2+0.5,1),2)</formula>
    </cfRule>
  </conditionalFormatting>
  <conditionalFormatting sqref="P540:P542">
    <cfRule type="expression" dxfId="1040" priority="55" stopIfTrue="1">
      <formula>MOD(FLOOR(COLUMN()/2+0.5,1),2)</formula>
    </cfRule>
  </conditionalFormatting>
  <conditionalFormatting sqref="P545">
    <cfRule type="expression" dxfId="1039" priority="54" stopIfTrue="1">
      <formula>MOD(FLOOR(COLUMN()/2+0.5,1),2)</formula>
    </cfRule>
  </conditionalFormatting>
  <conditionalFormatting sqref="R411:R416">
    <cfRule type="expression" dxfId="1038" priority="53" stopIfTrue="1">
      <formula>MOD(FLOOR(COLUMN()/2+0.5,1),2)</formula>
    </cfRule>
  </conditionalFormatting>
  <conditionalFormatting sqref="R425:R427">
    <cfRule type="expression" dxfId="1037" priority="52" stopIfTrue="1">
      <formula>MOD(FLOOR(COLUMN()/2+0.5,1),2)</formula>
    </cfRule>
  </conditionalFormatting>
  <conditionalFormatting sqref="R436:R438">
    <cfRule type="expression" dxfId="1036" priority="51" stopIfTrue="1">
      <formula>MOD(FLOOR(COLUMN()/2+0.5,1),2)</formula>
    </cfRule>
  </conditionalFormatting>
  <conditionalFormatting sqref="R496:R507">
    <cfRule type="expression" dxfId="1035" priority="50" stopIfTrue="1">
      <formula>MOD(FLOOR(COLUMN()/2+0.5,1),2)</formula>
    </cfRule>
  </conditionalFormatting>
  <conditionalFormatting sqref="R515">
    <cfRule type="expression" dxfId="1034" priority="49" stopIfTrue="1">
      <formula>MOD(FLOOR(COLUMN()/2+0.5,1),2)</formula>
    </cfRule>
  </conditionalFormatting>
  <conditionalFormatting sqref="R540:R542">
    <cfRule type="expression" dxfId="1033" priority="48" stopIfTrue="1">
      <formula>MOD(FLOOR(COLUMN()/2+0.5,1),2)</formula>
    </cfRule>
  </conditionalFormatting>
  <conditionalFormatting sqref="R545">
    <cfRule type="expression" dxfId="1032" priority="47" stopIfTrue="1">
      <formula>MOD(FLOOR(COLUMN()/2+0.5,1),2)</formula>
    </cfRule>
  </conditionalFormatting>
  <conditionalFormatting sqref="T411:T416">
    <cfRule type="expression" dxfId="1031" priority="46" stopIfTrue="1">
      <formula>MOD(FLOOR(COLUMN()/2+0.5,1),2)</formula>
    </cfRule>
  </conditionalFormatting>
  <conditionalFormatting sqref="T425:T427">
    <cfRule type="expression" dxfId="1030" priority="45" stopIfTrue="1">
      <formula>MOD(FLOOR(COLUMN()/2+0.5,1),2)</formula>
    </cfRule>
  </conditionalFormatting>
  <conditionalFormatting sqref="T436:T438">
    <cfRule type="expression" dxfId="1029" priority="44" stopIfTrue="1">
      <formula>MOD(FLOOR(COLUMN()/2+0.5,1),2)</formula>
    </cfRule>
  </conditionalFormatting>
  <conditionalFormatting sqref="T496:T507">
    <cfRule type="expression" dxfId="1028" priority="43" stopIfTrue="1">
      <formula>MOD(FLOOR(COLUMN()/2+0.5,1),2)</formula>
    </cfRule>
  </conditionalFormatting>
  <conditionalFormatting sqref="T525:T528">
    <cfRule type="expression" dxfId="1027" priority="42" stopIfTrue="1">
      <formula>MOD(FLOOR(COLUMN()/2+0.5,1),2)</formula>
    </cfRule>
  </conditionalFormatting>
  <conditionalFormatting sqref="T540:T542">
    <cfRule type="expression" dxfId="1026" priority="41" stopIfTrue="1">
      <formula>MOD(FLOOR(COLUMN()/2+0.5,1),2)</formula>
    </cfRule>
  </conditionalFormatting>
  <conditionalFormatting sqref="T545">
    <cfRule type="expression" dxfId="1025" priority="40" stopIfTrue="1">
      <formula>MOD(FLOOR(COLUMN()/2+0.5,1),2)</formula>
    </cfRule>
  </conditionalFormatting>
  <conditionalFormatting sqref="V496:V507">
    <cfRule type="expression" dxfId="1024" priority="39" stopIfTrue="1">
      <formula>MOD(FLOOR(COLUMN()/2+0.5,1),2)</formula>
    </cfRule>
  </conditionalFormatting>
  <conditionalFormatting sqref="V515">
    <cfRule type="expression" dxfId="1023" priority="38" stopIfTrue="1">
      <formula>MOD(FLOOR(COLUMN()/2+0.5,1),2)</formula>
    </cfRule>
  </conditionalFormatting>
  <conditionalFormatting sqref="V525:V528">
    <cfRule type="expression" dxfId="1022" priority="37" stopIfTrue="1">
      <formula>MOD(FLOOR(COLUMN()/2+0.5,1),2)</formula>
    </cfRule>
  </conditionalFormatting>
  <conditionalFormatting sqref="V545">
    <cfRule type="expression" dxfId="1021" priority="36" stopIfTrue="1">
      <formula>MOD(FLOOR(COLUMN()/2+0.5,1),2)</formula>
    </cfRule>
  </conditionalFormatting>
  <conditionalFormatting sqref="X411:X416">
    <cfRule type="expression" dxfId="1020" priority="35" stopIfTrue="1">
      <formula>MOD(FLOOR(COLUMN()/2+0.5,1),2)</formula>
    </cfRule>
  </conditionalFormatting>
  <conditionalFormatting sqref="X436:X438">
    <cfRule type="expression" dxfId="1019" priority="34" stopIfTrue="1">
      <formula>MOD(FLOOR(COLUMN()/2+0.5,1),2)</formula>
    </cfRule>
  </conditionalFormatting>
  <conditionalFormatting sqref="X440:X441">
    <cfRule type="expression" dxfId="1018" priority="33" stopIfTrue="1">
      <formula>MOD(FLOOR(COLUMN()/2+0.5,1),2)</formula>
    </cfRule>
  </conditionalFormatting>
  <conditionalFormatting sqref="X496:X507">
    <cfRule type="expression" dxfId="1017" priority="32" stopIfTrue="1">
      <formula>MOD(FLOOR(COLUMN()/2+0.5,1),2)</formula>
    </cfRule>
  </conditionalFormatting>
  <conditionalFormatting sqref="X540:X542">
    <cfRule type="expression" dxfId="1016" priority="31" stopIfTrue="1">
      <formula>MOD(FLOOR(COLUMN()/2+0.5,1),2)</formula>
    </cfRule>
  </conditionalFormatting>
  <conditionalFormatting sqref="X545">
    <cfRule type="expression" dxfId="1015" priority="30" stopIfTrue="1">
      <formula>MOD(FLOOR(COLUMN()/2+0.5,1),2)</formula>
    </cfRule>
  </conditionalFormatting>
  <conditionalFormatting sqref="X547">
    <cfRule type="expression" dxfId="1014" priority="29" stopIfTrue="1">
      <formula>MOD(FLOOR(COLUMN()/2+0.5,1),2)</formula>
    </cfRule>
  </conditionalFormatting>
  <conditionalFormatting sqref="X548">
    <cfRule type="expression" dxfId="1013" priority="28" stopIfTrue="1">
      <formula>MOD(FLOOR(COLUMN()/2+0.5,1),2)</formula>
    </cfRule>
  </conditionalFormatting>
  <conditionalFormatting sqref="Z384:Z385">
    <cfRule type="expression" dxfId="1012" priority="27" stopIfTrue="1">
      <formula>MOD(FLOOR(COLUMN()/2+0.5,1),2)</formula>
    </cfRule>
  </conditionalFormatting>
  <conditionalFormatting sqref="Z395:Z397">
    <cfRule type="expression" dxfId="1011" priority="26" stopIfTrue="1">
      <formula>MOD(FLOOR(COLUMN()/2+0.5,1),2)</formula>
    </cfRule>
  </conditionalFormatting>
  <conditionalFormatting sqref="Z440:Z441">
    <cfRule type="expression" dxfId="1010" priority="25" stopIfTrue="1">
      <formula>MOD(FLOOR(COLUMN()/2+0.5,1),2)</formula>
    </cfRule>
  </conditionalFormatting>
  <conditionalFormatting sqref="Z515">
    <cfRule type="expression" dxfId="1009" priority="24" stopIfTrue="1">
      <formula>MOD(FLOOR(COLUMN()/2+0.5,1),2)</formula>
    </cfRule>
  </conditionalFormatting>
  <conditionalFormatting sqref="AB515">
    <cfRule type="expression" dxfId="1008" priority="23" stopIfTrue="1">
      <formula>MOD(FLOOR(COLUMN()/2+0.5,1),2)</formula>
    </cfRule>
  </conditionalFormatting>
  <conditionalFormatting sqref="K394:L394">
    <cfRule type="expression" dxfId="1007" priority="22" stopIfTrue="1">
      <formula>IF(K398+K401=K394,0,1)</formula>
    </cfRule>
  </conditionalFormatting>
  <conditionalFormatting sqref="I394:J394">
    <cfRule type="expression" dxfId="1006" priority="21" stopIfTrue="1">
      <formula>IF(I398+I401=I394,0,1)</formula>
    </cfRule>
  </conditionalFormatting>
  <conditionalFormatting sqref="G394:H394">
    <cfRule type="expression" dxfId="1005" priority="20" stopIfTrue="1">
      <formula>IF(G398+G401=G394,0,1)</formula>
    </cfRule>
  </conditionalFormatting>
  <conditionalFormatting sqref="E394:F394">
    <cfRule type="expression" dxfId="1004" priority="19" stopIfTrue="1">
      <formula>IF(E398+E401=E394,0,1)</formula>
    </cfRule>
  </conditionalFormatting>
  <conditionalFormatting sqref="E435:F435">
    <cfRule type="expression" dxfId="1003" priority="18" stopIfTrue="1">
      <formula>IF(E439+E442=E435,0,1)</formula>
    </cfRule>
  </conditionalFormatting>
  <conditionalFormatting sqref="G435:H435">
    <cfRule type="expression" dxfId="1002" priority="17" stopIfTrue="1">
      <formula>IF(G439+G442=G435,0,1)</formula>
    </cfRule>
  </conditionalFormatting>
  <conditionalFormatting sqref="I435:J435">
    <cfRule type="expression" dxfId="1001" priority="16" stopIfTrue="1">
      <formula>IF(I439+I442=I435,0,1)</formula>
    </cfRule>
  </conditionalFormatting>
  <conditionalFormatting sqref="K435:L435">
    <cfRule type="expression" dxfId="1000" priority="15" stopIfTrue="1">
      <formula>IF(K439+K442=K435,0,1)</formula>
    </cfRule>
  </conditionalFormatting>
  <conditionalFormatting sqref="O386:P386 R386 T386:X386">
    <cfRule type="expression" dxfId="999" priority="14" stopIfTrue="1">
      <formula>MOD(FLOOR(COLUMN()/2+0.5,1),2)</formula>
    </cfRule>
  </conditionalFormatting>
  <conditionalFormatting sqref="M386">
    <cfRule type="expression" dxfId="998" priority="13" stopIfTrue="1">
      <formula>MOD(FLOOR(COLUMN()/2+0.5,1),2)</formula>
    </cfRule>
  </conditionalFormatting>
  <conditionalFormatting sqref="Q386">
    <cfRule type="expression" dxfId="997" priority="12" stopIfTrue="1">
      <formula>MOD(FLOOR(COLUMN()/2+0.5,1),2)</formula>
    </cfRule>
  </conditionalFormatting>
  <conditionalFormatting sqref="S386">
    <cfRule type="expression" dxfId="996" priority="11" stopIfTrue="1">
      <formula>MOD(FLOOR(COLUMN()/2+0.5,1),2)</formula>
    </cfRule>
  </conditionalFormatting>
  <conditionalFormatting sqref="Y386">
    <cfRule type="expression" dxfId="995" priority="10" stopIfTrue="1">
      <formula>MOD(FLOOR(COLUMN()/2+0.5,1),2)</formula>
    </cfRule>
  </conditionalFormatting>
  <conditionalFormatting sqref="N386">
    <cfRule type="expression" dxfId="994" priority="9" stopIfTrue="1">
      <formula>MOD(FLOOR(COLUMN()/2+0.5,1),2)</formula>
    </cfRule>
  </conditionalFormatting>
  <conditionalFormatting sqref="Z386">
    <cfRule type="expression" dxfId="993" priority="8" stopIfTrue="1">
      <formula>MOD(FLOOR(COLUMN()/2+0.5,1),2)</formula>
    </cfRule>
  </conditionalFormatting>
  <conditionalFormatting sqref="Y399:Y400">
    <cfRule type="expression" dxfId="992" priority="7" stopIfTrue="1">
      <formula>MOD(FLOOR(COLUMN()/2+0.5,1),2)</formula>
    </cfRule>
  </conditionalFormatting>
  <conditionalFormatting sqref="Z399:Z400">
    <cfRule type="expression" dxfId="991" priority="6" stopIfTrue="1">
      <formula>MOD(FLOOR(COLUMN()/2+0.5,1),2)</formula>
    </cfRule>
  </conditionalFormatting>
  <conditionalFormatting sqref="Y403">
    <cfRule type="expression" dxfId="990" priority="5" stopIfTrue="1">
      <formula>MOD(FLOOR(COLUMN()/2+0.5,1),2)</formula>
    </cfRule>
  </conditionalFormatting>
  <conditionalFormatting sqref="Z403">
    <cfRule type="expression" dxfId="989" priority="4" stopIfTrue="1">
      <formula>MOD(FLOOR(COLUMN()/2+0.5,1),2)</formula>
    </cfRule>
  </conditionalFormatting>
  <conditionalFormatting sqref="E383:AB383">
    <cfRule type="expression" dxfId="988" priority="2" stopIfTrue="1">
      <formula>IF(E376&gt;=E383,0,1)</formula>
    </cfRule>
  </conditionalFormatting>
  <conditionalFormatting sqref="AA167:AB167">
    <cfRule type="expression" dxfId="987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497" zoomScale="85" zoomScaleNormal="70" zoomScaleSheetLayoutView="85" workbookViewId="0">
      <selection activeCell="AB587" sqref="AB587:AD587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612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610</v>
      </c>
      <c r="S3" s="284"/>
      <c r="T3" s="284"/>
      <c r="U3" s="283" t="s">
        <v>611</v>
      </c>
      <c r="V3" s="284"/>
      <c r="W3" s="284"/>
      <c r="X3" s="284"/>
      <c r="Y3" s="284"/>
      <c r="Z3" s="284"/>
      <c r="AA3" s="284"/>
      <c r="AB3" s="285" t="s">
        <v>613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609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Tetor 2024</v>
      </c>
      <c r="F8" s="33" t="str">
        <f>U3</f>
        <v>Tetor 2025</v>
      </c>
      <c r="G8" s="33" t="str">
        <f>R3</f>
        <v>Tetor 2024</v>
      </c>
      <c r="H8" s="33" t="str">
        <f>U3</f>
        <v>Tetor 2025</v>
      </c>
      <c r="I8" s="33" t="str">
        <f>R3</f>
        <v>Tetor 2024</v>
      </c>
      <c r="J8" s="33" t="str">
        <f>U3</f>
        <v>Tetor 2025</v>
      </c>
      <c r="K8" s="33" t="str">
        <f>R3</f>
        <v>Tetor 2024</v>
      </c>
      <c r="L8" s="33" t="str">
        <f>U3</f>
        <v>Tetor 2025</v>
      </c>
      <c r="M8" s="33" t="str">
        <f>R3</f>
        <v>Tetor 2024</v>
      </c>
      <c r="N8" s="33" t="str">
        <f>U3</f>
        <v>Tetor 2025</v>
      </c>
      <c r="O8" s="33" t="str">
        <f>R3</f>
        <v>Tetor 2024</v>
      </c>
      <c r="P8" s="33" t="str">
        <f>U3</f>
        <v>Tetor 2025</v>
      </c>
      <c r="Q8" s="33" t="str">
        <f>R3</f>
        <v>Tetor 2024</v>
      </c>
      <c r="R8" s="33" t="str">
        <f>U3</f>
        <v>Tetor 2025</v>
      </c>
      <c r="S8" s="33" t="str">
        <f>R3</f>
        <v>Tetor 2024</v>
      </c>
      <c r="T8" s="33" t="str">
        <f>U3</f>
        <v>Tetor 2025</v>
      </c>
      <c r="U8" s="33" t="str">
        <f>R3</f>
        <v>Tetor 2024</v>
      </c>
      <c r="V8" s="33" t="str">
        <f>U3</f>
        <v>Tetor 2025</v>
      </c>
      <c r="W8" s="33" t="str">
        <f>R3</f>
        <v>Tetor 2024</v>
      </c>
      <c r="X8" s="33" t="str">
        <f>U3</f>
        <v>Tetor 2025</v>
      </c>
      <c r="Y8" s="33" t="str">
        <f>R3</f>
        <v>Tetor 2024</v>
      </c>
      <c r="Z8" s="33" t="str">
        <f>U3</f>
        <v>Tetor 2025</v>
      </c>
      <c r="AA8" s="33" t="str">
        <f>R3</f>
        <v>Tetor 2024</v>
      </c>
      <c r="AB8" s="33" t="str">
        <f>U3</f>
        <v>Tetor 2025</v>
      </c>
      <c r="AC8" s="33" t="str">
        <f>R3</f>
        <v>Tetor 2024</v>
      </c>
      <c r="AD8" s="33" t="str">
        <f>U3</f>
        <v>Tetor 2025</v>
      </c>
      <c r="AE8" s="1" t="str">
        <f>R3</f>
        <v>Tetor 2024</v>
      </c>
      <c r="AF8" s="1" t="str">
        <f>U3</f>
        <v>Tetor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154"/>
      <c r="V9" s="154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154"/>
      <c r="V10" s="154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154"/>
      <c r="V11" s="154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154"/>
      <c r="V12" s="154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154"/>
      <c r="V13" s="154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154"/>
      <c r="V14" s="154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154"/>
      <c r="V15" s="154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154"/>
      <c r="V16" s="154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v>0</v>
      </c>
      <c r="O17" s="4">
        <f t="shared" si="2"/>
        <v>29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29</v>
      </c>
      <c r="AG17" s="38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Tetor 2024</v>
      </c>
      <c r="F22" s="33" t="str">
        <f>U3</f>
        <v>Tetor 2025</v>
      </c>
      <c r="G22" s="33" t="str">
        <f>R3</f>
        <v>Tetor 2024</v>
      </c>
      <c r="H22" s="33" t="str">
        <f>U3</f>
        <v>Tetor 2025</v>
      </c>
      <c r="I22" s="33" t="str">
        <f>R3</f>
        <v>Tetor 2024</v>
      </c>
      <c r="J22" s="33" t="str">
        <f>U3</f>
        <v>Tetor 2025</v>
      </c>
      <c r="K22" s="33" t="str">
        <f>R3</f>
        <v>Tetor 2024</v>
      </c>
      <c r="L22" s="33" t="str">
        <f>U3</f>
        <v>Tetor 2025</v>
      </c>
      <c r="M22" s="33" t="str">
        <f>R3</f>
        <v>Tetor 2024</v>
      </c>
      <c r="N22" s="27" t="str">
        <f>U3</f>
        <v>Tetor 2025</v>
      </c>
      <c r="O22" s="33" t="str">
        <f>R3</f>
        <v>Tetor 2024</v>
      </c>
      <c r="P22" s="33" t="str">
        <f>U3</f>
        <v>Tetor 2025</v>
      </c>
      <c r="Q22" s="27" t="str">
        <f>R3</f>
        <v>Tetor 2024</v>
      </c>
      <c r="R22" s="27" t="str">
        <f>U3</f>
        <v>Tetor 2025</v>
      </c>
      <c r="S22" s="27" t="str">
        <f>R3</f>
        <v>Tetor 2024</v>
      </c>
      <c r="T22" s="27" t="str">
        <f>U3</f>
        <v>Tetor 2025</v>
      </c>
      <c r="U22" s="27" t="str">
        <f>R3</f>
        <v>Tetor 2024</v>
      </c>
      <c r="V22" s="27" t="str">
        <f>U3</f>
        <v>Tetor 2025</v>
      </c>
      <c r="W22" s="27" t="str">
        <f>R3</f>
        <v>Tetor 2024</v>
      </c>
      <c r="X22" s="27" t="str">
        <f>U3</f>
        <v>Tetor 2025</v>
      </c>
      <c r="Y22" s="33" t="str">
        <f>R3</f>
        <v>Tetor 2024</v>
      </c>
      <c r="Z22" s="33" t="str">
        <f>U3</f>
        <v>Tetor 2025</v>
      </c>
      <c r="AA22" s="33" t="str">
        <f>R3</f>
        <v>Tetor 2024</v>
      </c>
      <c r="AB22" s="33" t="str">
        <f>U3</f>
        <v>Tetor 2025</v>
      </c>
      <c r="AC22" s="1" t="str">
        <f>R3</f>
        <v>Tetor 2024</v>
      </c>
      <c r="AD22" s="1" t="str">
        <f>U3</f>
        <v>Tetor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0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/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0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1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1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>
        <v>1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1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>
        <v>1</v>
      </c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1</v>
      </c>
      <c r="AD261" s="2">
        <f t="shared" si="26"/>
        <v>0</v>
      </c>
      <c r="AE261" s="214">
        <f t="shared" si="25"/>
        <v>-100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1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1</v>
      </c>
      <c r="AD276" s="2">
        <f t="shared" si="26"/>
        <v>0</v>
      </c>
      <c r="AE276" s="214">
        <f t="shared" si="25"/>
        <v>-100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>
        <v>1</v>
      </c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1</v>
      </c>
      <c r="AD288" s="2">
        <f t="shared" si="26"/>
        <v>0</v>
      </c>
      <c r="AE288" s="214">
        <f t="shared" si="25"/>
        <v>-100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3</v>
      </c>
      <c r="N376" s="166">
        <f t="shared" si="40"/>
        <v>1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3</v>
      </c>
      <c r="AD376" s="2">
        <f t="shared" si="39"/>
        <v>1</v>
      </c>
      <c r="AE376" s="214">
        <f>IF(AC376=0,0,(AC376-AD376)/AC376*-100)</f>
        <v>-66.666666666666657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Tetor 2024</v>
      </c>
      <c r="F382" s="33" t="str">
        <f>F22</f>
        <v>Tetor 2025</v>
      </c>
      <c r="G382" s="33" t="str">
        <f>G22</f>
        <v>Tetor 2024</v>
      </c>
      <c r="H382" s="33" t="str">
        <f>H22</f>
        <v>Tetor 2025</v>
      </c>
      <c r="I382" s="33" t="str">
        <f>I22</f>
        <v>Tetor 2024</v>
      </c>
      <c r="J382" s="33" t="str">
        <f>J22</f>
        <v>Tetor 2025</v>
      </c>
      <c r="K382" s="33" t="str">
        <f>K22</f>
        <v>Tetor 2024</v>
      </c>
      <c r="L382" s="33" t="str">
        <f>L22</f>
        <v>Tetor 2025</v>
      </c>
      <c r="M382" s="33" t="str">
        <f>M22</f>
        <v>Tetor 2024</v>
      </c>
      <c r="N382" s="33" t="str">
        <f>N22</f>
        <v>Tetor 2025</v>
      </c>
      <c r="O382" s="33" t="str">
        <f>O22</f>
        <v>Tetor 2024</v>
      </c>
      <c r="P382" s="33" t="str">
        <f>P22</f>
        <v>Tetor 2025</v>
      </c>
      <c r="Q382" s="33" t="str">
        <f>Q22</f>
        <v>Tetor 2024</v>
      </c>
      <c r="R382" s="33" t="str">
        <f>R22</f>
        <v>Tetor 2025</v>
      </c>
      <c r="S382" s="33" t="str">
        <f>S22</f>
        <v>Tetor 2024</v>
      </c>
      <c r="T382" s="33" t="str">
        <f>T22</f>
        <v>Tetor 2025</v>
      </c>
      <c r="U382" s="33" t="str">
        <f>U22</f>
        <v>Tetor 2024</v>
      </c>
      <c r="V382" s="33" t="str">
        <f>V22</f>
        <v>Tetor 2025</v>
      </c>
      <c r="W382" s="33" t="str">
        <f>W22</f>
        <v>Tetor 2024</v>
      </c>
      <c r="X382" s="33" t="str">
        <f>X22</f>
        <v>Tetor 2025</v>
      </c>
      <c r="Y382" s="33" t="str">
        <f>Y22</f>
        <v>Tetor 2024</v>
      </c>
      <c r="Z382" s="33" t="str">
        <f>Z22</f>
        <v>Tetor 2025</v>
      </c>
      <c r="AA382" s="33" t="str">
        <f>AA22</f>
        <v>Tetor 2024</v>
      </c>
      <c r="AB382" s="33" t="str">
        <f>AB22</f>
        <v>Tetor 2025</v>
      </c>
      <c r="AC382" s="1" t="str">
        <f>R3</f>
        <v>Tetor 2024</v>
      </c>
      <c r="AD382" s="1" t="str">
        <f>U3</f>
        <v>Tetor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3</v>
      </c>
      <c r="N383" s="5">
        <v>1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3</v>
      </c>
      <c r="AD383" s="2">
        <f>SUM(F383+H383+J383+L383+N383+P383+R383+T383+V383+X383+Z383+AB383)</f>
        <v>1</v>
      </c>
      <c r="AE383" s="214">
        <f>IF(AC383=0,0,(AC383-AD383)/AC383*-100)</f>
        <v>-66.666666666666657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3</v>
      </c>
      <c r="N387" s="7">
        <f t="shared" si="42"/>
        <v>1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3</v>
      </c>
      <c r="AD387" s="2">
        <f t="shared" si="41"/>
        <v>1</v>
      </c>
      <c r="AE387" s="237">
        <f>IF(AC387=0,0,(AC387-AD387)/AC387*-100)</f>
        <v>-66.666666666666657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Tetor 2024</v>
      </c>
      <c r="F393" s="33" t="str">
        <f>F22</f>
        <v>Tetor 2025</v>
      </c>
      <c r="G393" s="33" t="str">
        <f>G22</f>
        <v>Tetor 2024</v>
      </c>
      <c r="H393" s="33" t="str">
        <f>H22</f>
        <v>Tetor 2025</v>
      </c>
      <c r="I393" s="33" t="str">
        <f>I22</f>
        <v>Tetor 2024</v>
      </c>
      <c r="J393" s="33" t="str">
        <f>J22</f>
        <v>Tetor 2025</v>
      </c>
      <c r="K393" s="33" t="str">
        <f>K22</f>
        <v>Tetor 2024</v>
      </c>
      <c r="L393" s="33" t="str">
        <f>L22</f>
        <v>Tetor 2025</v>
      </c>
      <c r="M393" s="33" t="str">
        <f>M22</f>
        <v>Tetor 2024</v>
      </c>
      <c r="N393" s="33" t="str">
        <f>N22</f>
        <v>Tetor 2025</v>
      </c>
      <c r="O393" s="33" t="str">
        <f>O22</f>
        <v>Tetor 2024</v>
      </c>
      <c r="P393" s="33" t="str">
        <f>P22</f>
        <v>Tetor 2025</v>
      </c>
      <c r="Q393" s="33" t="str">
        <f>Q22</f>
        <v>Tetor 2024</v>
      </c>
      <c r="R393" s="33" t="str">
        <f>R22</f>
        <v>Tetor 2025</v>
      </c>
      <c r="S393" s="33" t="str">
        <f>S22</f>
        <v>Tetor 2024</v>
      </c>
      <c r="T393" s="33" t="str">
        <f>T22</f>
        <v>Tetor 2025</v>
      </c>
      <c r="U393" s="33" t="str">
        <f>U22</f>
        <v>Tetor 2024</v>
      </c>
      <c r="V393" s="33" t="str">
        <f>V22</f>
        <v>Tetor 2025</v>
      </c>
      <c r="W393" s="33" t="str">
        <f>W22</f>
        <v>Tetor 2024</v>
      </c>
      <c r="X393" s="33" t="str">
        <f>X22</f>
        <v>Tetor 2025</v>
      </c>
      <c r="Y393" s="33" t="str">
        <f>Y22</f>
        <v>Tetor 2024</v>
      </c>
      <c r="Z393" s="33" t="str">
        <f>Z22</f>
        <v>Tetor 2025</v>
      </c>
      <c r="AA393" s="33" t="str">
        <f>AA22</f>
        <v>Tetor 2024</v>
      </c>
      <c r="AB393" s="33" t="str">
        <f>AB22</f>
        <v>Tetor 2025</v>
      </c>
      <c r="AC393" s="1" t="str">
        <f>R3</f>
        <v>Tetor 2024</v>
      </c>
      <c r="AD393" s="1" t="str">
        <f>U3</f>
        <v>Tetor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3</v>
      </c>
      <c r="N394" s="8">
        <f t="shared" si="43"/>
        <v>1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3</v>
      </c>
      <c r="AD394" s="2">
        <f>SUM(F394+H394+J394+L394+N394+P394+R394+T394+V394+X394+Z394+AB394)</f>
        <v>1</v>
      </c>
      <c r="AE394" s="254">
        <f t="shared" ref="AE394:AE401" si="44">IF(AC394=0,0,(AC394-AD394)/AC394*-100)</f>
        <v>-66.666666666666657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2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2</v>
      </c>
      <c r="AD395" s="2">
        <f>SUM(F395+H395+J395+L395+N395+P395+R395+T395+V395+X395+Z395+AB395)</f>
        <v>1</v>
      </c>
      <c r="AE395" s="214">
        <f t="shared" si="44"/>
        <v>-50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2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2</v>
      </c>
      <c r="AD398" s="2">
        <f t="shared" si="45"/>
        <v>1</v>
      </c>
      <c r="AE398" s="254">
        <f t="shared" si="44"/>
        <v>-50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/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0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>
        <v>1</v>
      </c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1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0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0</v>
      </c>
      <c r="AE401" s="254">
        <f t="shared" si="44"/>
        <v>-100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66.666666666666657</v>
      </c>
      <c r="N402" s="53">
        <f t="shared" si="48"/>
        <v>100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66.666666666666657</v>
      </c>
      <c r="AD402" s="11">
        <f t="shared" si="48"/>
        <v>100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2</v>
      </c>
      <c r="N404" s="51">
        <f t="shared" si="49"/>
        <v>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2</v>
      </c>
      <c r="AD404" s="2">
        <f t="shared" si="45"/>
        <v>1</v>
      </c>
      <c r="AE404" s="254">
        <f>IF(AC404=0,0,(AC404-AD404)/AC404*-100)</f>
        <v>-50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66.666666666666657</v>
      </c>
      <c r="AD405" s="52">
        <f>AD404/AD394*100</f>
        <v>100</v>
      </c>
      <c r="AE405" s="247">
        <f>IF(AC405=0,0,(AC405-AD405)/AC405*-100)</f>
        <v>50.000000000000021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Tetor 2024</v>
      </c>
      <c r="F410" s="33" t="str">
        <f>F22</f>
        <v>Tetor 2025</v>
      </c>
      <c r="G410" s="33" t="str">
        <f>G22</f>
        <v>Tetor 2024</v>
      </c>
      <c r="H410" s="33" t="str">
        <f>H22</f>
        <v>Tetor 2025</v>
      </c>
      <c r="I410" s="33" t="str">
        <f>I22</f>
        <v>Tetor 2024</v>
      </c>
      <c r="J410" s="33" t="str">
        <f>J22</f>
        <v>Tetor 2025</v>
      </c>
      <c r="K410" s="33" t="str">
        <f>K22</f>
        <v>Tetor 2024</v>
      </c>
      <c r="L410" s="33" t="str">
        <f>L22</f>
        <v>Tetor 2025</v>
      </c>
      <c r="M410" s="33" t="str">
        <f>M22</f>
        <v>Tetor 2024</v>
      </c>
      <c r="N410" s="33" t="str">
        <f>N22</f>
        <v>Tetor 2025</v>
      </c>
      <c r="O410" s="33" t="str">
        <f>O22</f>
        <v>Tetor 2024</v>
      </c>
      <c r="P410" s="33" t="str">
        <f>P22</f>
        <v>Tetor 2025</v>
      </c>
      <c r="Q410" s="33" t="str">
        <f>Q22</f>
        <v>Tetor 2024</v>
      </c>
      <c r="R410" s="33" t="str">
        <f>R22</f>
        <v>Tetor 2025</v>
      </c>
      <c r="S410" s="33" t="str">
        <f>S22</f>
        <v>Tetor 2024</v>
      </c>
      <c r="T410" s="33" t="str">
        <f>T22</f>
        <v>Tetor 2025</v>
      </c>
      <c r="U410" s="33" t="str">
        <f>U22</f>
        <v>Tetor 2024</v>
      </c>
      <c r="V410" s="33" t="str">
        <f>V22</f>
        <v>Tetor 2025</v>
      </c>
      <c r="W410" s="33" t="str">
        <f>W22</f>
        <v>Tetor 2024</v>
      </c>
      <c r="X410" s="33" t="str">
        <f>X22</f>
        <v>Tetor 2025</v>
      </c>
      <c r="Y410" s="33" t="str">
        <f>Y22</f>
        <v>Tetor 2024</v>
      </c>
      <c r="Z410" s="33" t="str">
        <f>Z22</f>
        <v>Tetor 2025</v>
      </c>
      <c r="AA410" s="33" t="str">
        <f>AA22</f>
        <v>Tetor 2024</v>
      </c>
      <c r="AB410" s="33" t="str">
        <f>AB22</f>
        <v>Tetor 2025</v>
      </c>
      <c r="AC410" s="1" t="str">
        <f>R3</f>
        <v>Tetor 2024</v>
      </c>
      <c r="AD410" s="1" t="str">
        <f>U3</f>
        <v>Tetor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1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1</v>
      </c>
      <c r="AD415" s="2">
        <f t="shared" si="50"/>
        <v>0</v>
      </c>
      <c r="AE415" s="214">
        <f>IF(AC415=0,0,(AC415-AD415)/AC415*-100)</f>
        <v>-100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1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1</v>
      </c>
      <c r="AD417" s="2">
        <f t="shared" si="50"/>
        <v>0</v>
      </c>
      <c r="AE417" s="214">
        <f t="shared" si="51"/>
        <v>-100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Tetor 2024</v>
      </c>
      <c r="F423" s="33" t="str">
        <f>F22</f>
        <v>Tetor 2025</v>
      </c>
      <c r="G423" s="33" t="str">
        <f>G22</f>
        <v>Tetor 2024</v>
      </c>
      <c r="H423" s="33" t="str">
        <f>H22</f>
        <v>Tetor 2025</v>
      </c>
      <c r="I423" s="33" t="str">
        <f>I22</f>
        <v>Tetor 2024</v>
      </c>
      <c r="J423" s="33" t="str">
        <f>J22</f>
        <v>Tetor 2025</v>
      </c>
      <c r="K423" s="33" t="str">
        <f>K22</f>
        <v>Tetor 2024</v>
      </c>
      <c r="L423" s="33" t="str">
        <f>L22</f>
        <v>Tetor 2025</v>
      </c>
      <c r="M423" s="33" t="str">
        <f>M22</f>
        <v>Tetor 2024</v>
      </c>
      <c r="N423" s="33" t="str">
        <f>N22</f>
        <v>Tetor 2025</v>
      </c>
      <c r="O423" s="33" t="str">
        <f>O22</f>
        <v>Tetor 2024</v>
      </c>
      <c r="P423" s="33" t="str">
        <f>P22</f>
        <v>Tetor 2025</v>
      </c>
      <c r="Q423" s="33" t="str">
        <f>Q22</f>
        <v>Tetor 2024</v>
      </c>
      <c r="R423" s="33" t="str">
        <f>R22</f>
        <v>Tetor 2025</v>
      </c>
      <c r="S423" s="33" t="str">
        <f>S22</f>
        <v>Tetor 2024</v>
      </c>
      <c r="T423" s="33" t="str">
        <f>T22</f>
        <v>Tetor 2025</v>
      </c>
      <c r="U423" s="33" t="str">
        <f>U22</f>
        <v>Tetor 2024</v>
      </c>
      <c r="V423" s="33" t="str">
        <f>V22</f>
        <v>Tetor 2025</v>
      </c>
      <c r="W423" s="33" t="str">
        <f>W22</f>
        <v>Tetor 2024</v>
      </c>
      <c r="X423" s="33" t="str">
        <f>X22</f>
        <v>Tetor 2025</v>
      </c>
      <c r="Y423" s="33" t="str">
        <f>Y22</f>
        <v>Tetor 2024</v>
      </c>
      <c r="Z423" s="33" t="str">
        <f>Z22</f>
        <v>Tetor 2025</v>
      </c>
      <c r="AA423" s="33" t="str">
        <f>AA22</f>
        <v>Tetor 2024</v>
      </c>
      <c r="AB423" s="33" t="str">
        <f>AB22</f>
        <v>Tetor 2025</v>
      </c>
      <c r="AC423" s="1" t="str">
        <f>R3</f>
        <v>Tetor 2024</v>
      </c>
      <c r="AD423" s="1" t="str">
        <f>U3</f>
        <v>Tetor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1</v>
      </c>
      <c r="N424" s="14">
        <f t="shared" si="53"/>
        <v>0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1</v>
      </c>
      <c r="AD424" s="2">
        <f t="shared" si="54"/>
        <v>0</v>
      </c>
      <c r="AE424" s="214">
        <f>IF(AC424=0,0,(AC424-AD424)/AC424*-100)</f>
        <v>-100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1</v>
      </c>
      <c r="N428" s="7">
        <f t="shared" si="55"/>
        <v>0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1</v>
      </c>
      <c r="AD428" s="2">
        <f t="shared" si="54"/>
        <v>0</v>
      </c>
      <c r="AE428" s="237">
        <f>IF(AC428=0,0,(AC428-AD428)/AC428*-100)</f>
        <v>-100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Tetor 2024</v>
      </c>
      <c r="F434" s="33" t="str">
        <f>F22</f>
        <v>Tetor 2025</v>
      </c>
      <c r="G434" s="33" t="str">
        <f>G22</f>
        <v>Tetor 2024</v>
      </c>
      <c r="H434" s="33" t="str">
        <f>H22</f>
        <v>Tetor 2025</v>
      </c>
      <c r="I434" s="33" t="str">
        <f>I22</f>
        <v>Tetor 2024</v>
      </c>
      <c r="J434" s="33" t="str">
        <f>J22</f>
        <v>Tetor 2025</v>
      </c>
      <c r="K434" s="33" t="str">
        <f>K22</f>
        <v>Tetor 2024</v>
      </c>
      <c r="L434" s="33" t="str">
        <f>L22</f>
        <v>Tetor 2025</v>
      </c>
      <c r="M434" s="33" t="str">
        <f>M22</f>
        <v>Tetor 2024</v>
      </c>
      <c r="N434" s="33" t="str">
        <f>N22</f>
        <v>Tetor 2025</v>
      </c>
      <c r="O434" s="33" t="str">
        <f>O22</f>
        <v>Tetor 2024</v>
      </c>
      <c r="P434" s="33" t="str">
        <f>P22</f>
        <v>Tetor 2025</v>
      </c>
      <c r="Q434" s="33" t="str">
        <f>Q22</f>
        <v>Tetor 2024</v>
      </c>
      <c r="R434" s="33" t="str">
        <f>R22</f>
        <v>Tetor 2025</v>
      </c>
      <c r="S434" s="33" t="str">
        <f>S22</f>
        <v>Tetor 2024</v>
      </c>
      <c r="T434" s="33" t="str">
        <f>T22</f>
        <v>Tetor 2025</v>
      </c>
      <c r="U434" s="33" t="str">
        <f>U22</f>
        <v>Tetor 2024</v>
      </c>
      <c r="V434" s="33" t="str">
        <f>V22</f>
        <v>Tetor 2025</v>
      </c>
      <c r="W434" s="33" t="str">
        <f>W22</f>
        <v>Tetor 2024</v>
      </c>
      <c r="X434" s="33" t="str">
        <f>X22</f>
        <v>Tetor 2025</v>
      </c>
      <c r="Y434" s="33" t="str">
        <f>Y22</f>
        <v>Tetor 2024</v>
      </c>
      <c r="Z434" s="33" t="str">
        <f>Z22</f>
        <v>Tetor 2025</v>
      </c>
      <c r="AA434" s="33" t="str">
        <f>AA22</f>
        <v>Tetor 2024</v>
      </c>
      <c r="AB434" s="33" t="str">
        <f>AB22</f>
        <v>Tetor 2025</v>
      </c>
      <c r="AC434" s="1" t="str">
        <f>R3</f>
        <v>Tetor 2024</v>
      </c>
      <c r="AD434" s="1" t="str">
        <f>U3</f>
        <v>Tetor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1</v>
      </c>
      <c r="N435" s="8">
        <f t="shared" si="56"/>
        <v>0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0</v>
      </c>
      <c r="AE435" s="254">
        <f t="shared" ref="AE435:AE445" si="57">IF(AC435=0,0,(AC435-AD435)/AC435*-100)</f>
        <v>-100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>
        <v>1</v>
      </c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1</v>
      </c>
      <c r="AD436" s="2">
        <f t="shared" si="58"/>
        <v>0</v>
      </c>
      <c r="AE436" s="214">
        <f t="shared" si="57"/>
        <v>-100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1</v>
      </c>
      <c r="N439" s="8">
        <f t="shared" si="59"/>
        <v>0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1</v>
      </c>
      <c r="AD439" s="2">
        <f t="shared" si="58"/>
        <v>0</v>
      </c>
      <c r="AE439" s="254">
        <f t="shared" si="57"/>
        <v>-100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>
        <f t="shared" si="61"/>
        <v>100</v>
      </c>
      <c r="N443" s="53" t="e">
        <f t="shared" si="61"/>
        <v>#DIV/0!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>
        <f t="shared" si="61"/>
        <v>100</v>
      </c>
      <c r="AD443" s="11" t="e">
        <f t="shared" si="61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1</v>
      </c>
      <c r="N445" s="51">
        <f t="shared" si="62"/>
        <v>0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0</v>
      </c>
      <c r="AE445" s="254">
        <f t="shared" si="57"/>
        <v>-100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Tetor 2024</v>
      </c>
      <c r="F451" s="33" t="str">
        <f>F22</f>
        <v>Tetor 2025</v>
      </c>
      <c r="G451" s="33" t="str">
        <f>G22</f>
        <v>Tetor 2024</v>
      </c>
      <c r="H451" s="33" t="str">
        <f>H22</f>
        <v>Tetor 2025</v>
      </c>
      <c r="I451" s="33" t="str">
        <f>I22</f>
        <v>Tetor 2024</v>
      </c>
      <c r="J451" s="33" t="str">
        <f>J22</f>
        <v>Tetor 2025</v>
      </c>
      <c r="K451" s="33" t="str">
        <f>K22</f>
        <v>Tetor 2024</v>
      </c>
      <c r="L451" s="33" t="str">
        <f>L22</f>
        <v>Tetor 2025</v>
      </c>
      <c r="M451" s="33" t="str">
        <f>M22</f>
        <v>Tetor 2024</v>
      </c>
      <c r="N451" s="33" t="str">
        <f>N22</f>
        <v>Tetor 2025</v>
      </c>
      <c r="O451" s="33" t="str">
        <f>O22</f>
        <v>Tetor 2024</v>
      </c>
      <c r="P451" s="33" t="str">
        <f>P22</f>
        <v>Tetor 2025</v>
      </c>
      <c r="Q451" s="33" t="str">
        <f>Q22</f>
        <v>Tetor 2024</v>
      </c>
      <c r="R451" s="33" t="str">
        <f>R22</f>
        <v>Tetor 2025</v>
      </c>
      <c r="S451" s="33" t="str">
        <f>S22</f>
        <v>Tetor 2024</v>
      </c>
      <c r="T451" s="33" t="str">
        <f>T22</f>
        <v>Tetor 2025</v>
      </c>
      <c r="U451" s="33" t="str">
        <f>U22</f>
        <v>Tetor 2024</v>
      </c>
      <c r="V451" s="33" t="str">
        <f>V22</f>
        <v>Tetor 2025</v>
      </c>
      <c r="W451" s="33" t="str">
        <f>W22</f>
        <v>Tetor 2024</v>
      </c>
      <c r="X451" s="33" t="str">
        <f>X22</f>
        <v>Tetor 2025</v>
      </c>
      <c r="Y451" s="33" t="str">
        <f>Y22</f>
        <v>Tetor 2024</v>
      </c>
      <c r="Z451" s="33" t="str">
        <f>Z22</f>
        <v>Tetor 2025</v>
      </c>
      <c r="AA451" s="33" t="str">
        <f>AA22</f>
        <v>Tetor 2024</v>
      </c>
      <c r="AB451" s="33" t="str">
        <f>AB22</f>
        <v>Tetor 2025</v>
      </c>
      <c r="AC451" s="1" t="str">
        <f>R3</f>
        <v>Tetor 2024</v>
      </c>
      <c r="AD451" s="1" t="str">
        <f>U3</f>
        <v>Tetor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4</v>
      </c>
      <c r="N452" s="14">
        <f t="shared" si="63"/>
        <v>1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4</v>
      </c>
      <c r="AD452" s="2">
        <f t="shared" si="64"/>
        <v>1</v>
      </c>
      <c r="AE452" s="214">
        <f>IF(AC452=0,0,(AC452-AD452)/AC452*-100)</f>
        <v>-75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4</v>
      </c>
      <c r="N456" s="7">
        <f t="shared" si="65"/>
        <v>1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4</v>
      </c>
      <c r="AD456" s="2">
        <f t="shared" si="64"/>
        <v>1</v>
      </c>
      <c r="AE456" s="237">
        <f>IF(AC456=0,0,(AC456-AD456)/AC456*-100)</f>
        <v>-75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Tetor 2024</v>
      </c>
      <c r="F462" s="33" t="str">
        <f>F22</f>
        <v>Tetor 2025</v>
      </c>
      <c r="G462" s="33" t="str">
        <f>G22</f>
        <v>Tetor 2024</v>
      </c>
      <c r="H462" s="33" t="str">
        <f>H22</f>
        <v>Tetor 2025</v>
      </c>
      <c r="I462" s="33" t="str">
        <f>I22</f>
        <v>Tetor 2024</v>
      </c>
      <c r="J462" s="33" t="str">
        <f>J22</f>
        <v>Tetor 2025</v>
      </c>
      <c r="K462" s="33" t="str">
        <f>K22</f>
        <v>Tetor 2024</v>
      </c>
      <c r="L462" s="33" t="str">
        <f>L22</f>
        <v>Tetor 2025</v>
      </c>
      <c r="M462" s="33" t="str">
        <f>M22</f>
        <v>Tetor 2024</v>
      </c>
      <c r="N462" s="33" t="str">
        <f>N22</f>
        <v>Tetor 2025</v>
      </c>
      <c r="O462" s="33" t="str">
        <f>O22</f>
        <v>Tetor 2024</v>
      </c>
      <c r="P462" s="33" t="str">
        <f>P22</f>
        <v>Tetor 2025</v>
      </c>
      <c r="Q462" s="33" t="str">
        <f>Q22</f>
        <v>Tetor 2024</v>
      </c>
      <c r="R462" s="33" t="str">
        <f>R22</f>
        <v>Tetor 2025</v>
      </c>
      <c r="S462" s="33" t="str">
        <f>S22</f>
        <v>Tetor 2024</v>
      </c>
      <c r="T462" s="33" t="str">
        <f>T22</f>
        <v>Tetor 2025</v>
      </c>
      <c r="U462" s="33" t="str">
        <f>U22</f>
        <v>Tetor 2024</v>
      </c>
      <c r="V462" s="33" t="str">
        <f>V22</f>
        <v>Tetor 2025</v>
      </c>
      <c r="W462" s="33" t="str">
        <f>W22</f>
        <v>Tetor 2024</v>
      </c>
      <c r="X462" s="33" t="str">
        <f>X22</f>
        <v>Tetor 2025</v>
      </c>
      <c r="Y462" s="33" t="str">
        <f>Y22</f>
        <v>Tetor 2024</v>
      </c>
      <c r="Z462" s="33" t="str">
        <f>Z22</f>
        <v>Tetor 2025</v>
      </c>
      <c r="AA462" s="33" t="str">
        <f>AA22</f>
        <v>Tetor 2024</v>
      </c>
      <c r="AB462" s="33" t="str">
        <f>AB22</f>
        <v>Tetor 2025</v>
      </c>
      <c r="AC462" s="1" t="str">
        <f>R3</f>
        <v>Tetor 2024</v>
      </c>
      <c r="AD462" s="1" t="str">
        <f>U3</f>
        <v>Tetor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4</v>
      </c>
      <c r="N463" s="16">
        <f t="shared" si="66"/>
        <v>1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4</v>
      </c>
      <c r="AD463" s="2">
        <f>SUM(F463+H463+J463+L463+N463+P463+R463+T463+V463+X463+Z463+AB463)</f>
        <v>1</v>
      </c>
      <c r="AE463" s="252">
        <f t="shared" ref="AE463:AE473" si="67">IF(AC463=0,0,(AC463-AD463)/AC463*-100)</f>
        <v>-75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3</v>
      </c>
      <c r="N464" s="14">
        <f t="shared" si="66"/>
        <v>1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3</v>
      </c>
      <c r="AD464" s="2">
        <f>SUM(F464+H464+J464+L464+N464+P464+R464+T464+V464+X464+Z464+AB464)</f>
        <v>1</v>
      </c>
      <c r="AE464" s="214">
        <f t="shared" si="67"/>
        <v>-66.666666666666657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3</v>
      </c>
      <c r="N467" s="16">
        <f t="shared" si="69"/>
        <v>1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3</v>
      </c>
      <c r="AD467" s="2">
        <f t="shared" si="68"/>
        <v>1</v>
      </c>
      <c r="AE467" s="252">
        <f t="shared" si="67"/>
        <v>-66.666666666666657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0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0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1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1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1</v>
      </c>
      <c r="N470" s="16">
        <f t="shared" si="69"/>
        <v>0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1</v>
      </c>
      <c r="AD470" s="2">
        <f t="shared" si="68"/>
        <v>0</v>
      </c>
      <c r="AE470" s="252">
        <f t="shared" si="67"/>
        <v>-100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75</v>
      </c>
      <c r="N471" s="35">
        <f t="shared" si="70"/>
        <v>100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75</v>
      </c>
      <c r="AD471" s="11">
        <f t="shared" si="70"/>
        <v>100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3</v>
      </c>
      <c r="N473" s="16">
        <f t="shared" si="69"/>
        <v>1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3</v>
      </c>
      <c r="AD473" s="2">
        <f>SUM(F473+H473+J473+L473+N473+P473+R473+T473+V473+X473+Z473+AB473)</f>
        <v>1</v>
      </c>
      <c r="AE473" s="252">
        <f t="shared" si="67"/>
        <v>-66.666666666666657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75</v>
      </c>
      <c r="AD474" s="52">
        <f>AD473/AD463*100</f>
        <v>100</v>
      </c>
      <c r="AE474" s="247">
        <f>IF(AC474=0,0,(AC474-AD474)/AC474*-100)</f>
        <v>33.333333333333329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Tetor 2024</v>
      </c>
      <c r="F479" s="33" t="str">
        <f>F22</f>
        <v>Tetor 2025</v>
      </c>
      <c r="G479" s="33" t="str">
        <f>G22</f>
        <v>Tetor 2024</v>
      </c>
      <c r="H479" s="33" t="str">
        <f>H22</f>
        <v>Tetor 2025</v>
      </c>
      <c r="I479" s="33" t="str">
        <f>I22</f>
        <v>Tetor 2024</v>
      </c>
      <c r="J479" s="33" t="str">
        <f>J22</f>
        <v>Tetor 2025</v>
      </c>
      <c r="K479" s="33" t="str">
        <f>K22</f>
        <v>Tetor 2024</v>
      </c>
      <c r="L479" s="33" t="str">
        <f>L22</f>
        <v>Tetor 2025</v>
      </c>
      <c r="M479" s="33" t="str">
        <f>M22</f>
        <v>Tetor 2024</v>
      </c>
      <c r="N479" s="33" t="str">
        <f>N22</f>
        <v>Tetor 2025</v>
      </c>
      <c r="O479" s="33" t="str">
        <f>O22</f>
        <v>Tetor 2024</v>
      </c>
      <c r="P479" s="33" t="str">
        <f>P22</f>
        <v>Tetor 2025</v>
      </c>
      <c r="Q479" s="33" t="str">
        <f>Q22</f>
        <v>Tetor 2024</v>
      </c>
      <c r="R479" s="33" t="str">
        <f>R22</f>
        <v>Tetor 2025</v>
      </c>
      <c r="S479" s="33" t="str">
        <f>S22</f>
        <v>Tetor 2024</v>
      </c>
      <c r="T479" s="33" t="str">
        <f>T22</f>
        <v>Tetor 2025</v>
      </c>
      <c r="U479" s="33" t="str">
        <f>U22</f>
        <v>Tetor 2024</v>
      </c>
      <c r="V479" s="33" t="str">
        <f>V22</f>
        <v>Tetor 2025</v>
      </c>
      <c r="W479" s="33" t="str">
        <f>W22</f>
        <v>Tetor 2024</v>
      </c>
      <c r="X479" s="33" t="str">
        <f>X22</f>
        <v>Tetor 2025</v>
      </c>
      <c r="Y479" s="33" t="str">
        <f>Y22</f>
        <v>Tetor 2024</v>
      </c>
      <c r="Z479" s="33" t="str">
        <f>Z22</f>
        <v>Tetor 2025</v>
      </c>
      <c r="AA479" s="33" t="str">
        <f>AA22</f>
        <v>Tetor 2024</v>
      </c>
      <c r="AB479" s="33" t="str">
        <f>AB22</f>
        <v>Tetor 2025</v>
      </c>
      <c r="AC479" s="1" t="str">
        <f>R3</f>
        <v>Tetor 2024</v>
      </c>
      <c r="AD479" s="1" t="str">
        <f>U3</f>
        <v>Tetor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0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0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1</v>
      </c>
      <c r="N487" s="13">
        <f t="shared" si="80"/>
        <v>1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1</v>
      </c>
      <c r="AD487" s="2">
        <f t="shared" si="72"/>
        <v>1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Tetor 2024</v>
      </c>
      <c r="F493" s="33" t="str">
        <f>F22</f>
        <v>Tetor 2025</v>
      </c>
      <c r="G493" s="33" t="str">
        <f>G22</f>
        <v>Tetor 2024</v>
      </c>
      <c r="H493" s="33" t="str">
        <f>H22</f>
        <v>Tetor 2025</v>
      </c>
      <c r="I493" s="33" t="str">
        <f>I22</f>
        <v>Tetor 2024</v>
      </c>
      <c r="J493" s="33" t="str">
        <f>J22</f>
        <v>Tetor 2025</v>
      </c>
      <c r="K493" s="33" t="str">
        <f>K22</f>
        <v>Tetor 2024</v>
      </c>
      <c r="L493" s="33" t="str">
        <f>L22</f>
        <v>Tetor 2025</v>
      </c>
      <c r="M493" s="33" t="str">
        <f>M22</f>
        <v>Tetor 2024</v>
      </c>
      <c r="N493" s="33" t="str">
        <f>N22</f>
        <v>Tetor 2025</v>
      </c>
      <c r="O493" s="33" t="str">
        <f>O22</f>
        <v>Tetor 2024</v>
      </c>
      <c r="P493" s="33" t="str">
        <f>P22</f>
        <v>Tetor 2025</v>
      </c>
      <c r="Q493" s="33" t="str">
        <f>Q22</f>
        <v>Tetor 2024</v>
      </c>
      <c r="R493" s="33" t="str">
        <f>R22</f>
        <v>Tetor 2025</v>
      </c>
      <c r="S493" s="33" t="str">
        <f>S22</f>
        <v>Tetor 2024</v>
      </c>
      <c r="T493" s="33" t="str">
        <f>T22</f>
        <v>Tetor 2025</v>
      </c>
      <c r="U493" s="33" t="str">
        <f>U22</f>
        <v>Tetor 2024</v>
      </c>
      <c r="V493" s="33" t="str">
        <f>V22</f>
        <v>Tetor 2025</v>
      </c>
      <c r="W493" s="33" t="str">
        <f>W22</f>
        <v>Tetor 2024</v>
      </c>
      <c r="X493" s="33" t="str">
        <f>X22</f>
        <v>Tetor 2025</v>
      </c>
      <c r="Y493" s="33" t="str">
        <f>Y22</f>
        <v>Tetor 2024</v>
      </c>
      <c r="Z493" s="33" t="str">
        <f>Z22</f>
        <v>Tetor 2025</v>
      </c>
      <c r="AA493" s="33" t="str">
        <f>AA22</f>
        <v>Tetor 2024</v>
      </c>
      <c r="AB493" s="33" t="str">
        <f>AB22</f>
        <v>Tetor 2025</v>
      </c>
      <c r="AC493" s="1" t="str">
        <f>R3</f>
        <v>Tetor 2024</v>
      </c>
      <c r="AD493" s="1" t="str">
        <f>U3</f>
        <v>Tetor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2</v>
      </c>
      <c r="N496" s="36">
        <v>3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2</v>
      </c>
      <c r="AD496" s="2">
        <f t="shared" si="82"/>
        <v>3</v>
      </c>
      <c r="AE496" s="214">
        <f t="shared" si="81"/>
        <v>50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>
        <v>3</v>
      </c>
      <c r="N498" s="36">
        <v>3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3</v>
      </c>
      <c r="AD498" s="2">
        <f t="shared" si="82"/>
        <v>3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93</v>
      </c>
      <c r="N503" s="36">
        <v>93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93</v>
      </c>
      <c r="AD503" s="2">
        <f t="shared" si="82"/>
        <v>93</v>
      </c>
      <c r="AE503" s="214">
        <f t="shared" si="81"/>
        <v>0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47</v>
      </c>
      <c r="N504" s="36">
        <v>43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47</v>
      </c>
      <c r="AD504" s="2">
        <f t="shared" si="82"/>
        <v>43</v>
      </c>
      <c r="AE504" s="214">
        <f>IF(AC504=0,0,(AC504-AD504)/AC504*-100)</f>
        <v>-8.5106382978723403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120</v>
      </c>
      <c r="N505" s="36">
        <v>199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120</v>
      </c>
      <c r="AD505" s="2">
        <f t="shared" si="82"/>
        <v>199</v>
      </c>
      <c r="AE505" s="214">
        <f>IF(AC505=0,0,(AC505-AD505)/AC505*-100)</f>
        <v>65.833333333333329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364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Tetor 2024</v>
      </c>
      <c r="F513" s="33" t="str">
        <f>F22</f>
        <v>Tetor 2025</v>
      </c>
      <c r="G513" s="33" t="str">
        <f>G22</f>
        <v>Tetor 2024</v>
      </c>
      <c r="H513" s="33" t="str">
        <f>H22</f>
        <v>Tetor 2025</v>
      </c>
      <c r="I513" s="33" t="str">
        <f>I22</f>
        <v>Tetor 2024</v>
      </c>
      <c r="J513" s="33" t="str">
        <f>J22</f>
        <v>Tetor 2025</v>
      </c>
      <c r="K513" s="33" t="str">
        <f>K22</f>
        <v>Tetor 2024</v>
      </c>
      <c r="L513" s="33" t="str">
        <f>L22</f>
        <v>Tetor 2025</v>
      </c>
      <c r="M513" s="33" t="str">
        <f>M22</f>
        <v>Tetor 2024</v>
      </c>
      <c r="N513" s="33" t="str">
        <f>N22</f>
        <v>Tetor 2025</v>
      </c>
      <c r="O513" s="33" t="str">
        <f>O22</f>
        <v>Tetor 2024</v>
      </c>
      <c r="P513" s="33" t="str">
        <f>P22</f>
        <v>Tetor 2025</v>
      </c>
      <c r="Q513" s="33" t="str">
        <f>Q22</f>
        <v>Tetor 2024</v>
      </c>
      <c r="R513" s="33" t="str">
        <f>R22</f>
        <v>Tetor 2025</v>
      </c>
      <c r="S513" s="33" t="str">
        <f>S22</f>
        <v>Tetor 2024</v>
      </c>
      <c r="T513" s="33" t="str">
        <f>T22</f>
        <v>Tetor 2025</v>
      </c>
      <c r="U513" s="33" t="str">
        <f>U22</f>
        <v>Tetor 2024</v>
      </c>
      <c r="V513" s="33" t="str">
        <f>V22</f>
        <v>Tetor 2025</v>
      </c>
      <c r="W513" s="33" t="str">
        <f>W22</f>
        <v>Tetor 2024</v>
      </c>
      <c r="X513" s="33" t="str">
        <f>X22</f>
        <v>Tetor 2025</v>
      </c>
      <c r="Y513" s="33" t="str">
        <f>Y22</f>
        <v>Tetor 2024</v>
      </c>
      <c r="Z513" s="33" t="str">
        <f>Z22</f>
        <v>Tetor 2025</v>
      </c>
      <c r="AA513" s="33" t="str">
        <f>AA22</f>
        <v>Tetor 2024</v>
      </c>
      <c r="AB513" s="33" t="str">
        <f>AB22</f>
        <v>Tetor 2025</v>
      </c>
      <c r="AC513" s="1" t="str">
        <f>R3</f>
        <v>Tetor 2024</v>
      </c>
      <c r="AD513" s="1" t="str">
        <f>U3</f>
        <v>Tetor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Tetor 2024</v>
      </c>
      <c r="F524" s="33" t="str">
        <f>F22</f>
        <v>Tetor 2025</v>
      </c>
      <c r="G524" s="33" t="str">
        <f>G22</f>
        <v>Tetor 2024</v>
      </c>
      <c r="H524" s="33" t="str">
        <f>H22</f>
        <v>Tetor 2025</v>
      </c>
      <c r="I524" s="33" t="str">
        <f>I22</f>
        <v>Tetor 2024</v>
      </c>
      <c r="J524" s="33" t="str">
        <f>J22</f>
        <v>Tetor 2025</v>
      </c>
      <c r="K524" s="33" t="str">
        <f>K22</f>
        <v>Tetor 2024</v>
      </c>
      <c r="L524" s="33" t="str">
        <f>L22</f>
        <v>Tetor 2025</v>
      </c>
      <c r="M524" s="33" t="str">
        <f>M22</f>
        <v>Tetor 2024</v>
      </c>
      <c r="N524" s="33" t="str">
        <f>N22</f>
        <v>Tetor 2025</v>
      </c>
      <c r="O524" s="33" t="str">
        <f>O22</f>
        <v>Tetor 2024</v>
      </c>
      <c r="P524" s="33" t="str">
        <f>P22</f>
        <v>Tetor 2025</v>
      </c>
      <c r="Q524" s="33" t="str">
        <f>Q22</f>
        <v>Tetor 2024</v>
      </c>
      <c r="R524" s="33" t="str">
        <f>R22</f>
        <v>Tetor 2025</v>
      </c>
      <c r="S524" s="33" t="str">
        <f>S22</f>
        <v>Tetor 2024</v>
      </c>
      <c r="T524" s="33" t="str">
        <f>T22</f>
        <v>Tetor 2025</v>
      </c>
      <c r="U524" s="33" t="str">
        <f>U22</f>
        <v>Tetor 2024</v>
      </c>
      <c r="V524" s="33" t="str">
        <f>V22</f>
        <v>Tetor 2025</v>
      </c>
      <c r="W524" s="33" t="str">
        <f>W22</f>
        <v>Tetor 2024</v>
      </c>
      <c r="X524" s="33" t="str">
        <f>X22</f>
        <v>Tetor 2025</v>
      </c>
      <c r="Y524" s="33" t="str">
        <f>Y22</f>
        <v>Tetor 2024</v>
      </c>
      <c r="Z524" s="33" t="str">
        <f>Z22</f>
        <v>Tetor 2025</v>
      </c>
      <c r="AA524" s="33" t="str">
        <f>AA22</f>
        <v>Tetor 2024</v>
      </c>
      <c r="AB524" s="33" t="str">
        <f>AB22</f>
        <v>Tetor 2025</v>
      </c>
      <c r="AC524" s="1" t="str">
        <f>R3</f>
        <v>Tetor 2024</v>
      </c>
      <c r="AD524" s="1" t="str">
        <f>U3</f>
        <v>Tetor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6</v>
      </c>
      <c r="AE525" s="214">
        <f>IF(AC525=0,0,(AC525-AD525)/AC525*-100)</f>
        <v>20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>
        <v>0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1</v>
      </c>
      <c r="AD526" s="2">
        <f t="shared" si="85"/>
        <v>0</v>
      </c>
      <c r="AE526" s="214">
        <f>IF(AC526=0,0,(AC526-AD526)/AC526*-100)</f>
        <v>-100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1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1</v>
      </c>
      <c r="AD527" s="2">
        <f t="shared" si="85"/>
        <v>0</v>
      </c>
      <c r="AE527" s="214">
        <f>IF(AC527=0,0,(AC527-AD527)/AC527*-100)</f>
        <v>-100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6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6</v>
      </c>
      <c r="AE529" s="221">
        <f>IF(AC529=0,0,(AC529-AD529)/AC529*-100)</f>
        <v>20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16.666666666666664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16.666666666666664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-100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-100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Tetor 2024</v>
      </c>
      <c r="F539" s="33" t="str">
        <f>F22</f>
        <v>Tetor 2025</v>
      </c>
      <c r="G539" s="33" t="str">
        <f>G22</f>
        <v>Tetor 2024</v>
      </c>
      <c r="H539" s="33" t="str">
        <f>H22</f>
        <v>Tetor 2025</v>
      </c>
      <c r="I539" s="33" t="str">
        <f>I22</f>
        <v>Tetor 2024</v>
      </c>
      <c r="J539" s="33" t="str">
        <f>J22</f>
        <v>Tetor 2025</v>
      </c>
      <c r="K539" s="33" t="str">
        <f>K22</f>
        <v>Tetor 2024</v>
      </c>
      <c r="L539" s="33" t="str">
        <f>L22</f>
        <v>Tetor 2025</v>
      </c>
      <c r="M539" s="33" t="str">
        <f>M22</f>
        <v>Tetor 2024</v>
      </c>
      <c r="N539" s="33" t="str">
        <f>N22</f>
        <v>Tetor 2025</v>
      </c>
      <c r="O539" s="33" t="str">
        <f>O22</f>
        <v>Tetor 2024</v>
      </c>
      <c r="P539" s="33" t="str">
        <f>P22</f>
        <v>Tetor 2025</v>
      </c>
      <c r="Q539" s="33" t="str">
        <f>Q22</f>
        <v>Tetor 2024</v>
      </c>
      <c r="R539" s="33" t="str">
        <f>R22</f>
        <v>Tetor 2025</v>
      </c>
      <c r="S539" s="33" t="str">
        <f>S22</f>
        <v>Tetor 2024</v>
      </c>
      <c r="T539" s="33" t="str">
        <f>T22</f>
        <v>Tetor 2025</v>
      </c>
      <c r="U539" s="33" t="str">
        <f>U22</f>
        <v>Tetor 2024</v>
      </c>
      <c r="V539" s="33" t="str">
        <f>V22</f>
        <v>Tetor 2025</v>
      </c>
      <c r="W539" s="33" t="str">
        <f>W22</f>
        <v>Tetor 2024</v>
      </c>
      <c r="X539" s="33" t="str">
        <f>X22</f>
        <v>Tetor 2025</v>
      </c>
      <c r="Y539" s="33" t="str">
        <f>Y22</f>
        <v>Tetor 2024</v>
      </c>
      <c r="Z539" s="33" t="str">
        <f>Z22</f>
        <v>Tetor 2025</v>
      </c>
      <c r="AA539" s="33" t="str">
        <f>AA22</f>
        <v>Tetor 2024</v>
      </c>
      <c r="AB539" s="33" t="str">
        <f>AB22</f>
        <v>Tetor 2025</v>
      </c>
      <c r="AC539" s="1" t="str">
        <f>R3</f>
        <v>Tetor 2024</v>
      </c>
      <c r="AD539" s="1" t="str">
        <f>U3</f>
        <v>Tetor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0</v>
      </c>
      <c r="AD542" s="2">
        <f t="shared" si="88"/>
        <v>0</v>
      </c>
      <c r="AE542" s="214">
        <f t="shared" si="89"/>
        <v>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0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0</v>
      </c>
      <c r="AD543" s="2">
        <f t="shared" si="88"/>
        <v>0</v>
      </c>
      <c r="AE543" s="221">
        <f t="shared" si="89"/>
        <v>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133</v>
      </c>
      <c r="N545" s="19">
        <v>125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133</v>
      </c>
      <c r="AD545" s="2">
        <f t="shared" si="88"/>
        <v>125</v>
      </c>
      <c r="AE545" s="214">
        <f t="shared" si="89"/>
        <v>-6.0150375939849621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-6.0150375939849621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-6.0150375939849621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Tetor 2024</v>
      </c>
      <c r="P568" s="207"/>
      <c r="Q568" s="207"/>
      <c r="R568" s="207" t="str">
        <f>U3</f>
        <v>Tetor 2025</v>
      </c>
      <c r="S568" s="207"/>
      <c r="T568" s="207"/>
      <c r="U568" s="201" t="s">
        <v>478</v>
      </c>
      <c r="V568" s="201"/>
      <c r="W568" s="201"/>
      <c r="X568" s="207" t="str">
        <f>R3</f>
        <v>Tetor 2024</v>
      </c>
      <c r="Y568" s="207"/>
      <c r="Z568" s="207"/>
      <c r="AA568" s="207" t="str">
        <f>U3</f>
        <v>Tetor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6689</v>
      </c>
      <c r="P575" s="203"/>
      <c r="Q575" s="203"/>
      <c r="R575" s="203">
        <v>7021</v>
      </c>
      <c r="S575" s="203"/>
      <c r="T575" s="203"/>
      <c r="U575" s="199">
        <f t="shared" si="92"/>
        <v>4.9633727014501421</v>
      </c>
      <c r="V575" s="199"/>
      <c r="W575" s="199"/>
      <c r="X575" s="203">
        <v>489</v>
      </c>
      <c r="Y575" s="203"/>
      <c r="Z575" s="203"/>
      <c r="AA575" s="203">
        <v>501</v>
      </c>
      <c r="AB575" s="203"/>
      <c r="AC575" s="203"/>
      <c r="AD575" s="199">
        <f t="shared" si="93"/>
        <v>2.4539877300613497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6689</v>
      </c>
      <c r="P582" s="201"/>
      <c r="Q582" s="201"/>
      <c r="R582" s="201">
        <f>SUM(R569:R581)</f>
        <v>7021</v>
      </c>
      <c r="S582" s="201"/>
      <c r="T582" s="201"/>
      <c r="U582" s="199">
        <f>IF(O582=0,0,(O582-R582)/O582*-100)</f>
        <v>4.9633727014501421</v>
      </c>
      <c r="V582" s="199"/>
      <c r="W582" s="199"/>
      <c r="X582" s="201">
        <f>SUM(X569:X581)</f>
        <v>489</v>
      </c>
      <c r="Y582" s="201"/>
      <c r="Z582" s="201"/>
      <c r="AA582" s="201">
        <f>SUM(AA569:AA581)</f>
        <v>501</v>
      </c>
      <c r="AB582" s="201"/>
      <c r="AC582" s="201"/>
      <c r="AD582" s="199">
        <f t="shared" si="93"/>
        <v>2.4539877300613497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691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689</v>
      </c>
      <c r="Q587" s="176"/>
      <c r="R587" s="176"/>
      <c r="S587" s="183" t="s">
        <v>690</v>
      </c>
      <c r="T587" s="176"/>
      <c r="U587" s="176"/>
      <c r="V587" s="176" t="s">
        <v>646</v>
      </c>
      <c r="W587" s="176"/>
      <c r="X587" s="176"/>
      <c r="Y587" s="176" t="s">
        <v>646</v>
      </c>
      <c r="Z587" s="176"/>
      <c r="AA587" s="176"/>
      <c r="AB587" s="176" t="s">
        <v>667</v>
      </c>
      <c r="AC587" s="176"/>
      <c r="AD587" s="176"/>
      <c r="AE587" s="176" t="s">
        <v>660</v>
      </c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76"/>
      <c r="Q591" s="176"/>
      <c r="R591" s="176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4"/>
      <c r="C601" s="185"/>
      <c r="D601" s="185"/>
      <c r="E601" s="185"/>
      <c r="F601" s="185"/>
      <c r="G601" s="185"/>
      <c r="H601" s="185"/>
      <c r="I601" s="185"/>
      <c r="J601" s="185"/>
      <c r="K601" s="185"/>
      <c r="L601" s="186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4"/>
      <c r="C602" s="185"/>
      <c r="D602" s="185"/>
      <c r="E602" s="185"/>
      <c r="F602" s="185"/>
      <c r="G602" s="185"/>
      <c r="H602" s="185"/>
      <c r="I602" s="185"/>
      <c r="J602" s="185"/>
      <c r="K602" s="185"/>
      <c r="L602" s="186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692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693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986" priority="158" stopIfTrue="1">
      <formula>IF(M398+M401=M394,0,1)</formula>
    </cfRule>
  </conditionalFormatting>
  <conditionalFormatting sqref="M435:AB435">
    <cfRule type="expression" dxfId="985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984" priority="156" stopIfTrue="1">
      <formula>MOD(FLOOR(COLUMN()/2+0.5,1),2)</formula>
    </cfRule>
  </conditionalFormatting>
  <conditionalFormatting sqref="N425:N427">
    <cfRule type="expression" dxfId="983" priority="155" stopIfTrue="1">
      <formula>MOD(FLOOR(COLUMN()/2+0.5,1),2)</formula>
    </cfRule>
  </conditionalFormatting>
  <conditionalFormatting sqref="P425:P427">
    <cfRule type="expression" dxfId="982" priority="154" stopIfTrue="1">
      <formula>MOD(FLOOR(COLUMN()/2+0.5,1),2)</formula>
    </cfRule>
  </conditionalFormatting>
  <conditionalFormatting sqref="P547:P548">
    <cfRule type="expression" dxfId="981" priority="153" stopIfTrue="1">
      <formula>MOD(FLOOR(COLUMN()/2+0.5,1),2)</formula>
    </cfRule>
  </conditionalFormatting>
  <conditionalFormatting sqref="N496:N507">
    <cfRule type="expression" dxfId="980" priority="152" stopIfTrue="1">
      <formula>MOD(FLOOR(COLUMN()/2+0.5,1),2)</formula>
    </cfRule>
  </conditionalFormatting>
  <conditionalFormatting sqref="R384">
    <cfRule type="expression" dxfId="979" priority="151" stopIfTrue="1">
      <formula>MOD(FLOOR(COLUMN()/2+0.5,1),2)</formula>
    </cfRule>
  </conditionalFormatting>
  <conditionalFormatting sqref="R525:R528">
    <cfRule type="expression" dxfId="978" priority="150" stopIfTrue="1">
      <formula>MOD(FLOOR(COLUMN()/2+0.5,1),2)</formula>
    </cfRule>
  </conditionalFormatting>
  <conditionalFormatting sqref="T384">
    <cfRule type="expression" dxfId="977" priority="149" stopIfTrue="1">
      <formula>MOD(FLOOR(COLUMN()/2+0.5,1),2)</formula>
    </cfRule>
  </conditionalFormatting>
  <conditionalFormatting sqref="T440:T441">
    <cfRule type="expression" dxfId="976" priority="148" stopIfTrue="1">
      <formula>MOD(FLOOR(COLUMN()/2+0.5,1),2)</formula>
    </cfRule>
  </conditionalFormatting>
  <conditionalFormatting sqref="T515">
    <cfRule type="expression" dxfId="975" priority="147" stopIfTrue="1">
      <formula>MOD(FLOOR(COLUMN()/2+0.5,1),2)</formula>
    </cfRule>
  </conditionalFormatting>
  <conditionalFormatting sqref="T547:T548">
    <cfRule type="expression" dxfId="974" priority="146" stopIfTrue="1">
      <formula>MOD(FLOOR(COLUMN()/2+0.5,1),2)</formula>
    </cfRule>
  </conditionalFormatting>
  <conditionalFormatting sqref="Z425:Z427">
    <cfRule type="expression" dxfId="973" priority="145" stopIfTrue="1">
      <formula>MOD(FLOOR(COLUMN()/2+0.5,1),2)</formula>
    </cfRule>
  </conditionalFormatting>
  <conditionalFormatting sqref="AB496:AB507">
    <cfRule type="expression" dxfId="972" priority="144" stopIfTrue="1">
      <formula>MOD(FLOOR(COLUMN()/2+0.5,1),2)</formula>
    </cfRule>
  </conditionalFormatting>
  <conditionalFormatting sqref="O548">
    <cfRule type="expression" dxfId="971" priority="143" stopIfTrue="1">
      <formula>MOD(FLOOR(COLUMN()/2+0.5,1),2)</formula>
    </cfRule>
  </conditionalFormatting>
  <conditionalFormatting sqref="M384:M385">
    <cfRule type="expression" dxfId="970" priority="142" stopIfTrue="1">
      <formula>MOD(FLOOR(COLUMN()/2+0.5,1),2)</formula>
    </cfRule>
  </conditionalFormatting>
  <conditionalFormatting sqref="Q385">
    <cfRule type="expression" dxfId="969" priority="141" stopIfTrue="1">
      <formula>MOD(FLOOR(COLUMN()/2+0.5,1),2)</formula>
    </cfRule>
  </conditionalFormatting>
  <conditionalFormatting sqref="Q384">
    <cfRule type="expression" dxfId="968" priority="140" stopIfTrue="1">
      <formula>MOD(FLOOR(COLUMN()/2+0.5,1),2)</formula>
    </cfRule>
  </conditionalFormatting>
  <conditionalFormatting sqref="S385">
    <cfRule type="expression" dxfId="967" priority="139" stopIfTrue="1">
      <formula>MOD(FLOOR(COLUMN()/2+0.5,1),2)</formula>
    </cfRule>
  </conditionalFormatting>
  <conditionalFormatting sqref="S384">
    <cfRule type="expression" dxfId="966" priority="138" stopIfTrue="1">
      <formula>MOD(FLOOR(COLUMN()/2+0.5,1),2)</formula>
    </cfRule>
  </conditionalFormatting>
  <conditionalFormatting sqref="Y384:Y385">
    <cfRule type="expression" dxfId="965" priority="137" stopIfTrue="1">
      <formula>MOD(FLOOR(COLUMN()/2+0.5,1),2)</formula>
    </cfRule>
  </conditionalFormatting>
  <conditionalFormatting sqref="Y395:Y397">
    <cfRule type="expression" dxfId="964" priority="136" stopIfTrue="1">
      <formula>MOD(FLOOR(COLUMN()/2+0.5,1),2)</formula>
    </cfRule>
  </conditionalFormatting>
  <conditionalFormatting sqref="M411:M416">
    <cfRule type="expression" dxfId="963" priority="135" stopIfTrue="1">
      <formula>MOD(FLOOR(COLUMN()/2+0.5,1),2)</formula>
    </cfRule>
  </conditionalFormatting>
  <conditionalFormatting sqref="O411:O416">
    <cfRule type="expression" dxfId="962" priority="134" stopIfTrue="1">
      <formula>MOD(FLOOR(COLUMN()/2+0.5,1),2)</formula>
    </cfRule>
  </conditionalFormatting>
  <conditionalFormatting sqref="Q411:Q416">
    <cfRule type="expression" dxfId="961" priority="133" stopIfTrue="1">
      <formula>MOD(FLOOR(COLUMN()/2+0.5,1),2)</formula>
    </cfRule>
  </conditionalFormatting>
  <conditionalFormatting sqref="S411:S416">
    <cfRule type="expression" dxfId="960" priority="132" stopIfTrue="1">
      <formula>MOD(FLOOR(COLUMN()/2+0.5,1),2)</formula>
    </cfRule>
  </conditionalFormatting>
  <conditionalFormatting sqref="W411:W416">
    <cfRule type="expression" dxfId="959" priority="131" stopIfTrue="1">
      <formula>MOD(FLOOR(COLUMN()/2+0.5,1),2)</formula>
    </cfRule>
  </conditionalFormatting>
  <conditionalFormatting sqref="M425:M427">
    <cfRule type="expression" dxfId="958" priority="130" stopIfTrue="1">
      <formula>MOD(FLOOR(COLUMN()/2+0.5,1),2)</formula>
    </cfRule>
  </conditionalFormatting>
  <conditionalFormatting sqref="O425:O427">
    <cfRule type="expression" dxfId="957" priority="129" stopIfTrue="1">
      <formula>MOD(FLOOR(COLUMN()/2+0.5,1),2)</formula>
    </cfRule>
  </conditionalFormatting>
  <conditionalFormatting sqref="Q425:Q427">
    <cfRule type="expression" dxfId="956" priority="128" stopIfTrue="1">
      <formula>MOD(FLOOR(COLUMN()/2+0.5,1),2)</formula>
    </cfRule>
  </conditionalFormatting>
  <conditionalFormatting sqref="M436:M438">
    <cfRule type="expression" dxfId="955" priority="127" stopIfTrue="1">
      <formula>MOD(FLOOR(COLUMN()/2+0.5,1),2)</formula>
    </cfRule>
  </conditionalFormatting>
  <conditionalFormatting sqref="O436:O438">
    <cfRule type="expression" dxfId="954" priority="126" stopIfTrue="1">
      <formula>MOD(FLOOR(COLUMN()/2+0.5,1),2)</formula>
    </cfRule>
  </conditionalFormatting>
  <conditionalFormatting sqref="Q436:Q438">
    <cfRule type="expression" dxfId="953" priority="125" stopIfTrue="1">
      <formula>MOD(FLOOR(COLUMN()/2+0.5,1),2)</formula>
    </cfRule>
  </conditionalFormatting>
  <conditionalFormatting sqref="S436:S438">
    <cfRule type="expression" dxfId="952" priority="124" stopIfTrue="1">
      <formula>MOD(FLOOR(COLUMN()/2+0.5,1),2)</formula>
    </cfRule>
  </conditionalFormatting>
  <conditionalFormatting sqref="W436:W438">
    <cfRule type="expression" dxfId="951" priority="123" stopIfTrue="1">
      <formula>MOD(FLOOR(COLUMN()/2+0.5,1),2)</formula>
    </cfRule>
  </conditionalFormatting>
  <conditionalFormatting sqref="M440:M441">
    <cfRule type="expression" dxfId="950" priority="122" stopIfTrue="1">
      <formula>MOD(FLOOR(COLUMN()/2+0.5,1),2)</formula>
    </cfRule>
  </conditionalFormatting>
  <conditionalFormatting sqref="O440:O441">
    <cfRule type="expression" dxfId="949" priority="121" stopIfTrue="1">
      <formula>MOD(FLOOR(COLUMN()/2+0.5,1),2)</formula>
    </cfRule>
  </conditionalFormatting>
  <conditionalFormatting sqref="S440:S441">
    <cfRule type="expression" dxfId="948" priority="120" stopIfTrue="1">
      <formula>MOD(FLOOR(COLUMN()/2+0.5,1),2)</formula>
    </cfRule>
  </conditionalFormatting>
  <conditionalFormatting sqref="W440:W441">
    <cfRule type="expression" dxfId="947" priority="119" stopIfTrue="1">
      <formula>MOD(FLOOR(COLUMN()/2+0.5,1),2)</formula>
    </cfRule>
  </conditionalFormatting>
  <conditionalFormatting sqref="Y440:Y441">
    <cfRule type="expression" dxfId="946" priority="118" stopIfTrue="1">
      <formula>MOD(FLOOR(COLUMN()/2+0.5,1),2)</formula>
    </cfRule>
  </conditionalFormatting>
  <conditionalFormatting sqref="M444">
    <cfRule type="expression" dxfId="945" priority="117" stopIfTrue="1">
      <formula>MOD(FLOOR(COLUMN()/2+0.5,1),2)</formula>
    </cfRule>
  </conditionalFormatting>
  <conditionalFormatting sqref="M496:M507">
    <cfRule type="expression" dxfId="944" priority="116" stopIfTrue="1">
      <formula>MOD(FLOOR(COLUMN()/2+0.5,1),2)</formula>
    </cfRule>
  </conditionalFormatting>
  <conditionalFormatting sqref="O496:O507">
    <cfRule type="expression" dxfId="943" priority="115" stopIfTrue="1">
      <formula>MOD(FLOOR(COLUMN()/2+0.5,1),2)</formula>
    </cfRule>
  </conditionalFormatting>
  <conditionalFormatting sqref="Q496:Q507">
    <cfRule type="expression" dxfId="942" priority="114" stopIfTrue="1">
      <formula>MOD(FLOOR(COLUMN()/2+0.5,1),2)</formula>
    </cfRule>
  </conditionalFormatting>
  <conditionalFormatting sqref="S496:S507">
    <cfRule type="expression" dxfId="941" priority="113" stopIfTrue="1">
      <formula>MOD(FLOOR(COLUMN()/2+0.5,1),2)</formula>
    </cfRule>
  </conditionalFormatting>
  <conditionalFormatting sqref="U496:U507">
    <cfRule type="expression" dxfId="940" priority="112" stopIfTrue="1">
      <formula>MOD(FLOOR(COLUMN()/2+0.5,1),2)</formula>
    </cfRule>
  </conditionalFormatting>
  <conditionalFormatting sqref="W496:W507">
    <cfRule type="expression" dxfId="939" priority="111" stopIfTrue="1">
      <formula>MOD(FLOOR(COLUMN()/2+0.5,1),2)</formula>
    </cfRule>
  </conditionalFormatting>
  <conditionalFormatting sqref="Y496:Y507">
    <cfRule type="expression" dxfId="938" priority="110" stopIfTrue="1">
      <formula>MOD(FLOOR(COLUMN()/2+0.5,1),2)</formula>
    </cfRule>
  </conditionalFormatting>
  <conditionalFormatting sqref="AA496:AA507">
    <cfRule type="expression" dxfId="937" priority="109" stopIfTrue="1">
      <formula>MOD(FLOOR(COLUMN()/2+0.5,1),2)</formula>
    </cfRule>
  </conditionalFormatting>
  <conditionalFormatting sqref="M515">
    <cfRule type="expression" dxfId="936" priority="108" stopIfTrue="1">
      <formula>MOD(FLOOR(COLUMN()/2+0.5,1),2)</formula>
    </cfRule>
  </conditionalFormatting>
  <conditionalFormatting sqref="O515">
    <cfRule type="expression" dxfId="935" priority="107" stopIfTrue="1">
      <formula>MOD(FLOOR(COLUMN()/2+0.5,1),2)</formula>
    </cfRule>
  </conditionalFormatting>
  <conditionalFormatting sqref="Q515">
    <cfRule type="expression" dxfId="934" priority="106" stopIfTrue="1">
      <formula>MOD(FLOOR(COLUMN()/2+0.5,1),2)</formula>
    </cfRule>
  </conditionalFormatting>
  <conditionalFormatting sqref="S515">
    <cfRule type="expression" dxfId="933" priority="105" stopIfTrue="1">
      <formula>MOD(FLOOR(COLUMN()/2+0.5,1),2)</formula>
    </cfRule>
  </conditionalFormatting>
  <conditionalFormatting sqref="U515">
    <cfRule type="expression" dxfId="932" priority="104" stopIfTrue="1">
      <formula>MOD(FLOOR(COLUMN()/2+0.5,1),2)</formula>
    </cfRule>
  </conditionalFormatting>
  <conditionalFormatting sqref="M525:M528">
    <cfRule type="expression" dxfId="931" priority="103" stopIfTrue="1">
      <formula>MOD(FLOOR(COLUMN()/2+0.5,1),2)</formula>
    </cfRule>
  </conditionalFormatting>
  <conditionalFormatting sqref="O525:O528">
    <cfRule type="expression" dxfId="930" priority="102" stopIfTrue="1">
      <formula>MOD(FLOOR(COLUMN()/2+0.5,1),2)</formula>
    </cfRule>
  </conditionalFormatting>
  <conditionalFormatting sqref="Q525:Q528">
    <cfRule type="expression" dxfId="929" priority="101" stopIfTrue="1">
      <formula>MOD(FLOOR(COLUMN()/2+0.5,1),2)</formula>
    </cfRule>
  </conditionalFormatting>
  <conditionalFormatting sqref="S525:S528">
    <cfRule type="expression" dxfId="928" priority="100" stopIfTrue="1">
      <formula>MOD(FLOOR(COLUMN()/2+0.5,1),2)</formula>
    </cfRule>
  </conditionalFormatting>
  <conditionalFormatting sqref="U525:U528">
    <cfRule type="expression" dxfId="927" priority="99" stopIfTrue="1">
      <formula>MOD(FLOOR(COLUMN()/2+0.5,1),2)</formula>
    </cfRule>
  </conditionalFormatting>
  <conditionalFormatting sqref="M540:M542">
    <cfRule type="expression" dxfId="926" priority="98" stopIfTrue="1">
      <formula>MOD(FLOOR(COLUMN()/2+0.5,1),2)</formula>
    </cfRule>
  </conditionalFormatting>
  <conditionalFormatting sqref="O540:O542">
    <cfRule type="expression" dxfId="925" priority="97" stopIfTrue="1">
      <formula>MOD(FLOOR(COLUMN()/2+0.5,1),2)</formula>
    </cfRule>
  </conditionalFormatting>
  <conditionalFormatting sqref="Q540:Q542">
    <cfRule type="expression" dxfId="924" priority="96" stopIfTrue="1">
      <formula>MOD(FLOOR(COLUMN()/2+0.5,1),2)</formula>
    </cfRule>
  </conditionalFormatting>
  <conditionalFormatting sqref="S540:S542">
    <cfRule type="expression" dxfId="923" priority="95" stopIfTrue="1">
      <formula>MOD(FLOOR(COLUMN()/2+0.5,1),2)</formula>
    </cfRule>
  </conditionalFormatting>
  <conditionalFormatting sqref="W540:W542">
    <cfRule type="expression" dxfId="922" priority="94" stopIfTrue="1">
      <formula>MOD(FLOOR(COLUMN()/2+0.5,1),2)</formula>
    </cfRule>
  </conditionalFormatting>
  <conditionalFormatting sqref="M545">
    <cfRule type="expression" dxfId="921" priority="93" stopIfTrue="1">
      <formula>MOD(FLOOR(COLUMN()/2+0.5,1),2)</formula>
    </cfRule>
  </conditionalFormatting>
  <conditionalFormatting sqref="O545">
    <cfRule type="expression" dxfId="920" priority="92" stopIfTrue="1">
      <formula>MOD(FLOOR(COLUMN()/2+0.5,1),2)</formula>
    </cfRule>
  </conditionalFormatting>
  <conditionalFormatting sqref="Q545">
    <cfRule type="expression" dxfId="919" priority="91" stopIfTrue="1">
      <formula>MOD(FLOOR(COLUMN()/2+0.5,1),2)</formula>
    </cfRule>
  </conditionalFormatting>
  <conditionalFormatting sqref="S545">
    <cfRule type="expression" dxfId="918" priority="90" stopIfTrue="1">
      <formula>MOD(FLOOR(COLUMN()/2+0.5,1),2)</formula>
    </cfRule>
  </conditionalFormatting>
  <conditionalFormatting sqref="U545">
    <cfRule type="expression" dxfId="917" priority="89" stopIfTrue="1">
      <formula>MOD(FLOOR(COLUMN()/2+0.5,1),2)</formula>
    </cfRule>
  </conditionalFormatting>
  <conditionalFormatting sqref="W545">
    <cfRule type="expression" dxfId="916" priority="88" stopIfTrue="1">
      <formula>MOD(FLOOR(COLUMN()/2+0.5,1),2)</formula>
    </cfRule>
  </conditionalFormatting>
  <conditionalFormatting sqref="M547:M548">
    <cfRule type="expression" dxfId="915" priority="87" stopIfTrue="1">
      <formula>MOD(FLOOR(COLUMN()/2+0.5,1),2)</formula>
    </cfRule>
  </conditionalFormatting>
  <conditionalFormatting sqref="S547:S548">
    <cfRule type="expression" dxfId="914" priority="86" stopIfTrue="1">
      <formula>MOD(FLOOR(COLUMN()/2+0.5,1),2)</formula>
    </cfRule>
  </conditionalFormatting>
  <conditionalFormatting sqref="W547">
    <cfRule type="expression" dxfId="913" priority="85" stopIfTrue="1">
      <formula>MOD(FLOOR(COLUMN()/2+0.5,1),2)</formula>
    </cfRule>
  </conditionalFormatting>
  <conditionalFormatting sqref="W548">
    <cfRule type="expression" dxfId="912" priority="84" stopIfTrue="1">
      <formula>MOD(FLOOR(COLUMN()/2+0.5,1),2)</formula>
    </cfRule>
  </conditionalFormatting>
  <conditionalFormatting sqref="N384:N385">
    <cfRule type="expression" dxfId="911" priority="83" stopIfTrue="1">
      <formula>MOD(FLOOR(COLUMN()/2+0.5,1),2)</formula>
    </cfRule>
  </conditionalFormatting>
  <conditionalFormatting sqref="N411:N416">
    <cfRule type="expression" dxfId="910" priority="82" stopIfTrue="1">
      <formula>MOD(FLOOR(COLUMN()/2+0.5,1),2)</formula>
    </cfRule>
  </conditionalFormatting>
  <conditionalFormatting sqref="N436:N438">
    <cfRule type="expression" dxfId="909" priority="81" stopIfTrue="1">
      <formula>MOD(FLOOR(COLUMN()/2+0.5,1),2)</formula>
    </cfRule>
  </conditionalFormatting>
  <conditionalFormatting sqref="N440:N441">
    <cfRule type="expression" dxfId="908" priority="80" stopIfTrue="1">
      <formula>MOD(FLOOR(COLUMN()/2+0.5,1),2)</formula>
    </cfRule>
  </conditionalFormatting>
  <conditionalFormatting sqref="N444">
    <cfRule type="expression" dxfId="907" priority="79" stopIfTrue="1">
      <formula>MOD(FLOOR(COLUMN()/2+0.5,1),2)</formula>
    </cfRule>
  </conditionalFormatting>
  <conditionalFormatting sqref="N515">
    <cfRule type="expression" dxfId="906" priority="78" stopIfTrue="1">
      <formula>MOD(FLOOR(COLUMN()/2+0.5,1),2)</formula>
    </cfRule>
  </conditionalFormatting>
  <conditionalFormatting sqref="N525:N528">
    <cfRule type="expression" dxfId="905" priority="77" stopIfTrue="1">
      <formula>MOD(FLOOR(COLUMN()/2+0.5,1),2)</formula>
    </cfRule>
  </conditionalFormatting>
  <conditionalFormatting sqref="N540:N542">
    <cfRule type="expression" dxfId="904" priority="76" stopIfTrue="1">
      <formula>MOD(FLOOR(COLUMN()/2+0.5,1),2)</formula>
    </cfRule>
  </conditionalFormatting>
  <conditionalFormatting sqref="N545">
    <cfRule type="expression" dxfId="903" priority="75" stopIfTrue="1">
      <formula>MOD(FLOOR(COLUMN()/2+0.5,1),2)</formula>
    </cfRule>
  </conditionalFormatting>
  <conditionalFormatting sqref="N547:N548">
    <cfRule type="expression" dxfId="902" priority="74" stopIfTrue="1">
      <formula>MOD(FLOOR(COLUMN()/2+0.5,1),2)</formula>
    </cfRule>
  </conditionalFormatting>
  <conditionalFormatting sqref="P384">
    <cfRule type="expression" dxfId="901" priority="73" stopIfTrue="1">
      <formula>MOD(FLOOR(COLUMN()/2+0.5,1),2)</formula>
    </cfRule>
  </conditionalFormatting>
  <conditionalFormatting sqref="P411:P416">
    <cfRule type="expression" dxfId="900" priority="72" stopIfTrue="1">
      <formula>MOD(FLOOR(COLUMN()/2+0.5,1),2)</formula>
    </cfRule>
  </conditionalFormatting>
  <conditionalFormatting sqref="P436:P438">
    <cfRule type="expression" dxfId="899" priority="71" stopIfTrue="1">
      <formula>MOD(FLOOR(COLUMN()/2+0.5,1),2)</formula>
    </cfRule>
  </conditionalFormatting>
  <conditionalFormatting sqref="P440:P441">
    <cfRule type="expression" dxfId="898" priority="70" stopIfTrue="1">
      <formula>MOD(FLOOR(COLUMN()/2+0.5,1),2)</formula>
    </cfRule>
  </conditionalFormatting>
  <conditionalFormatting sqref="P496:P507">
    <cfRule type="expression" dxfId="897" priority="69" stopIfTrue="1">
      <formula>MOD(FLOOR(COLUMN()/2+0.5,1),2)</formula>
    </cfRule>
  </conditionalFormatting>
  <conditionalFormatting sqref="P515">
    <cfRule type="expression" dxfId="896" priority="68" stopIfTrue="1">
      <formula>MOD(FLOOR(COLUMN()/2+0.5,1),2)</formula>
    </cfRule>
  </conditionalFormatting>
  <conditionalFormatting sqref="P525:P528">
    <cfRule type="expression" dxfId="895" priority="67" stopIfTrue="1">
      <formula>MOD(FLOOR(COLUMN()/2+0.5,1),2)</formula>
    </cfRule>
  </conditionalFormatting>
  <conditionalFormatting sqref="P540:P542">
    <cfRule type="expression" dxfId="894" priority="66" stopIfTrue="1">
      <formula>MOD(FLOOR(COLUMN()/2+0.5,1),2)</formula>
    </cfRule>
  </conditionalFormatting>
  <conditionalFormatting sqref="P545">
    <cfRule type="expression" dxfId="893" priority="65" stopIfTrue="1">
      <formula>MOD(FLOOR(COLUMN()/2+0.5,1),2)</formula>
    </cfRule>
  </conditionalFormatting>
  <conditionalFormatting sqref="R411:R416">
    <cfRule type="expression" dxfId="892" priority="64" stopIfTrue="1">
      <formula>MOD(FLOOR(COLUMN()/2+0.5,1),2)</formula>
    </cfRule>
  </conditionalFormatting>
  <conditionalFormatting sqref="R425:R427">
    <cfRule type="expression" dxfId="891" priority="63" stopIfTrue="1">
      <formula>MOD(FLOOR(COLUMN()/2+0.5,1),2)</formula>
    </cfRule>
  </conditionalFormatting>
  <conditionalFormatting sqref="R436:R438">
    <cfRule type="expression" dxfId="890" priority="62" stopIfTrue="1">
      <formula>MOD(FLOOR(COLUMN()/2+0.5,1),2)</formula>
    </cfRule>
  </conditionalFormatting>
  <conditionalFormatting sqref="R496:R507">
    <cfRule type="expression" dxfId="889" priority="61" stopIfTrue="1">
      <formula>MOD(FLOOR(COLUMN()/2+0.5,1),2)</formula>
    </cfRule>
  </conditionalFormatting>
  <conditionalFormatting sqref="R515">
    <cfRule type="expression" dxfId="888" priority="60" stopIfTrue="1">
      <formula>MOD(FLOOR(COLUMN()/2+0.5,1),2)</formula>
    </cfRule>
  </conditionalFormatting>
  <conditionalFormatting sqref="R540:R542">
    <cfRule type="expression" dxfId="887" priority="59" stopIfTrue="1">
      <formula>MOD(FLOOR(COLUMN()/2+0.5,1),2)</formula>
    </cfRule>
  </conditionalFormatting>
  <conditionalFormatting sqref="R545">
    <cfRule type="expression" dxfId="886" priority="58" stopIfTrue="1">
      <formula>MOD(FLOOR(COLUMN()/2+0.5,1),2)</formula>
    </cfRule>
  </conditionalFormatting>
  <conditionalFormatting sqref="T411:T416">
    <cfRule type="expression" dxfId="885" priority="57" stopIfTrue="1">
      <formula>MOD(FLOOR(COLUMN()/2+0.5,1),2)</formula>
    </cfRule>
  </conditionalFormatting>
  <conditionalFormatting sqref="T425:T427">
    <cfRule type="expression" dxfId="884" priority="56" stopIfTrue="1">
      <formula>MOD(FLOOR(COLUMN()/2+0.5,1),2)</formula>
    </cfRule>
  </conditionalFormatting>
  <conditionalFormatting sqref="T436:T438">
    <cfRule type="expression" dxfId="883" priority="55" stopIfTrue="1">
      <formula>MOD(FLOOR(COLUMN()/2+0.5,1),2)</formula>
    </cfRule>
  </conditionalFormatting>
  <conditionalFormatting sqref="T496:T507">
    <cfRule type="expression" dxfId="882" priority="54" stopIfTrue="1">
      <formula>MOD(FLOOR(COLUMN()/2+0.5,1),2)</formula>
    </cfRule>
  </conditionalFormatting>
  <conditionalFormatting sqref="T525:T528">
    <cfRule type="expression" dxfId="881" priority="53" stopIfTrue="1">
      <formula>MOD(FLOOR(COLUMN()/2+0.5,1),2)</formula>
    </cfRule>
  </conditionalFormatting>
  <conditionalFormatting sqref="T540:T542">
    <cfRule type="expression" dxfId="880" priority="52" stopIfTrue="1">
      <formula>MOD(FLOOR(COLUMN()/2+0.5,1),2)</formula>
    </cfRule>
  </conditionalFormatting>
  <conditionalFormatting sqref="T545">
    <cfRule type="expression" dxfId="879" priority="51" stopIfTrue="1">
      <formula>MOD(FLOOR(COLUMN()/2+0.5,1),2)</formula>
    </cfRule>
  </conditionalFormatting>
  <conditionalFormatting sqref="V496:V507">
    <cfRule type="expression" dxfId="878" priority="50" stopIfTrue="1">
      <formula>MOD(FLOOR(COLUMN()/2+0.5,1),2)</formula>
    </cfRule>
  </conditionalFormatting>
  <conditionalFormatting sqref="V515">
    <cfRule type="expression" dxfId="877" priority="49" stopIfTrue="1">
      <formula>MOD(FLOOR(COLUMN()/2+0.5,1),2)</formula>
    </cfRule>
  </conditionalFormatting>
  <conditionalFormatting sqref="V525:V528">
    <cfRule type="expression" dxfId="876" priority="48" stopIfTrue="1">
      <formula>MOD(FLOOR(COLUMN()/2+0.5,1),2)</formula>
    </cfRule>
  </conditionalFormatting>
  <conditionalFormatting sqref="V545">
    <cfRule type="expression" dxfId="875" priority="47" stopIfTrue="1">
      <formula>MOD(FLOOR(COLUMN()/2+0.5,1),2)</formula>
    </cfRule>
  </conditionalFormatting>
  <conditionalFormatting sqref="X411:X416">
    <cfRule type="expression" dxfId="874" priority="46" stopIfTrue="1">
      <formula>MOD(FLOOR(COLUMN()/2+0.5,1),2)</formula>
    </cfRule>
  </conditionalFormatting>
  <conditionalFormatting sqref="X436:X438">
    <cfRule type="expression" dxfId="873" priority="45" stopIfTrue="1">
      <formula>MOD(FLOOR(COLUMN()/2+0.5,1),2)</formula>
    </cfRule>
  </conditionalFormatting>
  <conditionalFormatting sqref="X440:X441">
    <cfRule type="expression" dxfId="872" priority="44" stopIfTrue="1">
      <formula>MOD(FLOOR(COLUMN()/2+0.5,1),2)</formula>
    </cfRule>
  </conditionalFormatting>
  <conditionalFormatting sqref="X496:X507">
    <cfRule type="expression" dxfId="871" priority="43" stopIfTrue="1">
      <formula>MOD(FLOOR(COLUMN()/2+0.5,1),2)</formula>
    </cfRule>
  </conditionalFormatting>
  <conditionalFormatting sqref="X540:X542">
    <cfRule type="expression" dxfId="870" priority="42" stopIfTrue="1">
      <formula>MOD(FLOOR(COLUMN()/2+0.5,1),2)</formula>
    </cfRule>
  </conditionalFormatting>
  <conditionalFormatting sqref="X545">
    <cfRule type="expression" dxfId="869" priority="41" stopIfTrue="1">
      <formula>MOD(FLOOR(COLUMN()/2+0.5,1),2)</formula>
    </cfRule>
  </conditionalFormatting>
  <conditionalFormatting sqref="X547">
    <cfRule type="expression" dxfId="868" priority="40" stopIfTrue="1">
      <formula>MOD(FLOOR(COLUMN()/2+0.5,1),2)</formula>
    </cfRule>
  </conditionalFormatting>
  <conditionalFormatting sqref="X548">
    <cfRule type="expression" dxfId="867" priority="39" stopIfTrue="1">
      <formula>MOD(FLOOR(COLUMN()/2+0.5,1),2)</formula>
    </cfRule>
  </conditionalFormatting>
  <conditionalFormatting sqref="Z384:Z385">
    <cfRule type="expression" dxfId="866" priority="38" stopIfTrue="1">
      <formula>MOD(FLOOR(COLUMN()/2+0.5,1),2)</formula>
    </cfRule>
  </conditionalFormatting>
  <conditionalFormatting sqref="Z395:Z397">
    <cfRule type="expression" dxfId="865" priority="37" stopIfTrue="1">
      <formula>MOD(FLOOR(COLUMN()/2+0.5,1),2)</formula>
    </cfRule>
  </conditionalFormatting>
  <conditionalFormatting sqref="Z440:Z441">
    <cfRule type="expression" dxfId="864" priority="36" stopIfTrue="1">
      <formula>MOD(FLOOR(COLUMN()/2+0.5,1),2)</formula>
    </cfRule>
  </conditionalFormatting>
  <conditionalFormatting sqref="Z515">
    <cfRule type="expression" dxfId="863" priority="35" stopIfTrue="1">
      <formula>MOD(FLOOR(COLUMN()/2+0.5,1),2)</formula>
    </cfRule>
  </conditionalFormatting>
  <conditionalFormatting sqref="AB515">
    <cfRule type="expression" dxfId="862" priority="34" stopIfTrue="1">
      <formula>MOD(FLOOR(COLUMN()/2+0.5,1),2)</formula>
    </cfRule>
  </conditionalFormatting>
  <conditionalFormatting sqref="K394:L394">
    <cfRule type="expression" dxfId="861" priority="29" stopIfTrue="1">
      <formula>IF(K398+K401=K394,0,1)</formula>
    </cfRule>
  </conditionalFormatting>
  <conditionalFormatting sqref="I394:J394">
    <cfRule type="expression" dxfId="860" priority="28" stopIfTrue="1">
      <formula>IF(I398+I401=I394,0,1)</formula>
    </cfRule>
  </conditionalFormatting>
  <conditionalFormatting sqref="G394:H394">
    <cfRule type="expression" dxfId="859" priority="27" stopIfTrue="1">
      <formula>IF(G398+G401=G394,0,1)</formula>
    </cfRule>
  </conditionalFormatting>
  <conditionalFormatting sqref="E394:F394">
    <cfRule type="expression" dxfId="858" priority="26" stopIfTrue="1">
      <formula>IF(E398+E401=E394,0,1)</formula>
    </cfRule>
  </conditionalFormatting>
  <conditionalFormatting sqref="E435:F435">
    <cfRule type="expression" dxfId="857" priority="25" stopIfTrue="1">
      <formula>IF(E439+E442=E435,0,1)</formula>
    </cfRule>
  </conditionalFormatting>
  <conditionalFormatting sqref="G435:H435">
    <cfRule type="expression" dxfId="856" priority="24" stopIfTrue="1">
      <formula>IF(G439+G442=G435,0,1)</formula>
    </cfRule>
  </conditionalFormatting>
  <conditionalFormatting sqref="I435:J435">
    <cfRule type="expression" dxfId="855" priority="23" stopIfTrue="1">
      <formula>IF(I439+I442=I435,0,1)</formula>
    </cfRule>
  </conditionalFormatting>
  <conditionalFormatting sqref="K435:L435">
    <cfRule type="expression" dxfId="854" priority="22" stopIfTrue="1">
      <formula>IF(K439+K442=K435,0,1)</formula>
    </cfRule>
  </conditionalFormatting>
  <conditionalFormatting sqref="O386:P386 R386 T386:X386">
    <cfRule type="expression" dxfId="853" priority="13" stopIfTrue="1">
      <formula>MOD(FLOOR(COLUMN()/2+0.5,1),2)</formula>
    </cfRule>
  </conditionalFormatting>
  <conditionalFormatting sqref="M386">
    <cfRule type="expression" dxfId="852" priority="12" stopIfTrue="1">
      <formula>MOD(FLOOR(COLUMN()/2+0.5,1),2)</formula>
    </cfRule>
  </conditionalFormatting>
  <conditionalFormatting sqref="Q386">
    <cfRule type="expression" dxfId="851" priority="11" stopIfTrue="1">
      <formula>MOD(FLOOR(COLUMN()/2+0.5,1),2)</formula>
    </cfRule>
  </conditionalFormatting>
  <conditionalFormatting sqref="S386">
    <cfRule type="expression" dxfId="850" priority="10" stopIfTrue="1">
      <formula>MOD(FLOOR(COLUMN()/2+0.5,1),2)</formula>
    </cfRule>
  </conditionalFormatting>
  <conditionalFormatting sqref="Y386">
    <cfRule type="expression" dxfId="849" priority="9" stopIfTrue="1">
      <formula>MOD(FLOOR(COLUMN()/2+0.5,1),2)</formula>
    </cfRule>
  </conditionalFormatting>
  <conditionalFormatting sqref="N386">
    <cfRule type="expression" dxfId="848" priority="8" stopIfTrue="1">
      <formula>MOD(FLOOR(COLUMN()/2+0.5,1),2)</formula>
    </cfRule>
  </conditionalFormatting>
  <conditionalFormatting sqref="Z386">
    <cfRule type="expression" dxfId="847" priority="7" stopIfTrue="1">
      <formula>MOD(FLOOR(COLUMN()/2+0.5,1),2)</formula>
    </cfRule>
  </conditionalFormatting>
  <conditionalFormatting sqref="Y399:Y400">
    <cfRule type="expression" dxfId="846" priority="6" stopIfTrue="1">
      <formula>MOD(FLOOR(COLUMN()/2+0.5,1),2)</formula>
    </cfRule>
  </conditionalFormatting>
  <conditionalFormatting sqref="Z399:Z400">
    <cfRule type="expression" dxfId="845" priority="5" stopIfTrue="1">
      <formula>MOD(FLOOR(COLUMN()/2+0.5,1),2)</formula>
    </cfRule>
  </conditionalFormatting>
  <conditionalFormatting sqref="Y403">
    <cfRule type="expression" dxfId="844" priority="4" stopIfTrue="1">
      <formula>MOD(FLOOR(COLUMN()/2+0.5,1),2)</formula>
    </cfRule>
  </conditionalFormatting>
  <conditionalFormatting sqref="Z403">
    <cfRule type="expression" dxfId="843" priority="3" stopIfTrue="1">
      <formula>MOD(FLOOR(COLUMN()/2+0.5,1),2)</formula>
    </cfRule>
  </conditionalFormatting>
  <conditionalFormatting sqref="E383:AB383">
    <cfRule type="expression" dxfId="842" priority="2" stopIfTrue="1">
      <formula>IF(E376&gt;=E383,0,1)</formula>
    </cfRule>
  </conditionalFormatting>
  <conditionalFormatting sqref="AA167:AB167">
    <cfRule type="expression" dxfId="841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491" zoomScale="85" zoomScaleNormal="70" zoomScaleSheetLayoutView="85" workbookViewId="0">
      <selection activeCell="B587" sqref="B587:AG589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617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615</v>
      </c>
      <c r="S3" s="284"/>
      <c r="T3" s="284"/>
      <c r="U3" s="283" t="s">
        <v>616</v>
      </c>
      <c r="V3" s="284"/>
      <c r="W3" s="284"/>
      <c r="X3" s="284"/>
      <c r="Y3" s="284"/>
      <c r="Z3" s="284"/>
      <c r="AA3" s="284"/>
      <c r="AB3" s="285" t="s">
        <v>618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614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Nëntor 2024</v>
      </c>
      <c r="F8" s="33" t="str">
        <f>U3</f>
        <v>Nëntor 2025</v>
      </c>
      <c r="G8" s="33" t="str">
        <f>R3</f>
        <v>Nëntor 2024</v>
      </c>
      <c r="H8" s="33" t="str">
        <f>U3</f>
        <v>Nëntor 2025</v>
      </c>
      <c r="I8" s="33" t="str">
        <f>R3</f>
        <v>Nëntor 2024</v>
      </c>
      <c r="J8" s="33" t="str">
        <f>U3</f>
        <v>Nëntor 2025</v>
      </c>
      <c r="K8" s="33" t="str">
        <f>R3</f>
        <v>Nëntor 2024</v>
      </c>
      <c r="L8" s="33" t="str">
        <f>U3</f>
        <v>Nëntor 2025</v>
      </c>
      <c r="M8" s="33" t="str">
        <f>R3</f>
        <v>Nëntor 2024</v>
      </c>
      <c r="N8" s="33" t="str">
        <f>U3</f>
        <v>Nëntor 2025</v>
      </c>
      <c r="O8" s="33" t="str">
        <f>R3</f>
        <v>Nëntor 2024</v>
      </c>
      <c r="P8" s="33" t="str">
        <f>U3</f>
        <v>Nëntor 2025</v>
      </c>
      <c r="Q8" s="33" t="str">
        <f>R3</f>
        <v>Nëntor 2024</v>
      </c>
      <c r="R8" s="33" t="str">
        <f>U3</f>
        <v>Nëntor 2025</v>
      </c>
      <c r="S8" s="33" t="str">
        <f>R3</f>
        <v>Nëntor 2024</v>
      </c>
      <c r="T8" s="33" t="str">
        <f>U3</f>
        <v>Nëntor 2025</v>
      </c>
      <c r="U8" s="33" t="str">
        <f>R3</f>
        <v>Nëntor 2024</v>
      </c>
      <c r="V8" s="33" t="str">
        <f>U3</f>
        <v>Nëntor 2025</v>
      </c>
      <c r="W8" s="33" t="str">
        <f>R3</f>
        <v>Nëntor 2024</v>
      </c>
      <c r="X8" s="33" t="str">
        <f>U3</f>
        <v>Nëntor 2025</v>
      </c>
      <c r="Y8" s="33" t="str">
        <f>R3</f>
        <v>Nëntor 2024</v>
      </c>
      <c r="Z8" s="33" t="str">
        <f>U3</f>
        <v>Nëntor 2025</v>
      </c>
      <c r="AA8" s="33" t="str">
        <f>R3</f>
        <v>Nëntor 2024</v>
      </c>
      <c r="AB8" s="33" t="str">
        <f>U3</f>
        <v>Nëntor 2025</v>
      </c>
      <c r="AC8" s="33" t="str">
        <f>R3</f>
        <v>Nëntor 2024</v>
      </c>
      <c r="AD8" s="33" t="str">
        <f>U3</f>
        <v>Nëntor 2025</v>
      </c>
      <c r="AE8" s="1" t="str">
        <f>R3</f>
        <v>Nëntor 2024</v>
      </c>
      <c r="AF8" s="1" t="str">
        <f>U3</f>
        <v>Nëntor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154"/>
      <c r="F9" s="5"/>
      <c r="G9" s="124"/>
      <c r="H9" s="124"/>
      <c r="I9" s="124"/>
      <c r="J9" s="124"/>
      <c r="K9" s="124"/>
      <c r="L9" s="124"/>
      <c r="M9" s="154"/>
      <c r="N9" s="154"/>
      <c r="O9" s="124"/>
      <c r="P9" s="124"/>
      <c r="Q9" s="154"/>
      <c r="R9" s="154"/>
      <c r="S9" s="124"/>
      <c r="T9" s="124"/>
      <c r="U9" s="154"/>
      <c r="V9" s="154"/>
      <c r="W9" s="155"/>
      <c r="X9" s="124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154"/>
      <c r="F10" s="5"/>
      <c r="G10" s="124"/>
      <c r="H10" s="124"/>
      <c r="I10" s="124"/>
      <c r="J10" s="124"/>
      <c r="K10" s="124"/>
      <c r="L10" s="124"/>
      <c r="M10" s="154"/>
      <c r="N10" s="154"/>
      <c r="O10" s="124"/>
      <c r="P10" s="124"/>
      <c r="Q10" s="154"/>
      <c r="R10" s="154"/>
      <c r="S10" s="124"/>
      <c r="T10" s="124"/>
      <c r="U10" s="154"/>
      <c r="V10" s="154"/>
      <c r="W10" s="155"/>
      <c r="X10" s="124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154"/>
      <c r="F11" s="5"/>
      <c r="G11" s="124"/>
      <c r="H11" s="124"/>
      <c r="I11" s="124"/>
      <c r="J11" s="124"/>
      <c r="K11" s="124"/>
      <c r="L11" s="124"/>
      <c r="M11" s="154"/>
      <c r="N11" s="154"/>
      <c r="O11" s="124"/>
      <c r="P11" s="124"/>
      <c r="Q11" s="154"/>
      <c r="R11" s="154"/>
      <c r="S11" s="124"/>
      <c r="T11" s="124"/>
      <c r="U11" s="154"/>
      <c r="V11" s="154"/>
      <c r="W11" s="155"/>
      <c r="X11" s="124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154"/>
      <c r="F12" s="5"/>
      <c r="G12" s="124"/>
      <c r="H12" s="124"/>
      <c r="I12" s="124"/>
      <c r="J12" s="124"/>
      <c r="K12" s="124"/>
      <c r="L12" s="124"/>
      <c r="M12" s="154"/>
      <c r="N12" s="154"/>
      <c r="O12" s="124">
        <v>1</v>
      </c>
      <c r="P12" s="124">
        <v>1</v>
      </c>
      <c r="Q12" s="154"/>
      <c r="R12" s="154"/>
      <c r="S12" s="124"/>
      <c r="T12" s="124"/>
      <c r="U12" s="156"/>
      <c r="V12" s="154"/>
      <c r="W12" s="155"/>
      <c r="X12" s="124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154"/>
      <c r="F13" s="5"/>
      <c r="G13" s="124"/>
      <c r="H13" s="124"/>
      <c r="I13" s="124"/>
      <c r="J13" s="124"/>
      <c r="K13" s="124"/>
      <c r="L13" s="124"/>
      <c r="M13" s="154"/>
      <c r="N13" s="154"/>
      <c r="O13" s="124"/>
      <c r="P13" s="124"/>
      <c r="Q13" s="154"/>
      <c r="R13" s="154"/>
      <c r="S13" s="124"/>
      <c r="T13" s="124"/>
      <c r="U13" s="156"/>
      <c r="V13" s="154"/>
      <c r="W13" s="155"/>
      <c r="X13" s="124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154"/>
      <c r="F14" s="5"/>
      <c r="G14" s="124"/>
      <c r="H14" s="124"/>
      <c r="I14" s="124"/>
      <c r="J14" s="124"/>
      <c r="K14" s="124"/>
      <c r="L14" s="124"/>
      <c r="M14" s="154"/>
      <c r="N14" s="154"/>
      <c r="O14" s="124">
        <v>5</v>
      </c>
      <c r="P14" s="124">
        <v>5</v>
      </c>
      <c r="Q14" s="154"/>
      <c r="R14" s="154"/>
      <c r="S14" s="124"/>
      <c r="T14" s="124"/>
      <c r="U14" s="156"/>
      <c r="V14" s="154"/>
      <c r="W14" s="155"/>
      <c r="X14" s="124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ht="16.5" x14ac:dyDescent="0.25">
      <c r="A15" s="222" t="s">
        <v>15</v>
      </c>
      <c r="B15" s="222"/>
      <c r="C15" s="222"/>
      <c r="D15" s="222"/>
      <c r="E15" s="154"/>
      <c r="F15" s="5"/>
      <c r="G15" s="124"/>
      <c r="H15" s="124"/>
      <c r="I15" s="124"/>
      <c r="J15" s="124"/>
      <c r="K15" s="124"/>
      <c r="L15" s="124"/>
      <c r="M15" s="154"/>
      <c r="N15" s="154"/>
      <c r="O15" s="124">
        <v>22</v>
      </c>
      <c r="P15" s="124">
        <v>21</v>
      </c>
      <c r="Q15" s="154"/>
      <c r="R15" s="154"/>
      <c r="S15" s="124"/>
      <c r="T15" s="124"/>
      <c r="U15" s="156"/>
      <c r="V15" s="154"/>
      <c r="W15" s="155"/>
      <c r="X15" s="124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154"/>
      <c r="F16" s="5"/>
      <c r="G16" s="124"/>
      <c r="H16" s="124"/>
      <c r="I16" s="124"/>
      <c r="J16" s="124"/>
      <c r="K16" s="124"/>
      <c r="L16" s="124"/>
      <c r="M16" s="154"/>
      <c r="N16" s="154"/>
      <c r="O16" s="124">
        <v>2</v>
      </c>
      <c r="P16" s="124">
        <v>2</v>
      </c>
      <c r="Q16" s="154"/>
      <c r="R16" s="154"/>
      <c r="S16" s="124"/>
      <c r="T16" s="124"/>
      <c r="U16" s="156"/>
      <c r="V16" s="154"/>
      <c r="W16" s="155"/>
      <c r="X16" s="124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29</v>
      </c>
      <c r="AG17" s="38">
        <f t="shared" si="1"/>
        <v>-3.3333333333333335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Nëntor 2024</v>
      </c>
      <c r="F22" s="33" t="str">
        <f>U3</f>
        <v>Nëntor 2025</v>
      </c>
      <c r="G22" s="33" t="str">
        <f>R3</f>
        <v>Nëntor 2024</v>
      </c>
      <c r="H22" s="33" t="str">
        <f>U3</f>
        <v>Nëntor 2025</v>
      </c>
      <c r="I22" s="33" t="str">
        <f>R3</f>
        <v>Nëntor 2024</v>
      </c>
      <c r="J22" s="33" t="str">
        <f>U3</f>
        <v>Nëntor 2025</v>
      </c>
      <c r="K22" s="33" t="str">
        <f>R3</f>
        <v>Nëntor 2024</v>
      </c>
      <c r="L22" s="33" t="str">
        <f>U3</f>
        <v>Nëntor 2025</v>
      </c>
      <c r="M22" s="33" t="str">
        <f>R3</f>
        <v>Nëntor 2024</v>
      </c>
      <c r="N22" s="27" t="str">
        <f>U3</f>
        <v>Nëntor 2025</v>
      </c>
      <c r="O22" s="33" t="str">
        <f>R3</f>
        <v>Nëntor 2024</v>
      </c>
      <c r="P22" s="33" t="str">
        <f>U3</f>
        <v>Nëntor 2025</v>
      </c>
      <c r="Q22" s="27" t="str">
        <f>R3</f>
        <v>Nëntor 2024</v>
      </c>
      <c r="R22" s="27" t="str">
        <f>U3</f>
        <v>Nëntor 2025</v>
      </c>
      <c r="S22" s="27" t="str">
        <f>R3</f>
        <v>Nëntor 2024</v>
      </c>
      <c r="T22" s="27" t="str">
        <f>U3</f>
        <v>Nëntor 2025</v>
      </c>
      <c r="U22" s="27" t="str">
        <f>R3</f>
        <v>Nëntor 2024</v>
      </c>
      <c r="V22" s="27" t="str">
        <f>U3</f>
        <v>Nëntor 2025</v>
      </c>
      <c r="W22" s="27" t="str">
        <f>R3</f>
        <v>Nëntor 2024</v>
      </c>
      <c r="X22" s="27" t="str">
        <f>U3</f>
        <v>Nëntor 2025</v>
      </c>
      <c r="Y22" s="33" t="str">
        <f>R3</f>
        <v>Nëntor 2024</v>
      </c>
      <c r="Z22" s="33" t="str">
        <f>U3</f>
        <v>Nëntor 2025</v>
      </c>
      <c r="AA22" s="33" t="str">
        <f>R3</f>
        <v>Nëntor 2024</v>
      </c>
      <c r="AB22" s="33" t="str">
        <f>U3</f>
        <v>Nëntor 2025</v>
      </c>
      <c r="AC22" s="1" t="str">
        <f>R3</f>
        <v>Nëntor 2024</v>
      </c>
      <c r="AD22" s="1" t="str">
        <f>U3</f>
        <v>Nëntor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0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154"/>
      <c r="F84" s="154"/>
      <c r="G84" s="6"/>
      <c r="H84" s="6"/>
      <c r="I84" s="154"/>
      <c r="J84" s="154"/>
      <c r="K84" s="6"/>
      <c r="L84" s="6"/>
      <c r="M84" s="154"/>
      <c r="N84" s="154"/>
      <c r="O84" s="6"/>
      <c r="P84" s="6"/>
      <c r="Q84" s="154"/>
      <c r="R84" s="154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154"/>
      <c r="F85" s="154"/>
      <c r="G85" s="6"/>
      <c r="H85" s="6"/>
      <c r="I85" s="154"/>
      <c r="J85" s="154"/>
      <c r="K85" s="6"/>
      <c r="L85" s="6"/>
      <c r="M85" s="154"/>
      <c r="N85" s="154"/>
      <c r="O85" s="6"/>
      <c r="P85" s="6"/>
      <c r="Q85" s="154"/>
      <c r="R85" s="154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154"/>
      <c r="F86" s="154"/>
      <c r="G86" s="6"/>
      <c r="H86" s="6"/>
      <c r="I86" s="154"/>
      <c r="J86" s="154"/>
      <c r="K86" s="6"/>
      <c r="L86" s="6"/>
      <c r="M86" s="154"/>
      <c r="N86" s="154"/>
      <c r="O86" s="6"/>
      <c r="P86" s="6"/>
      <c r="Q86" s="154"/>
      <c r="R86" s="154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154"/>
      <c r="F87" s="154"/>
      <c r="G87" s="6"/>
      <c r="H87" s="6"/>
      <c r="I87" s="154"/>
      <c r="J87" s="154"/>
      <c r="K87" s="6"/>
      <c r="L87" s="6"/>
      <c r="M87" s="154"/>
      <c r="N87" s="154"/>
      <c r="O87" s="6"/>
      <c r="P87" s="6"/>
      <c r="Q87" s="154"/>
      <c r="R87" s="154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154"/>
      <c r="F88" s="154"/>
      <c r="G88" s="6"/>
      <c r="H88" s="6"/>
      <c r="I88" s="154"/>
      <c r="J88" s="154"/>
      <c r="K88" s="6"/>
      <c r="L88" s="6"/>
      <c r="M88" s="154"/>
      <c r="N88" s="154"/>
      <c r="O88" s="6"/>
      <c r="P88" s="6"/>
      <c r="Q88" s="154"/>
      <c r="R88" s="154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154"/>
      <c r="F89" s="154"/>
      <c r="G89" s="6"/>
      <c r="H89" s="6"/>
      <c r="I89" s="154"/>
      <c r="J89" s="154"/>
      <c r="K89" s="6"/>
      <c r="L89" s="6"/>
      <c r="M89" s="154"/>
      <c r="N89" s="154"/>
      <c r="O89" s="6"/>
      <c r="P89" s="6"/>
      <c r="Q89" s="154"/>
      <c r="R89" s="154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154"/>
      <c r="F90" s="154"/>
      <c r="G90" s="6"/>
      <c r="H90" s="6"/>
      <c r="I90" s="154"/>
      <c r="J90" s="154"/>
      <c r="K90" s="6"/>
      <c r="L90" s="6"/>
      <c r="M90" s="154"/>
      <c r="N90" s="154"/>
      <c r="O90" s="6"/>
      <c r="P90" s="6"/>
      <c r="Q90" s="154"/>
      <c r="R90" s="154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154"/>
      <c r="F91" s="154"/>
      <c r="G91" s="6"/>
      <c r="H91" s="6"/>
      <c r="I91" s="154"/>
      <c r="J91" s="154"/>
      <c r="K91" s="6"/>
      <c r="L91" s="6"/>
      <c r="M91" s="154"/>
      <c r="N91" s="154"/>
      <c r="O91" s="6"/>
      <c r="P91" s="6"/>
      <c r="Q91" s="154"/>
      <c r="R91" s="154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154"/>
      <c r="F92" s="154"/>
      <c r="G92" s="6"/>
      <c r="H92" s="6"/>
      <c r="I92" s="154"/>
      <c r="J92" s="154"/>
      <c r="K92" s="6"/>
      <c r="L92" s="6"/>
      <c r="M92" s="154"/>
      <c r="N92" s="154"/>
      <c r="O92" s="6"/>
      <c r="P92" s="6"/>
      <c r="Q92" s="154"/>
      <c r="R92" s="154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154"/>
      <c r="F93" s="154"/>
      <c r="G93" s="6"/>
      <c r="H93" s="6"/>
      <c r="I93" s="154"/>
      <c r="J93" s="154"/>
      <c r="K93" s="6"/>
      <c r="L93" s="6"/>
      <c r="M93" s="154"/>
      <c r="N93" s="154"/>
      <c r="O93" s="6"/>
      <c r="P93" s="6"/>
      <c r="Q93" s="154"/>
      <c r="R93" s="154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154"/>
      <c r="F94" s="154"/>
      <c r="G94" s="6"/>
      <c r="H94" s="6"/>
      <c r="I94" s="154"/>
      <c r="J94" s="154"/>
      <c r="K94" s="6"/>
      <c r="L94" s="6"/>
      <c r="M94" s="154"/>
      <c r="N94" s="154"/>
      <c r="O94" s="6"/>
      <c r="P94" s="6"/>
      <c r="Q94" s="154"/>
      <c r="R94" s="154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154"/>
      <c r="F95" s="154"/>
      <c r="G95" s="6"/>
      <c r="H95" s="6"/>
      <c r="I95" s="154"/>
      <c r="J95" s="154"/>
      <c r="K95" s="6"/>
      <c r="L95" s="6"/>
      <c r="M95" s="154"/>
      <c r="N95" s="154"/>
      <c r="O95" s="6"/>
      <c r="P95" s="6"/>
      <c r="Q95" s="154"/>
      <c r="R95" s="154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154"/>
      <c r="F96" s="154"/>
      <c r="G96" s="6"/>
      <c r="H96" s="6"/>
      <c r="I96" s="154"/>
      <c r="J96" s="154"/>
      <c r="K96" s="6"/>
      <c r="L96" s="6"/>
      <c r="M96" s="154"/>
      <c r="N96" s="154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154"/>
      <c r="F97" s="154"/>
      <c r="G97" s="6"/>
      <c r="H97" s="6"/>
      <c r="I97" s="154"/>
      <c r="J97" s="154"/>
      <c r="K97" s="6"/>
      <c r="L97" s="6"/>
      <c r="M97" s="154"/>
      <c r="N97" s="154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154"/>
      <c r="F98" s="154"/>
      <c r="G98" s="6"/>
      <c r="H98" s="6"/>
      <c r="I98" s="154"/>
      <c r="J98" s="154"/>
      <c r="K98" s="6"/>
      <c r="L98" s="6"/>
      <c r="M98" s="154"/>
      <c r="N98" s="154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0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154"/>
      <c r="F99" s="154"/>
      <c r="G99" s="6"/>
      <c r="H99" s="6"/>
      <c r="I99" s="154"/>
      <c r="J99" s="154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154"/>
      <c r="F100" s="154"/>
      <c r="G100" s="6"/>
      <c r="H100" s="6"/>
      <c r="I100" s="154"/>
      <c r="J100" s="154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154"/>
      <c r="F101" s="154"/>
      <c r="G101" s="6"/>
      <c r="H101" s="6"/>
      <c r="I101" s="154"/>
      <c r="J101" s="154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154"/>
      <c r="F102" s="154"/>
      <c r="G102" s="6"/>
      <c r="H102" s="6"/>
      <c r="I102" s="154"/>
      <c r="J102" s="154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154"/>
      <c r="F143" s="154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154"/>
      <c r="V143" s="154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154"/>
      <c r="F144" s="154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154"/>
      <c r="V144" s="154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154"/>
      <c r="F145" s="154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154"/>
      <c r="V145" s="154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154"/>
      <c r="F146" s="154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154"/>
      <c r="V146" s="154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154"/>
      <c r="F147" s="154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154"/>
      <c r="F148" s="154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154"/>
      <c r="F149" s="154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0</v>
      </c>
      <c r="AE155" s="214">
        <f t="shared" si="15"/>
        <v>-100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154"/>
      <c r="F156" s="154"/>
      <c r="G156" s="6"/>
      <c r="H156" s="6"/>
      <c r="I156" s="154"/>
      <c r="J156" s="154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154"/>
      <c r="F157" s="154"/>
      <c r="G157" s="6"/>
      <c r="H157" s="6"/>
      <c r="I157" s="154"/>
      <c r="J157" s="154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154"/>
      <c r="F158" s="154"/>
      <c r="G158" s="6"/>
      <c r="H158" s="6"/>
      <c r="I158" s="154"/>
      <c r="J158" s="154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154"/>
      <c r="F159" s="154"/>
      <c r="G159" s="6"/>
      <c r="H159" s="6"/>
      <c r="I159" s="154"/>
      <c r="J159" s="154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154"/>
      <c r="F160" s="154"/>
      <c r="G160" s="6"/>
      <c r="H160" s="6"/>
      <c r="I160" s="154"/>
      <c r="J160" s="154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154"/>
      <c r="F161" s="154"/>
      <c r="G161" s="6"/>
      <c r="H161" s="6"/>
      <c r="I161" s="154"/>
      <c r="J161" s="154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154"/>
      <c r="F162" s="154"/>
      <c r="G162" s="6"/>
      <c r="H162" s="6"/>
      <c r="I162" s="154"/>
      <c r="J162" s="154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154"/>
      <c r="F163" s="154"/>
      <c r="G163" s="6"/>
      <c r="H163" s="6"/>
      <c r="I163" s="154"/>
      <c r="J163" s="154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154"/>
      <c r="F164" s="154"/>
      <c r="G164" s="6"/>
      <c r="H164" s="6"/>
      <c r="I164" s="154"/>
      <c r="J164" s="154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154"/>
      <c r="F165" s="154"/>
      <c r="G165" s="6"/>
      <c r="H165" s="6"/>
      <c r="I165" s="154"/>
      <c r="J165" s="154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154"/>
      <c r="F166" s="154"/>
      <c r="G166" s="6"/>
      <c r="H166" s="6"/>
      <c r="I166" s="154"/>
      <c r="J166" s="154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0</v>
      </c>
      <c r="AE167" s="214">
        <f>IF(AC167=0,0,(AC167-AD167)/AC167*-100)</f>
        <v>-100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154"/>
      <c r="F168" s="154"/>
      <c r="G168" s="6"/>
      <c r="H168" s="6"/>
      <c r="I168" s="154"/>
      <c r="J168" s="154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154"/>
      <c r="V170" s="154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154"/>
      <c r="V171" s="154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154"/>
      <c r="V172" s="154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154"/>
      <c r="V173" s="154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154"/>
      <c r="V174" s="154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154"/>
      <c r="V175" s="154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154"/>
      <c r="V176" s="154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154"/>
      <c r="V177" s="154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154"/>
      <c r="V178" s="154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154"/>
      <c r="V179" s="154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154"/>
      <c r="V180" s="154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154"/>
      <c r="J189" s="154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154"/>
      <c r="J190" s="154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154"/>
      <c r="J191" s="154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154"/>
      <c r="F215" s="154"/>
      <c r="G215" s="6"/>
      <c r="H215" s="6"/>
      <c r="I215" s="154"/>
      <c r="J215" s="154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154"/>
      <c r="F216" s="154"/>
      <c r="G216" s="6"/>
      <c r="H216" s="6"/>
      <c r="I216" s="154"/>
      <c r="J216" s="154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154"/>
      <c r="F217" s="154"/>
      <c r="G217" s="6"/>
      <c r="H217" s="6"/>
      <c r="I217" s="154"/>
      <c r="J217" s="154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154"/>
      <c r="F218" s="154"/>
      <c r="G218" s="6"/>
      <c r="H218" s="6"/>
      <c r="I218" s="154"/>
      <c r="J218" s="154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154"/>
      <c r="F219" s="154"/>
      <c r="G219" s="6"/>
      <c r="H219" s="6"/>
      <c r="I219" s="154"/>
      <c r="J219" s="154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154"/>
      <c r="F220" s="154"/>
      <c r="G220" s="6"/>
      <c r="H220" s="6"/>
      <c r="I220" s="154"/>
      <c r="J220" s="154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154"/>
      <c r="F221" s="154"/>
      <c r="G221" s="6"/>
      <c r="H221" s="6"/>
      <c r="I221" s="154"/>
      <c r="J221" s="154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154"/>
      <c r="F222" s="154"/>
      <c r="G222" s="6"/>
      <c r="H222" s="6"/>
      <c r="I222" s="154"/>
      <c r="J222" s="154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154"/>
      <c r="F223" s="154"/>
      <c r="G223" s="6"/>
      <c r="H223" s="6"/>
      <c r="I223" s="154"/>
      <c r="J223" s="154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154"/>
      <c r="F224" s="154"/>
      <c r="G224" s="6"/>
      <c r="H224" s="6"/>
      <c r="I224" s="154"/>
      <c r="J224" s="154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154"/>
      <c r="F225" s="154"/>
      <c r="G225" s="6"/>
      <c r="H225" s="6"/>
      <c r="I225" s="154"/>
      <c r="J225" s="154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154"/>
      <c r="F226" s="154"/>
      <c r="G226" s="6"/>
      <c r="H226" s="6"/>
      <c r="I226" s="154"/>
      <c r="J226" s="154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154"/>
      <c r="F227" s="154"/>
      <c r="G227" s="6"/>
      <c r="H227" s="6"/>
      <c r="I227" s="154"/>
      <c r="J227" s="154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154"/>
      <c r="F228" s="154"/>
      <c r="G228" s="6"/>
      <c r="H228" s="6"/>
      <c r="I228" s="154"/>
      <c r="J228" s="154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154"/>
      <c r="F229" s="154"/>
      <c r="G229" s="6"/>
      <c r="H229" s="6"/>
      <c r="I229" s="154"/>
      <c r="J229" s="154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154"/>
      <c r="F230" s="154"/>
      <c r="G230" s="6"/>
      <c r="H230" s="6"/>
      <c r="I230" s="154"/>
      <c r="J230" s="154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154"/>
      <c r="F231" s="154"/>
      <c r="G231" s="6"/>
      <c r="H231" s="6"/>
      <c r="I231" s="154"/>
      <c r="J231" s="154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154"/>
      <c r="F232" s="154"/>
      <c r="G232" s="6"/>
      <c r="H232" s="6"/>
      <c r="I232" s="154"/>
      <c r="J232" s="154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154"/>
      <c r="F233" s="154"/>
      <c r="G233" s="6"/>
      <c r="H233" s="6"/>
      <c r="I233" s="154"/>
      <c r="J233" s="154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154"/>
      <c r="F234" s="154"/>
      <c r="G234" s="6"/>
      <c r="H234" s="6"/>
      <c r="I234" s="154"/>
      <c r="J234" s="154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154"/>
      <c r="F235" s="154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0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0</v>
      </c>
      <c r="AD250" s="2">
        <f t="shared" si="26"/>
        <v>0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154"/>
      <c r="F251" s="154"/>
      <c r="G251" s="6"/>
      <c r="H251" s="6"/>
      <c r="I251" s="154"/>
      <c r="J251" s="154"/>
      <c r="K251" s="6"/>
      <c r="L251" s="6"/>
      <c r="M251" s="154"/>
      <c r="N251" s="154"/>
      <c r="O251" s="6"/>
      <c r="P251" s="6"/>
      <c r="Q251" s="154"/>
      <c r="R251" s="154"/>
      <c r="S251" s="6"/>
      <c r="T251" s="6"/>
      <c r="U251" s="154"/>
      <c r="V251" s="154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154"/>
      <c r="F252" s="154"/>
      <c r="G252" s="6"/>
      <c r="H252" s="6"/>
      <c r="I252" s="154"/>
      <c r="J252" s="154"/>
      <c r="K252" s="6"/>
      <c r="L252" s="6"/>
      <c r="M252" s="154"/>
      <c r="N252" s="154"/>
      <c r="O252" s="6"/>
      <c r="P252" s="6"/>
      <c r="Q252" s="154"/>
      <c r="R252" s="154"/>
      <c r="S252" s="6"/>
      <c r="T252" s="6"/>
      <c r="U252" s="154"/>
      <c r="V252" s="154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154"/>
      <c r="F253" s="154"/>
      <c r="G253" s="6"/>
      <c r="H253" s="6"/>
      <c r="I253" s="154"/>
      <c r="J253" s="154"/>
      <c r="K253" s="6"/>
      <c r="L253" s="6"/>
      <c r="M253" s="154"/>
      <c r="N253" s="154"/>
      <c r="O253" s="6"/>
      <c r="P253" s="6"/>
      <c r="Q253" s="154"/>
      <c r="R253" s="154"/>
      <c r="S253" s="6"/>
      <c r="T253" s="6"/>
      <c r="U253" s="154"/>
      <c r="V253" s="154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154"/>
      <c r="F254" s="154"/>
      <c r="G254" s="6"/>
      <c r="H254" s="6"/>
      <c r="I254" s="154"/>
      <c r="J254" s="154"/>
      <c r="K254" s="6"/>
      <c r="L254" s="6"/>
      <c r="M254" s="154"/>
      <c r="N254" s="154"/>
      <c r="O254" s="6"/>
      <c r="P254" s="6"/>
      <c r="Q254" s="154"/>
      <c r="R254" s="154"/>
      <c r="S254" s="6"/>
      <c r="T254" s="6"/>
      <c r="U254" s="154"/>
      <c r="V254" s="154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154"/>
      <c r="F255" s="154"/>
      <c r="G255" s="6"/>
      <c r="H255" s="6"/>
      <c r="I255" s="154"/>
      <c r="J255" s="154"/>
      <c r="K255" s="6"/>
      <c r="L255" s="6"/>
      <c r="M255" s="154"/>
      <c r="N255" s="154"/>
      <c r="O255" s="6"/>
      <c r="P255" s="6"/>
      <c r="Q255" s="154"/>
      <c r="R255" s="154"/>
      <c r="S255" s="6"/>
      <c r="T255" s="6"/>
      <c r="U255" s="154"/>
      <c r="V255" s="154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154"/>
      <c r="F256" s="154"/>
      <c r="G256" s="6"/>
      <c r="H256" s="6"/>
      <c r="I256" s="154"/>
      <c r="J256" s="154"/>
      <c r="K256" s="6"/>
      <c r="L256" s="6"/>
      <c r="M256" s="154"/>
      <c r="N256" s="154"/>
      <c r="O256" s="6"/>
      <c r="P256" s="6"/>
      <c r="Q256" s="154"/>
      <c r="R256" s="154"/>
      <c r="S256" s="6"/>
      <c r="T256" s="6"/>
      <c r="U256" s="154"/>
      <c r="V256" s="154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154"/>
      <c r="F257" s="154"/>
      <c r="G257" s="6"/>
      <c r="H257" s="6"/>
      <c r="I257" s="154"/>
      <c r="J257" s="154"/>
      <c r="K257" s="6"/>
      <c r="L257" s="6"/>
      <c r="M257" s="154"/>
      <c r="N257" s="154"/>
      <c r="O257" s="6"/>
      <c r="P257" s="6"/>
      <c r="Q257" s="154"/>
      <c r="R257" s="154"/>
      <c r="S257" s="6"/>
      <c r="T257" s="6"/>
      <c r="U257" s="154"/>
      <c r="V257" s="154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154"/>
      <c r="F258" s="154"/>
      <c r="G258" s="6"/>
      <c r="H258" s="6"/>
      <c r="I258" s="154"/>
      <c r="J258" s="154"/>
      <c r="K258" s="6"/>
      <c r="L258" s="6"/>
      <c r="M258" s="5"/>
      <c r="N258" s="5"/>
      <c r="O258" s="6"/>
      <c r="P258" s="6"/>
      <c r="Q258" s="154"/>
      <c r="R258" s="154"/>
      <c r="S258" s="6"/>
      <c r="T258" s="6"/>
      <c r="U258" s="154"/>
      <c r="V258" s="154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154"/>
      <c r="F259" s="154"/>
      <c r="G259" s="6"/>
      <c r="H259" s="6"/>
      <c r="I259" s="154"/>
      <c r="J259" s="154"/>
      <c r="K259" s="6"/>
      <c r="L259" s="6"/>
      <c r="M259" s="5"/>
      <c r="N259" s="5"/>
      <c r="O259" s="6"/>
      <c r="P259" s="6"/>
      <c r="Q259" s="154"/>
      <c r="R259" s="154"/>
      <c r="S259" s="6"/>
      <c r="T259" s="6"/>
      <c r="U259" s="154"/>
      <c r="V259" s="154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154"/>
      <c r="F260" s="154"/>
      <c r="G260" s="6"/>
      <c r="H260" s="6"/>
      <c r="I260" s="154"/>
      <c r="J260" s="154"/>
      <c r="K260" s="6"/>
      <c r="L260" s="6"/>
      <c r="M260" s="5"/>
      <c r="N260" s="5"/>
      <c r="O260" s="6"/>
      <c r="P260" s="6"/>
      <c r="Q260" s="154"/>
      <c r="R260" s="154"/>
      <c r="S260" s="6"/>
      <c r="T260" s="6"/>
      <c r="U260" s="154"/>
      <c r="V260" s="154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154"/>
      <c r="F261" s="154"/>
      <c r="G261" s="6"/>
      <c r="H261" s="6"/>
      <c r="I261" s="154"/>
      <c r="J261" s="154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154"/>
      <c r="V261" s="154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154"/>
      <c r="F262" s="154"/>
      <c r="G262" s="6"/>
      <c r="H262" s="6"/>
      <c r="I262" s="154"/>
      <c r="J262" s="154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154"/>
      <c r="V262" s="154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154"/>
      <c r="F263" s="154"/>
      <c r="G263" s="6"/>
      <c r="H263" s="6"/>
      <c r="I263" s="154"/>
      <c r="J263" s="154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154"/>
      <c r="V263" s="154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154"/>
      <c r="F264" s="154"/>
      <c r="G264" s="6"/>
      <c r="H264" s="6"/>
      <c r="I264" s="154"/>
      <c r="J264" s="154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154"/>
      <c r="V264" s="154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154"/>
      <c r="F265" s="154"/>
      <c r="G265" s="6"/>
      <c r="H265" s="6"/>
      <c r="I265" s="154"/>
      <c r="J265" s="154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154"/>
      <c r="V265" s="154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154"/>
      <c r="F266" s="154"/>
      <c r="G266" s="6"/>
      <c r="H266" s="6"/>
      <c r="I266" s="154"/>
      <c r="J266" s="154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154"/>
      <c r="V266" s="154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154"/>
      <c r="F267" s="154"/>
      <c r="G267" s="6"/>
      <c r="H267" s="6"/>
      <c r="I267" s="154"/>
      <c r="J267" s="154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154"/>
      <c r="V267" s="154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154"/>
      <c r="F268" s="154"/>
      <c r="G268" s="6"/>
      <c r="H268" s="6"/>
      <c r="I268" s="154"/>
      <c r="J268" s="154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154"/>
      <c r="V268" s="154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154"/>
      <c r="F269" s="154"/>
      <c r="G269" s="6"/>
      <c r="H269" s="6"/>
      <c r="I269" s="154"/>
      <c r="J269" s="154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154"/>
      <c r="V269" s="154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154"/>
      <c r="F270" s="154"/>
      <c r="G270" s="6"/>
      <c r="H270" s="6"/>
      <c r="I270" s="154"/>
      <c r="J270" s="154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154"/>
      <c r="F271" s="154"/>
      <c r="G271" s="6"/>
      <c r="H271" s="6"/>
      <c r="I271" s="154"/>
      <c r="J271" s="154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154"/>
      <c r="F272" s="154"/>
      <c r="G272" s="6"/>
      <c r="H272" s="6"/>
      <c r="I272" s="154"/>
      <c r="J272" s="154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154"/>
      <c r="F273" s="154"/>
      <c r="G273" s="6"/>
      <c r="H273" s="6"/>
      <c r="I273" s="154"/>
      <c r="J273" s="154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154"/>
      <c r="F274" s="154"/>
      <c r="G274" s="6"/>
      <c r="H274" s="6"/>
      <c r="I274" s="154"/>
      <c r="J274" s="154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154"/>
      <c r="F275" s="154"/>
      <c r="G275" s="6"/>
      <c r="H275" s="6"/>
      <c r="I275" s="154"/>
      <c r="J275" s="154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154"/>
      <c r="F277" s="154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154"/>
      <c r="F278" s="154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154"/>
      <c r="F279" s="154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154"/>
      <c r="F280" s="154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154"/>
      <c r="F281" s="154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154"/>
      <c r="F282" s="154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154"/>
      <c r="F283" s="154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154"/>
      <c r="F284" s="154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154"/>
      <c r="F285" s="154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154"/>
      <c r="F286" s="154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154"/>
      <c r="F287" s="154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154"/>
      <c r="F288" s="154"/>
      <c r="G288" s="6"/>
      <c r="H288" s="6"/>
      <c r="I288" s="5"/>
      <c r="J288" s="5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154"/>
      <c r="F289" s="154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154"/>
      <c r="F290" s="154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154"/>
      <c r="F291" s="154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154"/>
      <c r="F292" s="154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154"/>
      <c r="F293" s="154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1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1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154"/>
      <c r="J296" s="154"/>
      <c r="K296" s="6"/>
      <c r="L296" s="6"/>
      <c r="M296" s="5"/>
      <c r="N296" s="5">
        <v>1</v>
      </c>
      <c r="O296" s="6"/>
      <c r="P296" s="6"/>
      <c r="Q296" s="154"/>
      <c r="R296" s="154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1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154"/>
      <c r="J297" s="154"/>
      <c r="K297" s="6"/>
      <c r="L297" s="6"/>
      <c r="M297" s="5"/>
      <c r="N297" s="5"/>
      <c r="O297" s="6"/>
      <c r="P297" s="6"/>
      <c r="Q297" s="154"/>
      <c r="R297" s="154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154"/>
      <c r="J298" s="154"/>
      <c r="K298" s="6"/>
      <c r="L298" s="6"/>
      <c r="M298" s="5"/>
      <c r="N298" s="5"/>
      <c r="O298" s="6"/>
      <c r="P298" s="6"/>
      <c r="Q298" s="154"/>
      <c r="R298" s="154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154"/>
      <c r="J299" s="154"/>
      <c r="K299" s="6"/>
      <c r="L299" s="6"/>
      <c r="M299" s="5"/>
      <c r="N299" s="5"/>
      <c r="O299" s="6"/>
      <c r="P299" s="6"/>
      <c r="Q299" s="154"/>
      <c r="R299" s="154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154"/>
      <c r="R300" s="154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154"/>
      <c r="R301" s="154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1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1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154"/>
      <c r="F305" s="154"/>
      <c r="G305" s="6"/>
      <c r="H305" s="6"/>
      <c r="I305" s="154"/>
      <c r="J305" s="154"/>
      <c r="K305" s="6"/>
      <c r="L305" s="6"/>
      <c r="M305" s="154"/>
      <c r="N305" s="154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154"/>
      <c r="F306" s="154"/>
      <c r="G306" s="6"/>
      <c r="H306" s="6"/>
      <c r="I306" s="154"/>
      <c r="J306" s="154"/>
      <c r="K306" s="6"/>
      <c r="L306" s="6"/>
      <c r="M306" s="154"/>
      <c r="N306" s="154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154"/>
      <c r="F307" s="154"/>
      <c r="G307" s="6"/>
      <c r="H307" s="6"/>
      <c r="I307" s="154"/>
      <c r="J307" s="154"/>
      <c r="K307" s="6"/>
      <c r="L307" s="6"/>
      <c r="M307" s="154"/>
      <c r="N307" s="154">
        <v>1</v>
      </c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1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154"/>
      <c r="J308" s="154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154"/>
      <c r="J319" s="154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154"/>
      <c r="V319" s="154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154"/>
      <c r="J320" s="154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154"/>
      <c r="V320" s="154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154"/>
      <c r="J321" s="154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154"/>
      <c r="V321" s="154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154"/>
      <c r="J322" s="154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154"/>
      <c r="V322" s="154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154"/>
      <c r="J323" s="154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154"/>
      <c r="V323" s="154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154"/>
      <c r="J324" s="154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154"/>
      <c r="V324" s="154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154"/>
      <c r="J325" s="154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154"/>
      <c r="V325" s="154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154"/>
      <c r="J326" s="154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154"/>
      <c r="V326" s="154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154"/>
      <c r="J327" s="154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154"/>
      <c r="V327" s="154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154"/>
      <c r="J328" s="154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154"/>
      <c r="V328" s="154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154"/>
      <c r="J329" s="154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154"/>
      <c r="V329" s="154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154"/>
      <c r="J330" s="154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154"/>
      <c r="V330" s="154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154"/>
      <c r="J331" s="154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154"/>
      <c r="V331" s="154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154"/>
      <c r="J332" s="154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154"/>
      <c r="V332" s="154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154"/>
      <c r="J333" s="154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154"/>
      <c r="V333" s="154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154"/>
      <c r="J334" s="154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154"/>
      <c r="V334" s="154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154"/>
      <c r="J335" s="154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154"/>
      <c r="J336" s="154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154"/>
      <c r="J337" s="154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154"/>
      <c r="J338" s="154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154"/>
      <c r="F345" s="154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154"/>
      <c r="F346" s="154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154"/>
      <c r="F347" s="154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154"/>
      <c r="F348" s="154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154"/>
      <c r="F349" s="154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154"/>
      <c r="F350" s="154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154"/>
      <c r="F351" s="154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154"/>
      <c r="F352" s="154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154"/>
      <c r="F353" s="154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1</v>
      </c>
      <c r="N376" s="166">
        <f t="shared" si="40"/>
        <v>3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1</v>
      </c>
      <c r="AD376" s="2">
        <f t="shared" si="39"/>
        <v>3</v>
      </c>
      <c r="AE376" s="214">
        <f>IF(AC376=0,0,(AC376-AD376)/AC376*-100)</f>
        <v>200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Nëntor 2024</v>
      </c>
      <c r="F382" s="33" t="str">
        <f>F22</f>
        <v>Nëntor 2025</v>
      </c>
      <c r="G382" s="33" t="str">
        <f>G22</f>
        <v>Nëntor 2024</v>
      </c>
      <c r="H382" s="33" t="str">
        <f>H22</f>
        <v>Nëntor 2025</v>
      </c>
      <c r="I382" s="33" t="str">
        <f>I22</f>
        <v>Nëntor 2024</v>
      </c>
      <c r="J382" s="33" t="str">
        <f>J22</f>
        <v>Nëntor 2025</v>
      </c>
      <c r="K382" s="33" t="str">
        <f>K22</f>
        <v>Nëntor 2024</v>
      </c>
      <c r="L382" s="33" t="str">
        <f>L22</f>
        <v>Nëntor 2025</v>
      </c>
      <c r="M382" s="33" t="str">
        <f>M22</f>
        <v>Nëntor 2024</v>
      </c>
      <c r="N382" s="33" t="str">
        <f>N22</f>
        <v>Nëntor 2025</v>
      </c>
      <c r="O382" s="33" t="str">
        <f>O22</f>
        <v>Nëntor 2024</v>
      </c>
      <c r="P382" s="33" t="str">
        <f>P22</f>
        <v>Nëntor 2025</v>
      </c>
      <c r="Q382" s="33" t="str">
        <f>Q22</f>
        <v>Nëntor 2024</v>
      </c>
      <c r="R382" s="33" t="str">
        <f>R22</f>
        <v>Nëntor 2025</v>
      </c>
      <c r="S382" s="33" t="str">
        <f>S22</f>
        <v>Nëntor 2024</v>
      </c>
      <c r="T382" s="33" t="str">
        <f>T22</f>
        <v>Nëntor 2025</v>
      </c>
      <c r="U382" s="33" t="str">
        <f>U22</f>
        <v>Nëntor 2024</v>
      </c>
      <c r="V382" s="33" t="str">
        <f>V22</f>
        <v>Nëntor 2025</v>
      </c>
      <c r="W382" s="33" t="str">
        <f>W22</f>
        <v>Nëntor 2024</v>
      </c>
      <c r="X382" s="33" t="str">
        <f>X22</f>
        <v>Nëntor 2025</v>
      </c>
      <c r="Y382" s="33" t="str">
        <f>Y22</f>
        <v>Nëntor 2024</v>
      </c>
      <c r="Z382" s="33" t="str">
        <f>Z22</f>
        <v>Nëntor 2025</v>
      </c>
      <c r="AA382" s="33" t="str">
        <f>AA22</f>
        <v>Nëntor 2024</v>
      </c>
      <c r="AB382" s="33" t="str">
        <f>AB22</f>
        <v>Nëntor 2025</v>
      </c>
      <c r="AC382" s="1" t="str">
        <f>R3</f>
        <v>Nëntor 2024</v>
      </c>
      <c r="AD382" s="1" t="str">
        <f>U3</f>
        <v>Nëntor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154"/>
      <c r="F383" s="154"/>
      <c r="G383" s="154"/>
      <c r="H383" s="154"/>
      <c r="I383" s="5"/>
      <c r="J383" s="5"/>
      <c r="K383" s="154"/>
      <c r="L383" s="154"/>
      <c r="M383" s="5">
        <v>1</v>
      </c>
      <c r="N383" s="5">
        <v>3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1</v>
      </c>
      <c r="AD383" s="2">
        <f>SUM(F383+H383+J383+L383+N383+P383+R383+T383+V383+X383+Z383+AB383)</f>
        <v>3</v>
      </c>
      <c r="AE383" s="214">
        <f>IF(AC383=0,0,(AC383-AD383)/AC383*-100)</f>
        <v>200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154"/>
      <c r="F384" s="154"/>
      <c r="G384" s="6"/>
      <c r="H384" s="6"/>
      <c r="I384" s="154"/>
      <c r="J384" s="154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154"/>
      <c r="F385" s="154"/>
      <c r="G385" s="6"/>
      <c r="H385" s="6"/>
      <c r="I385" s="154"/>
      <c r="J385" s="154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154"/>
      <c r="F386" s="154"/>
      <c r="G386" s="6"/>
      <c r="H386" s="6"/>
      <c r="I386" s="154"/>
      <c r="J386" s="154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1</v>
      </c>
      <c r="N387" s="7">
        <f t="shared" si="42"/>
        <v>3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1</v>
      </c>
      <c r="AD387" s="2">
        <f t="shared" si="41"/>
        <v>3</v>
      </c>
      <c r="AE387" s="237">
        <f>IF(AC387=0,0,(AC387-AD387)/AC387*-100)</f>
        <v>200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Nëntor 2024</v>
      </c>
      <c r="F393" s="33" t="str">
        <f>F22</f>
        <v>Nëntor 2025</v>
      </c>
      <c r="G393" s="33" t="str">
        <f>G22</f>
        <v>Nëntor 2024</v>
      </c>
      <c r="H393" s="33" t="str">
        <f>H22</f>
        <v>Nëntor 2025</v>
      </c>
      <c r="I393" s="33" t="str">
        <f>I22</f>
        <v>Nëntor 2024</v>
      </c>
      <c r="J393" s="33" t="str">
        <f>J22</f>
        <v>Nëntor 2025</v>
      </c>
      <c r="K393" s="33" t="str">
        <f>K22</f>
        <v>Nëntor 2024</v>
      </c>
      <c r="L393" s="33" t="str">
        <f>L22</f>
        <v>Nëntor 2025</v>
      </c>
      <c r="M393" s="33" t="str">
        <f>M22</f>
        <v>Nëntor 2024</v>
      </c>
      <c r="N393" s="33" t="str">
        <f>N22</f>
        <v>Nëntor 2025</v>
      </c>
      <c r="O393" s="33" t="str">
        <f>O22</f>
        <v>Nëntor 2024</v>
      </c>
      <c r="P393" s="33" t="str">
        <f>P22</f>
        <v>Nëntor 2025</v>
      </c>
      <c r="Q393" s="33" t="str">
        <f>Q22</f>
        <v>Nëntor 2024</v>
      </c>
      <c r="R393" s="33" t="str">
        <f>R22</f>
        <v>Nëntor 2025</v>
      </c>
      <c r="S393" s="33" t="str">
        <f>S22</f>
        <v>Nëntor 2024</v>
      </c>
      <c r="T393" s="33" t="str">
        <f>T22</f>
        <v>Nëntor 2025</v>
      </c>
      <c r="U393" s="33" t="str">
        <f>U22</f>
        <v>Nëntor 2024</v>
      </c>
      <c r="V393" s="33" t="str">
        <f>V22</f>
        <v>Nëntor 2025</v>
      </c>
      <c r="W393" s="33" t="str">
        <f>W22</f>
        <v>Nëntor 2024</v>
      </c>
      <c r="X393" s="33" t="str">
        <f>X22</f>
        <v>Nëntor 2025</v>
      </c>
      <c r="Y393" s="33" t="str">
        <f>Y22</f>
        <v>Nëntor 2024</v>
      </c>
      <c r="Z393" s="33" t="str">
        <f>Z22</f>
        <v>Nëntor 2025</v>
      </c>
      <c r="AA393" s="33" t="str">
        <f>AA22</f>
        <v>Nëntor 2024</v>
      </c>
      <c r="AB393" s="33" t="str">
        <f>AB22</f>
        <v>Nëntor 2025</v>
      </c>
      <c r="AC393" s="1" t="str">
        <f>R3</f>
        <v>Nëntor 2024</v>
      </c>
      <c r="AD393" s="1" t="str">
        <f>U3</f>
        <v>Nëntor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1</v>
      </c>
      <c r="N394" s="8">
        <f t="shared" si="43"/>
        <v>3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1</v>
      </c>
      <c r="AD394" s="2">
        <f>SUM(F394+H394+J394+L394+N394+P394+R394+T394+V394+X394+Z394+AB394)</f>
        <v>3</v>
      </c>
      <c r="AE394" s="254">
        <f t="shared" ref="AE394:AE401" si="44">IF(AC394=0,0,(AC394-AD394)/AC394*-100)</f>
        <v>200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154"/>
      <c r="F395" s="154"/>
      <c r="G395" s="6"/>
      <c r="H395" s="6"/>
      <c r="I395" s="154"/>
      <c r="J395" s="154"/>
      <c r="K395" s="6"/>
      <c r="L395" s="6"/>
      <c r="M395" s="5">
        <v>1</v>
      </c>
      <c r="N395" s="5">
        <v>1</v>
      </c>
      <c r="O395" s="6"/>
      <c r="P395" s="6"/>
      <c r="Q395" s="154"/>
      <c r="R395" s="154"/>
      <c r="S395" s="6"/>
      <c r="T395" s="6"/>
      <c r="U395" s="154"/>
      <c r="V395" s="154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</v>
      </c>
      <c r="AD395" s="2">
        <f>SUM(F395+H395+J395+L395+N395+P395+R395+T395+V395+X395+Z395+AB395)</f>
        <v>1</v>
      </c>
      <c r="AE395" s="214">
        <f t="shared" si="44"/>
        <v>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154"/>
      <c r="F396" s="154"/>
      <c r="G396" s="6"/>
      <c r="H396" s="6"/>
      <c r="I396" s="154"/>
      <c r="J396" s="154"/>
      <c r="K396" s="6"/>
      <c r="L396" s="6"/>
      <c r="M396" s="5"/>
      <c r="N396" s="5"/>
      <c r="O396" s="6"/>
      <c r="P396" s="6"/>
      <c r="Q396" s="154"/>
      <c r="R396" s="154"/>
      <c r="S396" s="6"/>
      <c r="T396" s="6"/>
      <c r="U396" s="154"/>
      <c r="V396" s="154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154"/>
      <c r="F397" s="154"/>
      <c r="G397" s="6"/>
      <c r="H397" s="6"/>
      <c r="I397" s="154"/>
      <c r="J397" s="154"/>
      <c r="K397" s="6"/>
      <c r="L397" s="6"/>
      <c r="M397" s="5"/>
      <c r="N397" s="5"/>
      <c r="O397" s="6"/>
      <c r="P397" s="6"/>
      <c r="Q397" s="154"/>
      <c r="R397" s="154"/>
      <c r="S397" s="6"/>
      <c r="T397" s="6"/>
      <c r="U397" s="154"/>
      <c r="V397" s="154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</v>
      </c>
      <c r="AD398" s="2">
        <f t="shared" si="45"/>
        <v>1</v>
      </c>
      <c r="AE398" s="254">
        <f t="shared" si="44"/>
        <v>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154"/>
      <c r="F399" s="154"/>
      <c r="G399" s="6"/>
      <c r="H399" s="6"/>
      <c r="I399" s="5"/>
      <c r="J399" s="5"/>
      <c r="K399" s="6"/>
      <c r="L399" s="6"/>
      <c r="M399" s="5"/>
      <c r="N399" s="5">
        <v>2</v>
      </c>
      <c r="O399" s="6"/>
      <c r="P399" s="6"/>
      <c r="Q399" s="154"/>
      <c r="R399" s="154"/>
      <c r="S399" s="6"/>
      <c r="T399" s="6"/>
      <c r="U399" s="154"/>
      <c r="V399" s="154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2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154"/>
      <c r="F400" s="154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154"/>
      <c r="R400" s="154"/>
      <c r="S400" s="6"/>
      <c r="T400" s="6"/>
      <c r="U400" s="154"/>
      <c r="V400" s="154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0</v>
      </c>
      <c r="N401" s="8">
        <f t="shared" si="47"/>
        <v>2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0</v>
      </c>
      <c r="AD401" s="2">
        <f t="shared" si="45"/>
        <v>2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100</v>
      </c>
      <c r="N402" s="53">
        <f t="shared" si="48"/>
        <v>33.333333333333329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100</v>
      </c>
      <c r="AD402" s="11">
        <f t="shared" si="48"/>
        <v>33.333333333333329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154"/>
      <c r="F403" s="154"/>
      <c r="G403" s="6"/>
      <c r="H403" s="6"/>
      <c r="I403" s="5"/>
      <c r="J403" s="5"/>
      <c r="K403" s="6"/>
      <c r="L403" s="6"/>
      <c r="M403" s="5"/>
      <c r="N403" s="5">
        <v>1</v>
      </c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1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</v>
      </c>
      <c r="N404" s="51">
        <f t="shared" si="49"/>
        <v>2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</v>
      </c>
      <c r="AD404" s="2">
        <f t="shared" si="45"/>
        <v>2</v>
      </c>
      <c r="AE404" s="254">
        <f>IF(AC404=0,0,(AC404-AD404)/AC404*-100)</f>
        <v>100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>
        <f>AD404/AD394*100</f>
        <v>66.666666666666657</v>
      </c>
      <c r="AE405" s="247">
        <f>IF(AC405=0,0,(AC405-AD405)/AC405*-100)</f>
        <v>-33.333333333333343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Nëntor 2024</v>
      </c>
      <c r="F410" s="33" t="str">
        <f>F22</f>
        <v>Nëntor 2025</v>
      </c>
      <c r="G410" s="33" t="str">
        <f>G22</f>
        <v>Nëntor 2024</v>
      </c>
      <c r="H410" s="33" t="str">
        <f>H22</f>
        <v>Nëntor 2025</v>
      </c>
      <c r="I410" s="33" t="str">
        <f>I22</f>
        <v>Nëntor 2024</v>
      </c>
      <c r="J410" s="33" t="str">
        <f>J22</f>
        <v>Nëntor 2025</v>
      </c>
      <c r="K410" s="33" t="str">
        <f>K22</f>
        <v>Nëntor 2024</v>
      </c>
      <c r="L410" s="33" t="str">
        <f>L22</f>
        <v>Nëntor 2025</v>
      </c>
      <c r="M410" s="33" t="str">
        <f>M22</f>
        <v>Nëntor 2024</v>
      </c>
      <c r="N410" s="33" t="str">
        <f>N22</f>
        <v>Nëntor 2025</v>
      </c>
      <c r="O410" s="33" t="str">
        <f>O22</f>
        <v>Nëntor 2024</v>
      </c>
      <c r="P410" s="33" t="str">
        <f>P22</f>
        <v>Nëntor 2025</v>
      </c>
      <c r="Q410" s="33" t="str">
        <f>Q22</f>
        <v>Nëntor 2024</v>
      </c>
      <c r="R410" s="33" t="str">
        <f>R22</f>
        <v>Nëntor 2025</v>
      </c>
      <c r="S410" s="33" t="str">
        <f>S22</f>
        <v>Nëntor 2024</v>
      </c>
      <c r="T410" s="33" t="str">
        <f>T22</f>
        <v>Nëntor 2025</v>
      </c>
      <c r="U410" s="33" t="str">
        <f>U22</f>
        <v>Nëntor 2024</v>
      </c>
      <c r="V410" s="33" t="str">
        <f>V22</f>
        <v>Nëntor 2025</v>
      </c>
      <c r="W410" s="33" t="str">
        <f>W22</f>
        <v>Nëntor 2024</v>
      </c>
      <c r="X410" s="33" t="str">
        <f>X22</f>
        <v>Nëntor 2025</v>
      </c>
      <c r="Y410" s="33" t="str">
        <f>Y22</f>
        <v>Nëntor 2024</v>
      </c>
      <c r="Z410" s="33" t="str">
        <f>Z22</f>
        <v>Nëntor 2025</v>
      </c>
      <c r="AA410" s="33" t="str">
        <f>AA22</f>
        <v>Nëntor 2024</v>
      </c>
      <c r="AB410" s="33" t="str">
        <f>AB22</f>
        <v>Nëntor 2025</v>
      </c>
      <c r="AC410" s="1" t="str">
        <f>R3</f>
        <v>Nëntor 2024</v>
      </c>
      <c r="AD410" s="1" t="str">
        <f>U3</f>
        <v>Nëntor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154"/>
      <c r="F411" s="154"/>
      <c r="G411" s="6"/>
      <c r="H411" s="6"/>
      <c r="I411" s="154"/>
      <c r="J411" s="154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 t="shared" ref="AC411:AD416" si="50">SUM(E411+G411+I411+K411+M411+O411+Q411+S411+U411+W411+Y411+AA411)</f>
        <v>0</v>
      </c>
      <c r="AD411" s="2">
        <f t="shared" si="50"/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154"/>
      <c r="F412" s="154"/>
      <c r="G412" s="6"/>
      <c r="H412" s="6"/>
      <c r="I412" s="154"/>
      <c r="J412" s="15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si="50"/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154"/>
      <c r="F413" s="154"/>
      <c r="G413" s="6"/>
      <c r="H413" s="6"/>
      <c r="I413" s="154"/>
      <c r="J413" s="15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154"/>
      <c r="F414" s="154"/>
      <c r="G414" s="6"/>
      <c r="H414" s="6"/>
      <c r="I414" s="154"/>
      <c r="J414" s="154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154"/>
      <c r="F415" s="154"/>
      <c r="G415" s="6"/>
      <c r="H415" s="6"/>
      <c r="I415" s="154"/>
      <c r="J415" s="154"/>
      <c r="K415" s="6"/>
      <c r="L415" s="6"/>
      <c r="M415" s="6">
        <v>2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2</v>
      </c>
      <c r="AD415" s="2">
        <f t="shared" si="50"/>
        <v>0</v>
      </c>
      <c r="AE415" s="214">
        <f>IF(AC415=0,0,(AC415-AD415)/AC415*-100)</f>
        <v>-100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154"/>
      <c r="F416" s="154"/>
      <c r="G416" s="6"/>
      <c r="H416" s="6"/>
      <c r="I416" s="154"/>
      <c r="J416" s="154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>SUM(F411:F416)</f>
        <v>0</v>
      </c>
      <c r="G417" s="12">
        <f t="shared" ref="G417:AB417" si="52">SUM(G411:G416)</f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2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ref="AC417:AD417" si="53">SUM(E417+G417+I417+K417+M417+O417+Q417+S417+U417+W417+Y417+AA417)</f>
        <v>2</v>
      </c>
      <c r="AD417" s="2">
        <f t="shared" si="53"/>
        <v>0</v>
      </c>
      <c r="AE417" s="214">
        <f t="shared" si="51"/>
        <v>-100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Nëntor 2024</v>
      </c>
      <c r="F423" s="33" t="str">
        <f>F22</f>
        <v>Nëntor 2025</v>
      </c>
      <c r="G423" s="33" t="str">
        <f>G22</f>
        <v>Nëntor 2024</v>
      </c>
      <c r="H423" s="33" t="str">
        <f>H22</f>
        <v>Nëntor 2025</v>
      </c>
      <c r="I423" s="33" t="str">
        <f>I22</f>
        <v>Nëntor 2024</v>
      </c>
      <c r="J423" s="33" t="str">
        <f>J22</f>
        <v>Nëntor 2025</v>
      </c>
      <c r="K423" s="33" t="str">
        <f>K22</f>
        <v>Nëntor 2024</v>
      </c>
      <c r="L423" s="33" t="str">
        <f>L22</f>
        <v>Nëntor 2025</v>
      </c>
      <c r="M423" s="33" t="str">
        <f>M22</f>
        <v>Nëntor 2024</v>
      </c>
      <c r="N423" s="33" t="str">
        <f>N22</f>
        <v>Nëntor 2025</v>
      </c>
      <c r="O423" s="33" t="str">
        <f>O22</f>
        <v>Nëntor 2024</v>
      </c>
      <c r="P423" s="33" t="str">
        <f>P22</f>
        <v>Nëntor 2025</v>
      </c>
      <c r="Q423" s="33" t="str">
        <f>Q22</f>
        <v>Nëntor 2024</v>
      </c>
      <c r="R423" s="33" t="str">
        <f>R22</f>
        <v>Nëntor 2025</v>
      </c>
      <c r="S423" s="33" t="str">
        <f>S22</f>
        <v>Nëntor 2024</v>
      </c>
      <c r="T423" s="33" t="str">
        <f>T22</f>
        <v>Nëntor 2025</v>
      </c>
      <c r="U423" s="33" t="str">
        <f>U22</f>
        <v>Nëntor 2024</v>
      </c>
      <c r="V423" s="33" t="str">
        <f>V22</f>
        <v>Nëntor 2025</v>
      </c>
      <c r="W423" s="33" t="str">
        <f>W22</f>
        <v>Nëntor 2024</v>
      </c>
      <c r="X423" s="33" t="str">
        <f>X22</f>
        <v>Nëntor 2025</v>
      </c>
      <c r="Y423" s="33" t="str">
        <f>Y22</f>
        <v>Nëntor 2024</v>
      </c>
      <c r="Z423" s="33" t="str">
        <f>Z22</f>
        <v>Nëntor 2025</v>
      </c>
      <c r="AA423" s="33" t="str">
        <f>AA22</f>
        <v>Nëntor 2024</v>
      </c>
      <c r="AB423" s="33" t="str">
        <f>AB22</f>
        <v>Nëntor 2025</v>
      </c>
      <c r="AC423" s="1" t="str">
        <f>R3</f>
        <v>Nëntor 2024</v>
      </c>
      <c r="AD423" s="1" t="str">
        <f>U3</f>
        <v>Nëntor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4">SUM(F417)</f>
        <v>0</v>
      </c>
      <c r="G424" s="14">
        <f t="shared" si="54"/>
        <v>0</v>
      </c>
      <c r="H424" s="14">
        <f t="shared" si="54"/>
        <v>0</v>
      </c>
      <c r="I424" s="13">
        <f t="shared" si="54"/>
        <v>0</v>
      </c>
      <c r="J424" s="13">
        <f t="shared" si="54"/>
        <v>0</v>
      </c>
      <c r="K424" s="14">
        <f t="shared" si="54"/>
        <v>0</v>
      </c>
      <c r="L424" s="14">
        <f t="shared" si="54"/>
        <v>0</v>
      </c>
      <c r="M424" s="14">
        <v>2</v>
      </c>
      <c r="N424" s="14">
        <f t="shared" si="54"/>
        <v>0</v>
      </c>
      <c r="O424" s="14">
        <f t="shared" si="54"/>
        <v>0</v>
      </c>
      <c r="P424" s="14">
        <f t="shared" si="54"/>
        <v>0</v>
      </c>
      <c r="Q424" s="14">
        <f t="shared" si="54"/>
        <v>0</v>
      </c>
      <c r="R424" s="14">
        <f t="shared" si="54"/>
        <v>0</v>
      </c>
      <c r="S424" s="14">
        <f t="shared" si="54"/>
        <v>0</v>
      </c>
      <c r="T424" s="14">
        <f t="shared" si="54"/>
        <v>0</v>
      </c>
      <c r="U424" s="14">
        <f t="shared" si="54"/>
        <v>0</v>
      </c>
      <c r="V424" s="14">
        <f t="shared" si="54"/>
        <v>0</v>
      </c>
      <c r="W424" s="14">
        <f t="shared" si="54"/>
        <v>0</v>
      </c>
      <c r="X424" s="14">
        <f t="shared" si="54"/>
        <v>0</v>
      </c>
      <c r="Y424" s="14">
        <f t="shared" si="54"/>
        <v>0</v>
      </c>
      <c r="Z424" s="14">
        <f t="shared" si="54"/>
        <v>0</v>
      </c>
      <c r="AA424" s="14">
        <f t="shared" si="54"/>
        <v>0</v>
      </c>
      <c r="AB424" s="14">
        <f t="shared" si="54"/>
        <v>0</v>
      </c>
      <c r="AC424" s="2">
        <f t="shared" ref="AC424:AD428" si="55">SUM(E424+G424+I424+K424+M424+O424+Q424+S424+U424+W424+Y424+AA424)</f>
        <v>2</v>
      </c>
      <c r="AD424" s="2">
        <f t="shared" si="55"/>
        <v>0</v>
      </c>
      <c r="AE424" s="214">
        <f>IF(AC424=0,0,(AC424-AD424)/AC424*-100)</f>
        <v>-100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154"/>
      <c r="F425" s="154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5"/>
        <v>0</v>
      </c>
      <c r="AD425" s="2">
        <f t="shared" si="55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154"/>
      <c r="F426" s="154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5"/>
        <v>0</v>
      </c>
      <c r="AD426" s="2">
        <f t="shared" si="55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154"/>
      <c r="F427" s="154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5"/>
        <v>0</v>
      </c>
      <c r="AD427" s="2">
        <f t="shared" si="55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6">SUM(F424-F425-F426+F427)</f>
        <v>0</v>
      </c>
      <c r="G428" s="7">
        <f t="shared" si="56"/>
        <v>0</v>
      </c>
      <c r="H428" s="7">
        <f t="shared" si="56"/>
        <v>0</v>
      </c>
      <c r="I428" s="7">
        <f t="shared" si="56"/>
        <v>0</v>
      </c>
      <c r="J428" s="7">
        <f t="shared" si="56"/>
        <v>0</v>
      </c>
      <c r="K428" s="7">
        <f t="shared" si="56"/>
        <v>0</v>
      </c>
      <c r="L428" s="7">
        <f t="shared" si="56"/>
        <v>0</v>
      </c>
      <c r="M428" s="7">
        <f t="shared" si="56"/>
        <v>2</v>
      </c>
      <c r="N428" s="7">
        <f t="shared" si="56"/>
        <v>0</v>
      </c>
      <c r="O428" s="7">
        <f t="shared" si="56"/>
        <v>0</v>
      </c>
      <c r="P428" s="7">
        <f t="shared" si="56"/>
        <v>0</v>
      </c>
      <c r="Q428" s="7">
        <f t="shared" si="56"/>
        <v>0</v>
      </c>
      <c r="R428" s="7">
        <f t="shared" si="56"/>
        <v>0</v>
      </c>
      <c r="S428" s="7">
        <f t="shared" si="56"/>
        <v>0</v>
      </c>
      <c r="T428" s="7">
        <f t="shared" si="56"/>
        <v>0</v>
      </c>
      <c r="U428" s="7">
        <f t="shared" si="56"/>
        <v>0</v>
      </c>
      <c r="V428" s="7">
        <f t="shared" si="56"/>
        <v>0</v>
      </c>
      <c r="W428" s="7">
        <f t="shared" si="56"/>
        <v>0</v>
      </c>
      <c r="X428" s="7">
        <f t="shared" si="56"/>
        <v>0</v>
      </c>
      <c r="Y428" s="7">
        <f t="shared" si="56"/>
        <v>0</v>
      </c>
      <c r="Z428" s="7">
        <f t="shared" si="56"/>
        <v>0</v>
      </c>
      <c r="AA428" s="7">
        <f t="shared" si="56"/>
        <v>0</v>
      </c>
      <c r="AB428" s="7">
        <f t="shared" si="56"/>
        <v>0</v>
      </c>
      <c r="AC428" s="2">
        <f t="shared" si="55"/>
        <v>2</v>
      </c>
      <c r="AD428" s="2">
        <f t="shared" si="55"/>
        <v>0</v>
      </c>
      <c r="AE428" s="237">
        <f>IF(AC428=0,0,(AC428-AD428)/AC428*-100)</f>
        <v>-100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Nëntor 2024</v>
      </c>
      <c r="F434" s="33" t="str">
        <f>F22</f>
        <v>Nëntor 2025</v>
      </c>
      <c r="G434" s="33" t="str">
        <f>G22</f>
        <v>Nëntor 2024</v>
      </c>
      <c r="H434" s="33" t="str">
        <f>H22</f>
        <v>Nëntor 2025</v>
      </c>
      <c r="I434" s="33" t="str">
        <f>I22</f>
        <v>Nëntor 2024</v>
      </c>
      <c r="J434" s="33" t="str">
        <f>J22</f>
        <v>Nëntor 2025</v>
      </c>
      <c r="K434" s="33" t="str">
        <f>K22</f>
        <v>Nëntor 2024</v>
      </c>
      <c r="L434" s="33" t="str">
        <f>L22</f>
        <v>Nëntor 2025</v>
      </c>
      <c r="M434" s="33" t="str">
        <f>M22</f>
        <v>Nëntor 2024</v>
      </c>
      <c r="N434" s="33" t="str">
        <f>N22</f>
        <v>Nëntor 2025</v>
      </c>
      <c r="O434" s="33" t="str">
        <f>O22</f>
        <v>Nëntor 2024</v>
      </c>
      <c r="P434" s="33" t="str">
        <f>P22</f>
        <v>Nëntor 2025</v>
      </c>
      <c r="Q434" s="33" t="str">
        <f>Q22</f>
        <v>Nëntor 2024</v>
      </c>
      <c r="R434" s="33" t="str">
        <f>R22</f>
        <v>Nëntor 2025</v>
      </c>
      <c r="S434" s="33" t="str">
        <f>S22</f>
        <v>Nëntor 2024</v>
      </c>
      <c r="T434" s="33" t="str">
        <f>T22</f>
        <v>Nëntor 2025</v>
      </c>
      <c r="U434" s="33" t="str">
        <f>U22</f>
        <v>Nëntor 2024</v>
      </c>
      <c r="V434" s="33" t="str">
        <f>V22</f>
        <v>Nëntor 2025</v>
      </c>
      <c r="W434" s="33" t="str">
        <f>W22</f>
        <v>Nëntor 2024</v>
      </c>
      <c r="X434" s="33" t="str">
        <f>X22</f>
        <v>Nëntor 2025</v>
      </c>
      <c r="Y434" s="33" t="str">
        <f>Y22</f>
        <v>Nëntor 2024</v>
      </c>
      <c r="Z434" s="33" t="str">
        <f>Z22</f>
        <v>Nëntor 2025</v>
      </c>
      <c r="AA434" s="33" t="str">
        <f>AA22</f>
        <v>Nëntor 2024</v>
      </c>
      <c r="AB434" s="33" t="str">
        <f>AB22</f>
        <v>Nëntor 2025</v>
      </c>
      <c r="AC434" s="1" t="str">
        <f>R3</f>
        <v>Nëntor 2024</v>
      </c>
      <c r="AD434" s="1" t="str">
        <f>U3</f>
        <v>Nëntor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7">SUM(E428)</f>
        <v>0</v>
      </c>
      <c r="F435" s="8">
        <f t="shared" si="57"/>
        <v>0</v>
      </c>
      <c r="G435" s="8">
        <f t="shared" si="57"/>
        <v>0</v>
      </c>
      <c r="H435" s="8">
        <f t="shared" si="57"/>
        <v>0</v>
      </c>
      <c r="I435" s="8">
        <f t="shared" si="57"/>
        <v>0</v>
      </c>
      <c r="J435" s="8">
        <f t="shared" si="57"/>
        <v>0</v>
      </c>
      <c r="K435" s="8">
        <f t="shared" si="57"/>
        <v>0</v>
      </c>
      <c r="L435" s="8">
        <f t="shared" si="57"/>
        <v>0</v>
      </c>
      <c r="M435" s="8">
        <f t="shared" si="57"/>
        <v>2</v>
      </c>
      <c r="N435" s="8">
        <f t="shared" si="57"/>
        <v>0</v>
      </c>
      <c r="O435" s="8">
        <f t="shared" si="57"/>
        <v>0</v>
      </c>
      <c r="P435" s="8">
        <f t="shared" si="57"/>
        <v>0</v>
      </c>
      <c r="Q435" s="8">
        <f t="shared" si="57"/>
        <v>0</v>
      </c>
      <c r="R435" s="8">
        <f t="shared" si="57"/>
        <v>0</v>
      </c>
      <c r="S435" s="8">
        <f t="shared" si="57"/>
        <v>0</v>
      </c>
      <c r="T435" s="8">
        <f t="shared" si="57"/>
        <v>0</v>
      </c>
      <c r="U435" s="8">
        <f t="shared" si="57"/>
        <v>0</v>
      </c>
      <c r="V435" s="8">
        <f t="shared" si="57"/>
        <v>0</v>
      </c>
      <c r="W435" s="8">
        <f t="shared" si="57"/>
        <v>0</v>
      </c>
      <c r="X435" s="8">
        <f t="shared" si="57"/>
        <v>0</v>
      </c>
      <c r="Y435" s="8">
        <f t="shared" si="57"/>
        <v>0</v>
      </c>
      <c r="Z435" s="8">
        <f t="shared" si="57"/>
        <v>0</v>
      </c>
      <c r="AA435" s="8">
        <f t="shared" si="57"/>
        <v>0</v>
      </c>
      <c r="AB435" s="8">
        <f t="shared" si="57"/>
        <v>0</v>
      </c>
      <c r="AC435" s="2">
        <f>SUM(E435+G435+I435+K435+M435+O435+Q435+S435+U435+W435+Y435+AA435)</f>
        <v>2</v>
      </c>
      <c r="AD435" s="2">
        <f>SUM(F435+H435+J435+L435+N435+P435+R435+T435+V435+X435+Z435+AB435)</f>
        <v>0</v>
      </c>
      <c r="AE435" s="254">
        <f t="shared" ref="AE435:AE445" si="58">IF(AC435=0,0,(AC435-AD435)/AC435*-100)</f>
        <v>-100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154"/>
      <c r="F436" s="154"/>
      <c r="G436" s="6"/>
      <c r="H436" s="6"/>
      <c r="I436" s="154"/>
      <c r="J436" s="154"/>
      <c r="K436" s="6"/>
      <c r="L436" s="6"/>
      <c r="M436" s="15">
        <v>2</v>
      </c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9">SUM(E436+G436+I436+K436+M436+O436+Q436+S436+U436+W436+Y436+AA436)</f>
        <v>2</v>
      </c>
      <c r="AD436" s="2">
        <f t="shared" si="59"/>
        <v>0</v>
      </c>
      <c r="AE436" s="214">
        <f t="shared" si="58"/>
        <v>-100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154"/>
      <c r="F437" s="154"/>
      <c r="G437" s="6"/>
      <c r="H437" s="6"/>
      <c r="I437" s="154"/>
      <c r="J437" s="154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9"/>
        <v>0</v>
      </c>
      <c r="AD437" s="2">
        <f t="shared" si="59"/>
        <v>0</v>
      </c>
      <c r="AE437" s="214">
        <f t="shared" si="58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154"/>
      <c r="F438" s="154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9"/>
        <v>0</v>
      </c>
      <c r="AD438" s="2">
        <f t="shared" si="59"/>
        <v>0</v>
      </c>
      <c r="AE438" s="214">
        <f t="shared" si="58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60">SUM(E436+E437+E438)</f>
        <v>0</v>
      </c>
      <c r="F439" s="8">
        <f t="shared" si="60"/>
        <v>0</v>
      </c>
      <c r="G439" s="8">
        <f t="shared" si="60"/>
        <v>0</v>
      </c>
      <c r="H439" s="8">
        <f t="shared" si="60"/>
        <v>0</v>
      </c>
      <c r="I439" s="8">
        <f t="shared" si="60"/>
        <v>0</v>
      </c>
      <c r="J439" s="8">
        <f t="shared" si="60"/>
        <v>0</v>
      </c>
      <c r="K439" s="8">
        <f t="shared" si="60"/>
        <v>0</v>
      </c>
      <c r="L439" s="8">
        <f t="shared" si="60"/>
        <v>0</v>
      </c>
      <c r="M439" s="8">
        <f t="shared" si="60"/>
        <v>2</v>
      </c>
      <c r="N439" s="8">
        <f t="shared" si="60"/>
        <v>0</v>
      </c>
      <c r="O439" s="8">
        <f t="shared" si="60"/>
        <v>0</v>
      </c>
      <c r="P439" s="8">
        <f t="shared" si="60"/>
        <v>0</v>
      </c>
      <c r="Q439" s="8">
        <f t="shared" si="60"/>
        <v>0</v>
      </c>
      <c r="R439" s="8">
        <f t="shared" si="60"/>
        <v>0</v>
      </c>
      <c r="S439" s="8">
        <f t="shared" si="60"/>
        <v>0</v>
      </c>
      <c r="T439" s="8">
        <f t="shared" si="60"/>
        <v>0</v>
      </c>
      <c r="U439" s="8">
        <f t="shared" si="60"/>
        <v>0</v>
      </c>
      <c r="V439" s="8">
        <f t="shared" si="60"/>
        <v>0</v>
      </c>
      <c r="W439" s="8">
        <f t="shared" si="60"/>
        <v>0</v>
      </c>
      <c r="X439" s="8">
        <f t="shared" si="60"/>
        <v>0</v>
      </c>
      <c r="Y439" s="8">
        <f t="shared" si="60"/>
        <v>0</v>
      </c>
      <c r="Z439" s="8">
        <f t="shared" si="60"/>
        <v>0</v>
      </c>
      <c r="AA439" s="8">
        <f t="shared" si="60"/>
        <v>0</v>
      </c>
      <c r="AB439" s="8">
        <f t="shared" si="60"/>
        <v>0</v>
      </c>
      <c r="AC439" s="2">
        <f t="shared" si="59"/>
        <v>2</v>
      </c>
      <c r="AD439" s="2">
        <f t="shared" si="59"/>
        <v>0</v>
      </c>
      <c r="AE439" s="254">
        <f t="shared" si="58"/>
        <v>-100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9"/>
        <v>0</v>
      </c>
      <c r="AD440" s="2">
        <f t="shared" si="59"/>
        <v>0</v>
      </c>
      <c r="AE440" s="214">
        <f t="shared" si="58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9"/>
        <v>0</v>
      </c>
      <c r="AD441" s="2">
        <f t="shared" si="59"/>
        <v>0</v>
      </c>
      <c r="AE441" s="214">
        <f t="shared" si="58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1">SUM(F440+F441)</f>
        <v>0</v>
      </c>
      <c r="G442" s="8">
        <f t="shared" si="61"/>
        <v>0</v>
      </c>
      <c r="H442" s="8">
        <f t="shared" si="61"/>
        <v>0</v>
      </c>
      <c r="I442" s="8">
        <f t="shared" si="61"/>
        <v>0</v>
      </c>
      <c r="J442" s="8">
        <f t="shared" si="61"/>
        <v>0</v>
      </c>
      <c r="K442" s="8">
        <f t="shared" si="61"/>
        <v>0</v>
      </c>
      <c r="L442" s="8">
        <f t="shared" si="61"/>
        <v>0</v>
      </c>
      <c r="M442" s="8">
        <f t="shared" si="61"/>
        <v>0</v>
      </c>
      <c r="N442" s="8">
        <f t="shared" si="61"/>
        <v>0</v>
      </c>
      <c r="O442" s="8">
        <f t="shared" si="61"/>
        <v>0</v>
      </c>
      <c r="P442" s="8">
        <f t="shared" si="61"/>
        <v>0</v>
      </c>
      <c r="Q442" s="8">
        <f t="shared" si="61"/>
        <v>0</v>
      </c>
      <c r="R442" s="8">
        <f t="shared" si="61"/>
        <v>0</v>
      </c>
      <c r="S442" s="8">
        <f t="shared" si="61"/>
        <v>0</v>
      </c>
      <c r="T442" s="8">
        <f t="shared" si="61"/>
        <v>0</v>
      </c>
      <c r="U442" s="8">
        <f t="shared" si="61"/>
        <v>0</v>
      </c>
      <c r="V442" s="8">
        <f t="shared" si="61"/>
        <v>0</v>
      </c>
      <c r="W442" s="8">
        <f t="shared" si="61"/>
        <v>0</v>
      </c>
      <c r="X442" s="8">
        <f t="shared" si="61"/>
        <v>0</v>
      </c>
      <c r="Y442" s="8">
        <f t="shared" si="61"/>
        <v>0</v>
      </c>
      <c r="Z442" s="8">
        <f t="shared" si="61"/>
        <v>0</v>
      </c>
      <c r="AA442" s="8">
        <f t="shared" si="61"/>
        <v>0</v>
      </c>
      <c r="AB442" s="8">
        <f t="shared" si="61"/>
        <v>0</v>
      </c>
      <c r="AC442" s="2">
        <f t="shared" si="59"/>
        <v>0</v>
      </c>
      <c r="AD442" s="2">
        <f t="shared" si="59"/>
        <v>0</v>
      </c>
      <c r="AE442" s="254">
        <f t="shared" si="58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2">F439/F435*100</f>
        <v>#DIV/0!</v>
      </c>
      <c r="G443" s="53" t="e">
        <f t="shared" si="62"/>
        <v>#DIV/0!</v>
      </c>
      <c r="H443" s="53" t="e">
        <f t="shared" si="62"/>
        <v>#DIV/0!</v>
      </c>
      <c r="I443" s="9" t="e">
        <f t="shared" si="62"/>
        <v>#DIV/0!</v>
      </c>
      <c r="J443" s="9" t="e">
        <f t="shared" si="62"/>
        <v>#DIV/0!</v>
      </c>
      <c r="K443" s="53" t="e">
        <f t="shared" si="62"/>
        <v>#DIV/0!</v>
      </c>
      <c r="L443" s="53" t="e">
        <f t="shared" si="62"/>
        <v>#DIV/0!</v>
      </c>
      <c r="M443" s="53">
        <f t="shared" si="62"/>
        <v>100</v>
      </c>
      <c r="N443" s="53" t="e">
        <f t="shared" si="62"/>
        <v>#DIV/0!</v>
      </c>
      <c r="O443" s="53" t="e">
        <f t="shared" si="62"/>
        <v>#DIV/0!</v>
      </c>
      <c r="P443" s="53" t="e">
        <f t="shared" si="62"/>
        <v>#DIV/0!</v>
      </c>
      <c r="Q443" s="53" t="e">
        <f t="shared" si="62"/>
        <v>#DIV/0!</v>
      </c>
      <c r="R443" s="53" t="e">
        <f t="shared" si="62"/>
        <v>#DIV/0!</v>
      </c>
      <c r="S443" s="53" t="e">
        <f t="shared" si="62"/>
        <v>#DIV/0!</v>
      </c>
      <c r="T443" s="53" t="e">
        <f t="shared" si="62"/>
        <v>#DIV/0!</v>
      </c>
      <c r="U443" s="53" t="e">
        <f t="shared" si="62"/>
        <v>#DIV/0!</v>
      </c>
      <c r="V443" s="53" t="e">
        <f t="shared" si="62"/>
        <v>#DIV/0!</v>
      </c>
      <c r="W443" s="53" t="e">
        <f t="shared" si="62"/>
        <v>#DIV/0!</v>
      </c>
      <c r="X443" s="53" t="e">
        <f t="shared" si="62"/>
        <v>#DIV/0!</v>
      </c>
      <c r="Y443" s="53" t="e">
        <f t="shared" si="62"/>
        <v>#DIV/0!</v>
      </c>
      <c r="Z443" s="53" t="e">
        <f t="shared" si="62"/>
        <v>#DIV/0!</v>
      </c>
      <c r="AA443" s="53" t="e">
        <f t="shared" si="62"/>
        <v>#DIV/0!</v>
      </c>
      <c r="AB443" s="53" t="e">
        <f t="shared" si="62"/>
        <v>#DIV/0!</v>
      </c>
      <c r="AC443" s="11">
        <f t="shared" si="62"/>
        <v>100</v>
      </c>
      <c r="AD443" s="11" t="e">
        <f t="shared" si="62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8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3">SUM(E439+E444)</f>
        <v>0</v>
      </c>
      <c r="F445" s="51">
        <f t="shared" si="63"/>
        <v>0</v>
      </c>
      <c r="G445" s="51">
        <f t="shared" si="63"/>
        <v>0</v>
      </c>
      <c r="H445" s="51">
        <f t="shared" si="63"/>
        <v>0</v>
      </c>
      <c r="I445" s="51">
        <f t="shared" si="63"/>
        <v>0</v>
      </c>
      <c r="J445" s="51">
        <f t="shared" si="63"/>
        <v>0</v>
      </c>
      <c r="K445" s="51">
        <f t="shared" si="63"/>
        <v>0</v>
      </c>
      <c r="L445" s="51">
        <f t="shared" si="63"/>
        <v>0</v>
      </c>
      <c r="M445" s="51">
        <f t="shared" si="63"/>
        <v>2</v>
      </c>
      <c r="N445" s="51">
        <f t="shared" si="63"/>
        <v>0</v>
      </c>
      <c r="O445" s="51">
        <f t="shared" si="63"/>
        <v>0</v>
      </c>
      <c r="P445" s="51">
        <f t="shared" si="63"/>
        <v>0</v>
      </c>
      <c r="Q445" s="51">
        <f t="shared" si="63"/>
        <v>0</v>
      </c>
      <c r="R445" s="51">
        <f t="shared" si="63"/>
        <v>0</v>
      </c>
      <c r="S445" s="51">
        <f t="shared" si="63"/>
        <v>0</v>
      </c>
      <c r="T445" s="51">
        <f t="shared" si="63"/>
        <v>0</v>
      </c>
      <c r="U445" s="51">
        <f t="shared" si="63"/>
        <v>0</v>
      </c>
      <c r="V445" s="51">
        <f t="shared" si="63"/>
        <v>0</v>
      </c>
      <c r="W445" s="51">
        <f t="shared" si="63"/>
        <v>0</v>
      </c>
      <c r="X445" s="51">
        <f t="shared" si="63"/>
        <v>0</v>
      </c>
      <c r="Y445" s="51">
        <f t="shared" si="63"/>
        <v>0</v>
      </c>
      <c r="Z445" s="51">
        <f t="shared" si="63"/>
        <v>0</v>
      </c>
      <c r="AA445" s="51">
        <f t="shared" si="63"/>
        <v>0</v>
      </c>
      <c r="AB445" s="51">
        <f t="shared" si="63"/>
        <v>0</v>
      </c>
      <c r="AC445" s="2">
        <f>SUM(E445+G445+I445+K445+M445+O445+Q445+S445+U445+W445+Y445+AA445)</f>
        <v>2</v>
      </c>
      <c r="AD445" s="2">
        <f>SUM(F445+H445+J445+L445+N445+P445+R445+T445+V445+X445+Z445+AB445)</f>
        <v>0</v>
      </c>
      <c r="AE445" s="254">
        <f t="shared" si="58"/>
        <v>-100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Nëntor 2024</v>
      </c>
      <c r="F451" s="33" t="str">
        <f>F22</f>
        <v>Nëntor 2025</v>
      </c>
      <c r="G451" s="33" t="str">
        <f>G22</f>
        <v>Nëntor 2024</v>
      </c>
      <c r="H451" s="33" t="str">
        <f>H22</f>
        <v>Nëntor 2025</v>
      </c>
      <c r="I451" s="33" t="str">
        <f>I22</f>
        <v>Nëntor 2024</v>
      </c>
      <c r="J451" s="33" t="str">
        <f>J22</f>
        <v>Nëntor 2025</v>
      </c>
      <c r="K451" s="33" t="str">
        <f>K22</f>
        <v>Nëntor 2024</v>
      </c>
      <c r="L451" s="33" t="str">
        <f>L22</f>
        <v>Nëntor 2025</v>
      </c>
      <c r="M451" s="33" t="str">
        <f>M22</f>
        <v>Nëntor 2024</v>
      </c>
      <c r="N451" s="33" t="str">
        <f>N22</f>
        <v>Nëntor 2025</v>
      </c>
      <c r="O451" s="33" t="str">
        <f>O22</f>
        <v>Nëntor 2024</v>
      </c>
      <c r="P451" s="33" t="str">
        <f>P22</f>
        <v>Nëntor 2025</v>
      </c>
      <c r="Q451" s="33" t="str">
        <f>Q22</f>
        <v>Nëntor 2024</v>
      </c>
      <c r="R451" s="33" t="str">
        <f>R22</f>
        <v>Nëntor 2025</v>
      </c>
      <c r="S451" s="33" t="str">
        <f>S22</f>
        <v>Nëntor 2024</v>
      </c>
      <c r="T451" s="33" t="str">
        <f>T22</f>
        <v>Nëntor 2025</v>
      </c>
      <c r="U451" s="33" t="str">
        <f>U22</f>
        <v>Nëntor 2024</v>
      </c>
      <c r="V451" s="33" t="str">
        <f>V22</f>
        <v>Nëntor 2025</v>
      </c>
      <c r="W451" s="33" t="str">
        <f>W22</f>
        <v>Nëntor 2024</v>
      </c>
      <c r="X451" s="33" t="str">
        <f>X22</f>
        <v>Nëntor 2025</v>
      </c>
      <c r="Y451" s="33" t="str">
        <f>Y22</f>
        <v>Nëntor 2024</v>
      </c>
      <c r="Z451" s="33" t="str">
        <f>Z22</f>
        <v>Nëntor 2025</v>
      </c>
      <c r="AA451" s="33" t="str">
        <f>AA22</f>
        <v>Nëntor 2024</v>
      </c>
      <c r="AB451" s="33" t="str">
        <f>AB22</f>
        <v>Nëntor 2025</v>
      </c>
      <c r="AC451" s="1" t="str">
        <f>R3</f>
        <v>Nëntor 2024</v>
      </c>
      <c r="AD451" s="1" t="str">
        <f>U3</f>
        <v>Nëntor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4">SUM(F383+F424)</f>
        <v>0</v>
      </c>
      <c r="G452" s="14">
        <f t="shared" si="64"/>
        <v>0</v>
      </c>
      <c r="H452" s="14">
        <f t="shared" si="64"/>
        <v>0</v>
      </c>
      <c r="I452" s="13">
        <f t="shared" si="64"/>
        <v>0</v>
      </c>
      <c r="J452" s="13">
        <f t="shared" si="64"/>
        <v>0</v>
      </c>
      <c r="K452" s="14">
        <f t="shared" si="64"/>
        <v>0</v>
      </c>
      <c r="L452" s="14">
        <f t="shared" si="64"/>
        <v>0</v>
      </c>
      <c r="M452" s="14">
        <f t="shared" si="64"/>
        <v>3</v>
      </c>
      <c r="N452" s="14">
        <f t="shared" si="64"/>
        <v>3</v>
      </c>
      <c r="O452" s="14">
        <f t="shared" si="64"/>
        <v>0</v>
      </c>
      <c r="P452" s="14">
        <f t="shared" si="64"/>
        <v>0</v>
      </c>
      <c r="Q452" s="14">
        <f t="shared" si="64"/>
        <v>0</v>
      </c>
      <c r="R452" s="14">
        <f t="shared" si="64"/>
        <v>0</v>
      </c>
      <c r="S452" s="14">
        <f t="shared" si="64"/>
        <v>0</v>
      </c>
      <c r="T452" s="14">
        <f t="shared" si="64"/>
        <v>0</v>
      </c>
      <c r="U452" s="14">
        <f t="shared" si="64"/>
        <v>0</v>
      </c>
      <c r="V452" s="14">
        <f t="shared" si="64"/>
        <v>0</v>
      </c>
      <c r="W452" s="14">
        <f t="shared" si="64"/>
        <v>0</v>
      </c>
      <c r="X452" s="14">
        <f t="shared" si="64"/>
        <v>0</v>
      </c>
      <c r="Y452" s="14">
        <f t="shared" si="64"/>
        <v>0</v>
      </c>
      <c r="Z452" s="14">
        <f t="shared" si="64"/>
        <v>0</v>
      </c>
      <c r="AA452" s="14">
        <f t="shared" si="64"/>
        <v>0</v>
      </c>
      <c r="AB452" s="14">
        <f t="shared" si="64"/>
        <v>0</v>
      </c>
      <c r="AC452" s="2">
        <f t="shared" ref="AC452:AD456" si="65">SUM(E452+G452+I452+K452+M452+O452+Q452+S452+U452+W452+Y452+AA452)</f>
        <v>3</v>
      </c>
      <c r="AD452" s="2">
        <f t="shared" si="65"/>
        <v>3</v>
      </c>
      <c r="AE452" s="214">
        <f>IF(AC452=0,0,(AC452-AD452)/AC452*-100)</f>
        <v>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4"/>
        <v>0</v>
      </c>
      <c r="G453" s="14">
        <f t="shared" si="64"/>
        <v>0</v>
      </c>
      <c r="H453" s="14">
        <f t="shared" si="64"/>
        <v>0</v>
      </c>
      <c r="I453" s="13">
        <f t="shared" si="64"/>
        <v>0</v>
      </c>
      <c r="J453" s="13">
        <f t="shared" si="64"/>
        <v>0</v>
      </c>
      <c r="K453" s="14">
        <f t="shared" si="64"/>
        <v>0</v>
      </c>
      <c r="L453" s="14">
        <f t="shared" si="64"/>
        <v>0</v>
      </c>
      <c r="M453" s="14">
        <f t="shared" si="64"/>
        <v>0</v>
      </c>
      <c r="N453" s="14">
        <f t="shared" si="64"/>
        <v>0</v>
      </c>
      <c r="O453" s="14">
        <f t="shared" si="64"/>
        <v>0</v>
      </c>
      <c r="P453" s="14">
        <f t="shared" si="64"/>
        <v>0</v>
      </c>
      <c r="Q453" s="14">
        <f t="shared" si="64"/>
        <v>0</v>
      </c>
      <c r="R453" s="14">
        <f t="shared" si="64"/>
        <v>0</v>
      </c>
      <c r="S453" s="14">
        <f t="shared" si="64"/>
        <v>0</v>
      </c>
      <c r="T453" s="14">
        <f t="shared" si="64"/>
        <v>0</v>
      </c>
      <c r="U453" s="14">
        <f t="shared" si="64"/>
        <v>0</v>
      </c>
      <c r="V453" s="14">
        <f t="shared" si="64"/>
        <v>0</v>
      </c>
      <c r="W453" s="14">
        <f t="shared" si="64"/>
        <v>0</v>
      </c>
      <c r="X453" s="14">
        <f t="shared" si="64"/>
        <v>0</v>
      </c>
      <c r="Y453" s="14">
        <f t="shared" si="64"/>
        <v>0</v>
      </c>
      <c r="Z453" s="14">
        <f t="shared" si="64"/>
        <v>0</v>
      </c>
      <c r="AA453" s="14">
        <f t="shared" si="64"/>
        <v>0</v>
      </c>
      <c r="AB453" s="14">
        <f t="shared" si="64"/>
        <v>0</v>
      </c>
      <c r="AC453" s="2">
        <f t="shared" si="65"/>
        <v>0</v>
      </c>
      <c r="AD453" s="2">
        <f t="shared" si="65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4"/>
        <v>0</v>
      </c>
      <c r="G454" s="14">
        <f t="shared" si="64"/>
        <v>0</v>
      </c>
      <c r="H454" s="14">
        <f t="shared" si="64"/>
        <v>0</v>
      </c>
      <c r="I454" s="13">
        <f t="shared" si="64"/>
        <v>0</v>
      </c>
      <c r="J454" s="13">
        <f t="shared" si="64"/>
        <v>0</v>
      </c>
      <c r="K454" s="14">
        <f t="shared" si="64"/>
        <v>0</v>
      </c>
      <c r="L454" s="14">
        <f t="shared" si="64"/>
        <v>0</v>
      </c>
      <c r="M454" s="14">
        <f t="shared" si="64"/>
        <v>0</v>
      </c>
      <c r="N454" s="14">
        <f t="shared" si="64"/>
        <v>0</v>
      </c>
      <c r="O454" s="14">
        <f t="shared" si="64"/>
        <v>0</v>
      </c>
      <c r="P454" s="14">
        <f t="shared" si="64"/>
        <v>0</v>
      </c>
      <c r="Q454" s="14">
        <f t="shared" si="64"/>
        <v>0</v>
      </c>
      <c r="R454" s="14">
        <f t="shared" si="64"/>
        <v>0</v>
      </c>
      <c r="S454" s="14">
        <f t="shared" si="64"/>
        <v>0</v>
      </c>
      <c r="T454" s="14">
        <f t="shared" si="64"/>
        <v>0</v>
      </c>
      <c r="U454" s="14">
        <f t="shared" si="64"/>
        <v>0</v>
      </c>
      <c r="V454" s="14">
        <f t="shared" si="64"/>
        <v>0</v>
      </c>
      <c r="W454" s="14">
        <f t="shared" si="64"/>
        <v>0</v>
      </c>
      <c r="X454" s="14">
        <f t="shared" si="64"/>
        <v>0</v>
      </c>
      <c r="Y454" s="14">
        <f t="shared" si="64"/>
        <v>0</v>
      </c>
      <c r="Z454" s="14">
        <f t="shared" si="64"/>
        <v>0</v>
      </c>
      <c r="AA454" s="14">
        <f t="shared" si="64"/>
        <v>0</v>
      </c>
      <c r="AB454" s="14">
        <f t="shared" si="64"/>
        <v>0</v>
      </c>
      <c r="AC454" s="2">
        <f t="shared" si="65"/>
        <v>0</v>
      </c>
      <c r="AD454" s="2">
        <f t="shared" si="65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4"/>
        <v>0</v>
      </c>
      <c r="G455" s="14">
        <f t="shared" si="64"/>
        <v>0</v>
      </c>
      <c r="H455" s="14">
        <f t="shared" si="64"/>
        <v>0</v>
      </c>
      <c r="I455" s="13">
        <f t="shared" si="64"/>
        <v>0</v>
      </c>
      <c r="J455" s="13">
        <f t="shared" si="64"/>
        <v>0</v>
      </c>
      <c r="K455" s="14">
        <f t="shared" si="64"/>
        <v>0</v>
      </c>
      <c r="L455" s="14">
        <f t="shared" si="64"/>
        <v>0</v>
      </c>
      <c r="M455" s="14">
        <f t="shared" si="64"/>
        <v>0</v>
      </c>
      <c r="N455" s="14">
        <f t="shared" si="64"/>
        <v>0</v>
      </c>
      <c r="O455" s="14">
        <f t="shared" si="64"/>
        <v>0</v>
      </c>
      <c r="P455" s="14">
        <f t="shared" si="64"/>
        <v>0</v>
      </c>
      <c r="Q455" s="14">
        <f t="shared" si="64"/>
        <v>0</v>
      </c>
      <c r="R455" s="14">
        <f t="shared" si="64"/>
        <v>0</v>
      </c>
      <c r="S455" s="14">
        <f t="shared" si="64"/>
        <v>0</v>
      </c>
      <c r="T455" s="14">
        <f t="shared" si="64"/>
        <v>0</v>
      </c>
      <c r="U455" s="14">
        <f t="shared" si="64"/>
        <v>0</v>
      </c>
      <c r="V455" s="14">
        <f t="shared" si="64"/>
        <v>0</v>
      </c>
      <c r="W455" s="14">
        <f t="shared" si="64"/>
        <v>0</v>
      </c>
      <c r="X455" s="14">
        <f t="shared" si="64"/>
        <v>0</v>
      </c>
      <c r="Y455" s="14">
        <f t="shared" si="64"/>
        <v>0</v>
      </c>
      <c r="Z455" s="14">
        <f t="shared" si="64"/>
        <v>0</v>
      </c>
      <c r="AA455" s="14">
        <f t="shared" si="64"/>
        <v>0</v>
      </c>
      <c r="AB455" s="14">
        <f t="shared" si="64"/>
        <v>0</v>
      </c>
      <c r="AC455" s="2">
        <f t="shared" si="65"/>
        <v>0</v>
      </c>
      <c r="AD455" s="2">
        <f t="shared" si="65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6">SUM(F452-F453-F454+F455)</f>
        <v>0</v>
      </c>
      <c r="G456" s="7">
        <f t="shared" si="66"/>
        <v>0</v>
      </c>
      <c r="H456" s="7">
        <f t="shared" si="66"/>
        <v>0</v>
      </c>
      <c r="I456" s="7">
        <f t="shared" si="66"/>
        <v>0</v>
      </c>
      <c r="J456" s="7">
        <f t="shared" si="66"/>
        <v>0</v>
      </c>
      <c r="K456" s="7">
        <f t="shared" si="66"/>
        <v>0</v>
      </c>
      <c r="L456" s="7">
        <f t="shared" si="66"/>
        <v>0</v>
      </c>
      <c r="M456" s="7">
        <f t="shared" si="66"/>
        <v>3</v>
      </c>
      <c r="N456" s="7">
        <f t="shared" si="66"/>
        <v>3</v>
      </c>
      <c r="O456" s="7">
        <f t="shared" si="66"/>
        <v>0</v>
      </c>
      <c r="P456" s="7">
        <f t="shared" si="66"/>
        <v>0</v>
      </c>
      <c r="Q456" s="7">
        <f t="shared" si="66"/>
        <v>0</v>
      </c>
      <c r="R456" s="7">
        <f t="shared" si="66"/>
        <v>0</v>
      </c>
      <c r="S456" s="7">
        <f t="shared" si="66"/>
        <v>0</v>
      </c>
      <c r="T456" s="7">
        <f t="shared" si="66"/>
        <v>0</v>
      </c>
      <c r="U456" s="7">
        <f t="shared" si="66"/>
        <v>0</v>
      </c>
      <c r="V456" s="7">
        <f t="shared" si="66"/>
        <v>0</v>
      </c>
      <c r="W456" s="7">
        <f t="shared" si="66"/>
        <v>0</v>
      </c>
      <c r="X456" s="7">
        <f t="shared" si="66"/>
        <v>0</v>
      </c>
      <c r="Y456" s="7">
        <f t="shared" si="66"/>
        <v>0</v>
      </c>
      <c r="Z456" s="7">
        <f t="shared" si="66"/>
        <v>0</v>
      </c>
      <c r="AA456" s="7">
        <f t="shared" si="66"/>
        <v>0</v>
      </c>
      <c r="AB456" s="7">
        <f t="shared" si="66"/>
        <v>0</v>
      </c>
      <c r="AC456" s="2">
        <f t="shared" si="65"/>
        <v>3</v>
      </c>
      <c r="AD456" s="2">
        <f t="shared" si="65"/>
        <v>3</v>
      </c>
      <c r="AE456" s="237">
        <f>IF(AC456=0,0,(AC456-AD456)/AC456*-100)</f>
        <v>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Nëntor 2024</v>
      </c>
      <c r="F462" s="33" t="str">
        <f>F22</f>
        <v>Nëntor 2025</v>
      </c>
      <c r="G462" s="33" t="str">
        <f>G22</f>
        <v>Nëntor 2024</v>
      </c>
      <c r="H462" s="33" t="str">
        <f>H22</f>
        <v>Nëntor 2025</v>
      </c>
      <c r="I462" s="33" t="str">
        <f>I22</f>
        <v>Nëntor 2024</v>
      </c>
      <c r="J462" s="33" t="str">
        <f>J22</f>
        <v>Nëntor 2025</v>
      </c>
      <c r="K462" s="33" t="str">
        <f>K22</f>
        <v>Nëntor 2024</v>
      </c>
      <c r="L462" s="33" t="str">
        <f>L22</f>
        <v>Nëntor 2025</v>
      </c>
      <c r="M462" s="33" t="str">
        <f>M22</f>
        <v>Nëntor 2024</v>
      </c>
      <c r="N462" s="33" t="str">
        <f>N22</f>
        <v>Nëntor 2025</v>
      </c>
      <c r="O462" s="33" t="str">
        <f>O22</f>
        <v>Nëntor 2024</v>
      </c>
      <c r="P462" s="33" t="str">
        <f>P22</f>
        <v>Nëntor 2025</v>
      </c>
      <c r="Q462" s="33" t="str">
        <f>Q22</f>
        <v>Nëntor 2024</v>
      </c>
      <c r="R462" s="33" t="str">
        <f>R22</f>
        <v>Nëntor 2025</v>
      </c>
      <c r="S462" s="33" t="str">
        <f>S22</f>
        <v>Nëntor 2024</v>
      </c>
      <c r="T462" s="33" t="str">
        <f>T22</f>
        <v>Nëntor 2025</v>
      </c>
      <c r="U462" s="33" t="str">
        <f>U22</f>
        <v>Nëntor 2024</v>
      </c>
      <c r="V462" s="33" t="str">
        <f>V22</f>
        <v>Nëntor 2025</v>
      </c>
      <c r="W462" s="33" t="str">
        <f>W22</f>
        <v>Nëntor 2024</v>
      </c>
      <c r="X462" s="33" t="str">
        <f>X22</f>
        <v>Nëntor 2025</v>
      </c>
      <c r="Y462" s="33" t="str">
        <f>Y22</f>
        <v>Nëntor 2024</v>
      </c>
      <c r="Z462" s="33" t="str">
        <f>Z22</f>
        <v>Nëntor 2025</v>
      </c>
      <c r="AA462" s="33" t="str">
        <f>AA22</f>
        <v>Nëntor 2024</v>
      </c>
      <c r="AB462" s="33" t="str">
        <f>AB22</f>
        <v>Nëntor 2025</v>
      </c>
      <c r="AC462" s="1" t="str">
        <f>R3</f>
        <v>Nëntor 2024</v>
      </c>
      <c r="AD462" s="1" t="str">
        <f>U3</f>
        <v>Nëntor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7">SUM(F394+F435)</f>
        <v>0</v>
      </c>
      <c r="G463" s="16">
        <f t="shared" si="67"/>
        <v>0</v>
      </c>
      <c r="H463" s="16">
        <f t="shared" si="67"/>
        <v>0</v>
      </c>
      <c r="I463" s="16">
        <f t="shared" si="67"/>
        <v>0</v>
      </c>
      <c r="J463" s="16">
        <f t="shared" si="67"/>
        <v>0</v>
      </c>
      <c r="K463" s="16">
        <f t="shared" si="67"/>
        <v>0</v>
      </c>
      <c r="L463" s="16">
        <f t="shared" si="67"/>
        <v>0</v>
      </c>
      <c r="M463" s="16">
        <f t="shared" si="67"/>
        <v>3</v>
      </c>
      <c r="N463" s="16">
        <f t="shared" si="67"/>
        <v>3</v>
      </c>
      <c r="O463" s="16">
        <f t="shared" si="67"/>
        <v>0</v>
      </c>
      <c r="P463" s="16">
        <f t="shared" si="67"/>
        <v>0</v>
      </c>
      <c r="Q463" s="16">
        <f t="shared" si="67"/>
        <v>0</v>
      </c>
      <c r="R463" s="16">
        <f t="shared" si="67"/>
        <v>0</v>
      </c>
      <c r="S463" s="16">
        <f t="shared" si="67"/>
        <v>0</v>
      </c>
      <c r="T463" s="16">
        <f t="shared" si="67"/>
        <v>0</v>
      </c>
      <c r="U463" s="16">
        <f t="shared" si="67"/>
        <v>0</v>
      </c>
      <c r="V463" s="16">
        <f t="shared" si="67"/>
        <v>0</v>
      </c>
      <c r="W463" s="16">
        <f t="shared" si="67"/>
        <v>0</v>
      </c>
      <c r="X463" s="16">
        <f t="shared" si="67"/>
        <v>0</v>
      </c>
      <c r="Y463" s="16">
        <f t="shared" si="67"/>
        <v>0</v>
      </c>
      <c r="Z463" s="16">
        <f t="shared" si="67"/>
        <v>0</v>
      </c>
      <c r="AA463" s="16">
        <f t="shared" si="67"/>
        <v>0</v>
      </c>
      <c r="AB463" s="16">
        <f t="shared" si="67"/>
        <v>0</v>
      </c>
      <c r="AC463" s="2">
        <f>SUM(E463+G463+I463+K463+M463+O463+Q463+S463+U463+W463+Y463+AA463)</f>
        <v>3</v>
      </c>
      <c r="AD463" s="2">
        <f>SUM(F463+H463+J463+L463+N463+P463+R463+T463+V463+X463+Z463+AB463)</f>
        <v>3</v>
      </c>
      <c r="AE463" s="252">
        <f t="shared" ref="AE463:AE473" si="68">IF(AC463=0,0,(AC463-AD463)/AC463*-100)</f>
        <v>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7"/>
        <v>0</v>
      </c>
      <c r="G464" s="14">
        <f t="shared" si="67"/>
        <v>0</v>
      </c>
      <c r="H464" s="14">
        <f t="shared" si="67"/>
        <v>0</v>
      </c>
      <c r="I464" s="13">
        <f t="shared" si="67"/>
        <v>0</v>
      </c>
      <c r="J464" s="13">
        <f t="shared" si="67"/>
        <v>0</v>
      </c>
      <c r="K464" s="14">
        <f t="shared" si="67"/>
        <v>0</v>
      </c>
      <c r="L464" s="14">
        <f t="shared" si="67"/>
        <v>0</v>
      </c>
      <c r="M464" s="14">
        <f t="shared" si="67"/>
        <v>3</v>
      </c>
      <c r="N464" s="14">
        <f t="shared" si="67"/>
        <v>1</v>
      </c>
      <c r="O464" s="14">
        <f t="shared" si="67"/>
        <v>0</v>
      </c>
      <c r="P464" s="14">
        <f t="shared" si="67"/>
        <v>0</v>
      </c>
      <c r="Q464" s="14">
        <f t="shared" si="67"/>
        <v>0</v>
      </c>
      <c r="R464" s="14">
        <f t="shared" si="67"/>
        <v>0</v>
      </c>
      <c r="S464" s="14">
        <f t="shared" si="67"/>
        <v>0</v>
      </c>
      <c r="T464" s="14">
        <f t="shared" si="67"/>
        <v>0</v>
      </c>
      <c r="U464" s="14">
        <f t="shared" si="67"/>
        <v>0</v>
      </c>
      <c r="V464" s="14">
        <f t="shared" si="67"/>
        <v>0</v>
      </c>
      <c r="W464" s="14">
        <f t="shared" si="67"/>
        <v>0</v>
      </c>
      <c r="X464" s="14">
        <f t="shared" si="67"/>
        <v>0</v>
      </c>
      <c r="Y464" s="14">
        <f t="shared" si="67"/>
        <v>0</v>
      </c>
      <c r="Z464" s="14">
        <f t="shared" si="67"/>
        <v>0</v>
      </c>
      <c r="AA464" s="14">
        <f t="shared" si="67"/>
        <v>0</v>
      </c>
      <c r="AB464" s="14">
        <f t="shared" si="67"/>
        <v>0</v>
      </c>
      <c r="AC464" s="2">
        <f>SUM(E464+G464+I464+K464+M464+O464+Q464+S464+U464+W464+Y464+AA464)</f>
        <v>3</v>
      </c>
      <c r="AD464" s="2">
        <f>SUM(F464+H464+J464+L464+N464+P464+R464+T464+V464+X464+Z464+AB464)</f>
        <v>1</v>
      </c>
      <c r="AE464" s="214">
        <f t="shared" si="68"/>
        <v>-66.666666666666657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7"/>
        <v>0</v>
      </c>
      <c r="G465" s="14">
        <f t="shared" si="67"/>
        <v>0</v>
      </c>
      <c r="H465" s="14">
        <f t="shared" si="67"/>
        <v>0</v>
      </c>
      <c r="I465" s="13">
        <f t="shared" si="67"/>
        <v>0</v>
      </c>
      <c r="J465" s="13">
        <f t="shared" si="67"/>
        <v>0</v>
      </c>
      <c r="K465" s="14">
        <f t="shared" si="67"/>
        <v>0</v>
      </c>
      <c r="L465" s="14">
        <f t="shared" si="67"/>
        <v>0</v>
      </c>
      <c r="M465" s="14">
        <f t="shared" si="67"/>
        <v>0</v>
      </c>
      <c r="N465" s="14">
        <f t="shared" si="67"/>
        <v>0</v>
      </c>
      <c r="O465" s="14">
        <f t="shared" si="67"/>
        <v>0</v>
      </c>
      <c r="P465" s="14">
        <f t="shared" si="67"/>
        <v>0</v>
      </c>
      <c r="Q465" s="14">
        <f t="shared" si="67"/>
        <v>0</v>
      </c>
      <c r="R465" s="14">
        <f t="shared" si="67"/>
        <v>0</v>
      </c>
      <c r="S465" s="14">
        <f t="shared" si="67"/>
        <v>0</v>
      </c>
      <c r="T465" s="14">
        <f t="shared" si="67"/>
        <v>0</v>
      </c>
      <c r="U465" s="14">
        <f t="shared" si="67"/>
        <v>0</v>
      </c>
      <c r="V465" s="14">
        <f t="shared" si="67"/>
        <v>0</v>
      </c>
      <c r="W465" s="14">
        <f t="shared" si="67"/>
        <v>0</v>
      </c>
      <c r="X465" s="14">
        <f t="shared" si="67"/>
        <v>0</v>
      </c>
      <c r="Y465" s="14">
        <f t="shared" si="67"/>
        <v>0</v>
      </c>
      <c r="Z465" s="14">
        <f t="shared" si="67"/>
        <v>0</v>
      </c>
      <c r="AA465" s="14">
        <f t="shared" si="67"/>
        <v>0</v>
      </c>
      <c r="AB465" s="14">
        <f t="shared" si="67"/>
        <v>0</v>
      </c>
      <c r="AC465" s="2">
        <f t="shared" ref="AC465:AD470" si="69">SUM(E465+G465+I465+K465+M465+O465+Q465+S465+U465+W465+Y465+AA465)</f>
        <v>0</v>
      </c>
      <c r="AD465" s="2">
        <f t="shared" si="69"/>
        <v>0</v>
      </c>
      <c r="AE465" s="214">
        <f t="shared" si="68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7"/>
        <v>0</v>
      </c>
      <c r="G466" s="14">
        <f t="shared" si="67"/>
        <v>0</v>
      </c>
      <c r="H466" s="14">
        <f t="shared" si="67"/>
        <v>0</v>
      </c>
      <c r="I466" s="13">
        <f t="shared" si="67"/>
        <v>0</v>
      </c>
      <c r="J466" s="13">
        <f t="shared" si="67"/>
        <v>0</v>
      </c>
      <c r="K466" s="14">
        <f t="shared" si="67"/>
        <v>0</v>
      </c>
      <c r="L466" s="14">
        <f t="shared" si="67"/>
        <v>0</v>
      </c>
      <c r="M466" s="14">
        <f t="shared" si="67"/>
        <v>0</v>
      </c>
      <c r="N466" s="14">
        <f t="shared" si="67"/>
        <v>0</v>
      </c>
      <c r="O466" s="14">
        <f t="shared" si="67"/>
        <v>0</v>
      </c>
      <c r="P466" s="14">
        <f t="shared" si="67"/>
        <v>0</v>
      </c>
      <c r="Q466" s="14">
        <f t="shared" si="67"/>
        <v>0</v>
      </c>
      <c r="R466" s="14">
        <f t="shared" si="67"/>
        <v>0</v>
      </c>
      <c r="S466" s="14">
        <f t="shared" si="67"/>
        <v>0</v>
      </c>
      <c r="T466" s="14">
        <f t="shared" si="67"/>
        <v>0</v>
      </c>
      <c r="U466" s="14">
        <f t="shared" si="67"/>
        <v>0</v>
      </c>
      <c r="V466" s="14">
        <f t="shared" si="67"/>
        <v>0</v>
      </c>
      <c r="W466" s="14">
        <f t="shared" si="67"/>
        <v>0</v>
      </c>
      <c r="X466" s="14">
        <f t="shared" si="67"/>
        <v>0</v>
      </c>
      <c r="Y466" s="14">
        <f t="shared" si="67"/>
        <v>0</v>
      </c>
      <c r="Z466" s="14">
        <f t="shared" si="67"/>
        <v>0</v>
      </c>
      <c r="AA466" s="14">
        <f t="shared" si="67"/>
        <v>0</v>
      </c>
      <c r="AB466" s="14">
        <f t="shared" si="67"/>
        <v>0</v>
      </c>
      <c r="AC466" s="2">
        <f t="shared" si="69"/>
        <v>0</v>
      </c>
      <c r="AD466" s="2">
        <f t="shared" si="69"/>
        <v>0</v>
      </c>
      <c r="AE466" s="214">
        <f t="shared" si="68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70">SUM(E398+E439)</f>
        <v>0</v>
      </c>
      <c r="F467" s="16">
        <f t="shared" si="70"/>
        <v>0</v>
      </c>
      <c r="G467" s="16">
        <f t="shared" si="70"/>
        <v>0</v>
      </c>
      <c r="H467" s="16">
        <f t="shared" si="70"/>
        <v>0</v>
      </c>
      <c r="I467" s="16">
        <f t="shared" si="70"/>
        <v>0</v>
      </c>
      <c r="J467" s="16">
        <f t="shared" si="70"/>
        <v>0</v>
      </c>
      <c r="K467" s="16">
        <f t="shared" si="70"/>
        <v>0</v>
      </c>
      <c r="L467" s="16">
        <f t="shared" si="70"/>
        <v>0</v>
      </c>
      <c r="M467" s="16">
        <f t="shared" si="70"/>
        <v>3</v>
      </c>
      <c r="N467" s="16">
        <f t="shared" si="70"/>
        <v>1</v>
      </c>
      <c r="O467" s="16">
        <f t="shared" si="70"/>
        <v>0</v>
      </c>
      <c r="P467" s="16">
        <f t="shared" si="70"/>
        <v>0</v>
      </c>
      <c r="Q467" s="16">
        <f t="shared" si="70"/>
        <v>0</v>
      </c>
      <c r="R467" s="16">
        <f t="shared" si="70"/>
        <v>0</v>
      </c>
      <c r="S467" s="16">
        <f t="shared" si="70"/>
        <v>0</v>
      </c>
      <c r="T467" s="16">
        <f t="shared" si="70"/>
        <v>0</v>
      </c>
      <c r="U467" s="16">
        <f t="shared" si="70"/>
        <v>0</v>
      </c>
      <c r="V467" s="16">
        <f t="shared" si="70"/>
        <v>0</v>
      </c>
      <c r="W467" s="16">
        <f t="shared" si="70"/>
        <v>0</v>
      </c>
      <c r="X467" s="16">
        <f t="shared" si="70"/>
        <v>0</v>
      </c>
      <c r="Y467" s="16">
        <f t="shared" si="70"/>
        <v>0</v>
      </c>
      <c r="Z467" s="16">
        <f t="shared" si="70"/>
        <v>0</v>
      </c>
      <c r="AA467" s="16">
        <f t="shared" si="70"/>
        <v>0</v>
      </c>
      <c r="AB467" s="16">
        <f t="shared" si="70"/>
        <v>0</v>
      </c>
      <c r="AC467" s="2">
        <f t="shared" si="69"/>
        <v>3</v>
      </c>
      <c r="AD467" s="2">
        <f t="shared" si="69"/>
        <v>1</v>
      </c>
      <c r="AE467" s="252">
        <f t="shared" si="68"/>
        <v>-66.666666666666657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70"/>
        <v>0</v>
      </c>
      <c r="F468" s="13">
        <f t="shared" si="70"/>
        <v>0</v>
      </c>
      <c r="G468" s="14">
        <f t="shared" si="70"/>
        <v>0</v>
      </c>
      <c r="H468" s="14">
        <f t="shared" si="70"/>
        <v>0</v>
      </c>
      <c r="I468" s="13">
        <f t="shared" si="70"/>
        <v>0</v>
      </c>
      <c r="J468" s="13">
        <f t="shared" si="70"/>
        <v>0</v>
      </c>
      <c r="K468" s="14">
        <f t="shared" si="70"/>
        <v>0</v>
      </c>
      <c r="L468" s="14">
        <f t="shared" si="70"/>
        <v>0</v>
      </c>
      <c r="M468" s="14">
        <f t="shared" si="70"/>
        <v>0</v>
      </c>
      <c r="N468" s="14">
        <f t="shared" si="70"/>
        <v>2</v>
      </c>
      <c r="O468" s="14">
        <f t="shared" si="70"/>
        <v>0</v>
      </c>
      <c r="P468" s="14">
        <f t="shared" si="70"/>
        <v>0</v>
      </c>
      <c r="Q468" s="14">
        <f t="shared" si="70"/>
        <v>0</v>
      </c>
      <c r="R468" s="14">
        <f t="shared" si="70"/>
        <v>0</v>
      </c>
      <c r="S468" s="14">
        <f t="shared" si="70"/>
        <v>0</v>
      </c>
      <c r="T468" s="14">
        <f t="shared" si="70"/>
        <v>0</v>
      </c>
      <c r="U468" s="14">
        <f t="shared" si="70"/>
        <v>0</v>
      </c>
      <c r="V468" s="14">
        <f t="shared" si="70"/>
        <v>0</v>
      </c>
      <c r="W468" s="14">
        <f t="shared" si="70"/>
        <v>0</v>
      </c>
      <c r="X468" s="14">
        <f t="shared" si="70"/>
        <v>0</v>
      </c>
      <c r="Y468" s="14">
        <f t="shared" si="70"/>
        <v>0</v>
      </c>
      <c r="Z468" s="14">
        <f t="shared" si="70"/>
        <v>0</v>
      </c>
      <c r="AA468" s="14">
        <f t="shared" si="70"/>
        <v>0</v>
      </c>
      <c r="AB468" s="14">
        <f t="shared" si="70"/>
        <v>0</v>
      </c>
      <c r="AC468" s="2">
        <f t="shared" si="69"/>
        <v>0</v>
      </c>
      <c r="AD468" s="2">
        <f t="shared" si="69"/>
        <v>2</v>
      </c>
      <c r="AE468" s="214">
        <f t="shared" si="68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70"/>
        <v>0</v>
      </c>
      <c r="F469" s="13">
        <f t="shared" si="70"/>
        <v>0</v>
      </c>
      <c r="G469" s="14">
        <f t="shared" si="70"/>
        <v>0</v>
      </c>
      <c r="H469" s="14">
        <f t="shared" si="70"/>
        <v>0</v>
      </c>
      <c r="I469" s="13">
        <f t="shared" si="70"/>
        <v>0</v>
      </c>
      <c r="J469" s="13">
        <f t="shared" si="70"/>
        <v>0</v>
      </c>
      <c r="K469" s="14">
        <f t="shared" si="70"/>
        <v>0</v>
      </c>
      <c r="L469" s="14">
        <f t="shared" si="70"/>
        <v>0</v>
      </c>
      <c r="M469" s="14">
        <f t="shared" si="70"/>
        <v>0</v>
      </c>
      <c r="N469" s="14">
        <f t="shared" si="70"/>
        <v>0</v>
      </c>
      <c r="O469" s="14">
        <f t="shared" si="70"/>
        <v>0</v>
      </c>
      <c r="P469" s="14">
        <f t="shared" si="70"/>
        <v>0</v>
      </c>
      <c r="Q469" s="14">
        <f t="shared" si="70"/>
        <v>0</v>
      </c>
      <c r="R469" s="14">
        <f t="shared" si="70"/>
        <v>0</v>
      </c>
      <c r="S469" s="14">
        <f t="shared" si="70"/>
        <v>0</v>
      </c>
      <c r="T469" s="14">
        <f t="shared" si="70"/>
        <v>0</v>
      </c>
      <c r="U469" s="14">
        <f t="shared" si="70"/>
        <v>0</v>
      </c>
      <c r="V469" s="14">
        <f t="shared" si="70"/>
        <v>0</v>
      </c>
      <c r="W469" s="14">
        <f t="shared" si="70"/>
        <v>0</v>
      </c>
      <c r="X469" s="14">
        <f t="shared" si="70"/>
        <v>0</v>
      </c>
      <c r="Y469" s="14">
        <f t="shared" si="70"/>
        <v>0</v>
      </c>
      <c r="Z469" s="14">
        <f t="shared" si="70"/>
        <v>0</v>
      </c>
      <c r="AA469" s="14">
        <f t="shared" si="70"/>
        <v>0</v>
      </c>
      <c r="AB469" s="14">
        <f t="shared" si="70"/>
        <v>0</v>
      </c>
      <c r="AC469" s="2">
        <f t="shared" si="69"/>
        <v>0</v>
      </c>
      <c r="AD469" s="2">
        <f t="shared" si="69"/>
        <v>0</v>
      </c>
      <c r="AE469" s="214">
        <f t="shared" si="68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70"/>
        <v>0</v>
      </c>
      <c r="F470" s="16">
        <f t="shared" si="70"/>
        <v>0</v>
      </c>
      <c r="G470" s="16">
        <f t="shared" si="70"/>
        <v>0</v>
      </c>
      <c r="H470" s="16">
        <f t="shared" si="70"/>
        <v>0</v>
      </c>
      <c r="I470" s="16">
        <f t="shared" si="70"/>
        <v>0</v>
      </c>
      <c r="J470" s="16">
        <f t="shared" si="70"/>
        <v>0</v>
      </c>
      <c r="K470" s="16">
        <f t="shared" si="70"/>
        <v>0</v>
      </c>
      <c r="L470" s="16">
        <f t="shared" si="70"/>
        <v>0</v>
      </c>
      <c r="M470" s="16">
        <f t="shared" si="70"/>
        <v>0</v>
      </c>
      <c r="N470" s="16">
        <f t="shared" si="70"/>
        <v>2</v>
      </c>
      <c r="O470" s="16">
        <f t="shared" si="70"/>
        <v>0</v>
      </c>
      <c r="P470" s="16">
        <f t="shared" si="70"/>
        <v>0</v>
      </c>
      <c r="Q470" s="16">
        <f t="shared" si="70"/>
        <v>0</v>
      </c>
      <c r="R470" s="16">
        <f t="shared" si="70"/>
        <v>0</v>
      </c>
      <c r="S470" s="16">
        <f t="shared" si="70"/>
        <v>0</v>
      </c>
      <c r="T470" s="16">
        <f t="shared" si="70"/>
        <v>0</v>
      </c>
      <c r="U470" s="16">
        <f t="shared" si="70"/>
        <v>0</v>
      </c>
      <c r="V470" s="16">
        <f t="shared" si="70"/>
        <v>0</v>
      </c>
      <c r="W470" s="16">
        <f t="shared" si="70"/>
        <v>0</v>
      </c>
      <c r="X470" s="16">
        <f t="shared" si="70"/>
        <v>0</v>
      </c>
      <c r="Y470" s="16">
        <f t="shared" si="70"/>
        <v>0</v>
      </c>
      <c r="Z470" s="16">
        <f t="shared" si="70"/>
        <v>0</v>
      </c>
      <c r="AA470" s="16">
        <f t="shared" si="70"/>
        <v>0</v>
      </c>
      <c r="AB470" s="16">
        <f t="shared" si="70"/>
        <v>0</v>
      </c>
      <c r="AC470" s="2">
        <f t="shared" si="69"/>
        <v>0</v>
      </c>
      <c r="AD470" s="2">
        <f t="shared" si="69"/>
        <v>2</v>
      </c>
      <c r="AE470" s="252">
        <f t="shared" si="68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1">E467/E463*100</f>
        <v>#DIV/0!</v>
      </c>
      <c r="F471" s="35" t="e">
        <f t="shared" si="71"/>
        <v>#DIV/0!</v>
      </c>
      <c r="G471" s="35" t="e">
        <f t="shared" si="71"/>
        <v>#DIV/0!</v>
      </c>
      <c r="H471" s="35" t="e">
        <f t="shared" si="71"/>
        <v>#DIV/0!</v>
      </c>
      <c r="I471" s="35" t="e">
        <f t="shared" si="71"/>
        <v>#DIV/0!</v>
      </c>
      <c r="J471" s="35" t="e">
        <f t="shared" si="71"/>
        <v>#DIV/0!</v>
      </c>
      <c r="K471" s="35" t="e">
        <f t="shared" si="71"/>
        <v>#DIV/0!</v>
      </c>
      <c r="L471" s="35" t="e">
        <f t="shared" si="71"/>
        <v>#DIV/0!</v>
      </c>
      <c r="M471" s="35">
        <f t="shared" si="71"/>
        <v>100</v>
      </c>
      <c r="N471" s="35">
        <f t="shared" si="71"/>
        <v>33.333333333333329</v>
      </c>
      <c r="O471" s="35" t="e">
        <f t="shared" si="71"/>
        <v>#DIV/0!</v>
      </c>
      <c r="P471" s="35" t="e">
        <f t="shared" si="71"/>
        <v>#DIV/0!</v>
      </c>
      <c r="Q471" s="35" t="e">
        <f t="shared" si="71"/>
        <v>#DIV/0!</v>
      </c>
      <c r="R471" s="35" t="e">
        <f t="shared" si="71"/>
        <v>#DIV/0!</v>
      </c>
      <c r="S471" s="35" t="e">
        <f t="shared" si="71"/>
        <v>#DIV/0!</v>
      </c>
      <c r="T471" s="35" t="e">
        <f t="shared" si="71"/>
        <v>#DIV/0!</v>
      </c>
      <c r="U471" s="35" t="e">
        <f t="shared" si="71"/>
        <v>#DIV/0!</v>
      </c>
      <c r="V471" s="35" t="e">
        <f t="shared" si="71"/>
        <v>#DIV/0!</v>
      </c>
      <c r="W471" s="35" t="e">
        <f t="shared" si="71"/>
        <v>#DIV/0!</v>
      </c>
      <c r="X471" s="35" t="e">
        <f t="shared" si="71"/>
        <v>#DIV/0!</v>
      </c>
      <c r="Y471" s="35" t="e">
        <f t="shared" si="71"/>
        <v>#DIV/0!</v>
      </c>
      <c r="Z471" s="35" t="e">
        <f t="shared" si="71"/>
        <v>#DIV/0!</v>
      </c>
      <c r="AA471" s="35" t="e">
        <f t="shared" si="71"/>
        <v>#DIV/0!</v>
      </c>
      <c r="AB471" s="35" t="e">
        <f t="shared" si="71"/>
        <v>#DIV/0!</v>
      </c>
      <c r="AC471" s="11">
        <f t="shared" si="71"/>
        <v>100</v>
      </c>
      <c r="AD471" s="11">
        <f t="shared" si="71"/>
        <v>33.333333333333329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70"/>
        <v>0</v>
      </c>
      <c r="F472" s="13">
        <f t="shared" si="70"/>
        <v>0</v>
      </c>
      <c r="G472" s="14">
        <f t="shared" si="70"/>
        <v>0</v>
      </c>
      <c r="H472" s="14">
        <f t="shared" si="70"/>
        <v>0</v>
      </c>
      <c r="I472" s="13">
        <f t="shared" si="70"/>
        <v>0</v>
      </c>
      <c r="J472" s="13">
        <f t="shared" si="70"/>
        <v>0</v>
      </c>
      <c r="K472" s="14">
        <f t="shared" si="70"/>
        <v>0</v>
      </c>
      <c r="L472" s="14">
        <f t="shared" si="70"/>
        <v>0</v>
      </c>
      <c r="M472" s="14">
        <f t="shared" si="70"/>
        <v>0</v>
      </c>
      <c r="N472" s="14">
        <f t="shared" si="70"/>
        <v>1</v>
      </c>
      <c r="O472" s="14">
        <f t="shared" si="70"/>
        <v>0</v>
      </c>
      <c r="P472" s="14">
        <f t="shared" si="70"/>
        <v>0</v>
      </c>
      <c r="Q472" s="14">
        <f t="shared" si="70"/>
        <v>0</v>
      </c>
      <c r="R472" s="14">
        <f t="shared" si="70"/>
        <v>0</v>
      </c>
      <c r="S472" s="14">
        <f t="shared" si="70"/>
        <v>0</v>
      </c>
      <c r="T472" s="14">
        <f t="shared" si="70"/>
        <v>0</v>
      </c>
      <c r="U472" s="14">
        <f t="shared" si="70"/>
        <v>0</v>
      </c>
      <c r="V472" s="14">
        <f t="shared" si="70"/>
        <v>0</v>
      </c>
      <c r="W472" s="14">
        <f t="shared" si="70"/>
        <v>0</v>
      </c>
      <c r="X472" s="14">
        <f t="shared" si="70"/>
        <v>0</v>
      </c>
      <c r="Y472" s="14">
        <f t="shared" si="70"/>
        <v>0</v>
      </c>
      <c r="Z472" s="14">
        <f t="shared" si="70"/>
        <v>0</v>
      </c>
      <c r="AA472" s="14">
        <f t="shared" si="70"/>
        <v>0</v>
      </c>
      <c r="AB472" s="14">
        <f t="shared" si="70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1</v>
      </c>
      <c r="AE472" s="250">
        <f t="shared" si="68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70"/>
        <v>0</v>
      </c>
      <c r="F473" s="16">
        <f t="shared" si="70"/>
        <v>0</v>
      </c>
      <c r="G473" s="16">
        <f t="shared" si="70"/>
        <v>0</v>
      </c>
      <c r="H473" s="16">
        <f t="shared" si="70"/>
        <v>0</v>
      </c>
      <c r="I473" s="16">
        <f t="shared" si="70"/>
        <v>0</v>
      </c>
      <c r="J473" s="16">
        <f t="shared" si="70"/>
        <v>0</v>
      </c>
      <c r="K473" s="16">
        <f t="shared" si="70"/>
        <v>0</v>
      </c>
      <c r="L473" s="16">
        <f t="shared" si="70"/>
        <v>0</v>
      </c>
      <c r="M473" s="16">
        <f t="shared" si="70"/>
        <v>3</v>
      </c>
      <c r="N473" s="16">
        <f t="shared" si="70"/>
        <v>2</v>
      </c>
      <c r="O473" s="16">
        <f t="shared" si="70"/>
        <v>0</v>
      </c>
      <c r="P473" s="16">
        <f t="shared" si="70"/>
        <v>0</v>
      </c>
      <c r="Q473" s="16">
        <f t="shared" si="70"/>
        <v>0</v>
      </c>
      <c r="R473" s="16">
        <f t="shared" si="70"/>
        <v>0</v>
      </c>
      <c r="S473" s="16">
        <f t="shared" si="70"/>
        <v>0</v>
      </c>
      <c r="T473" s="16">
        <f t="shared" si="70"/>
        <v>0</v>
      </c>
      <c r="U473" s="16">
        <f t="shared" si="70"/>
        <v>0</v>
      </c>
      <c r="V473" s="16">
        <f t="shared" si="70"/>
        <v>0</v>
      </c>
      <c r="W473" s="16">
        <f t="shared" si="70"/>
        <v>0</v>
      </c>
      <c r="X473" s="16">
        <f t="shared" si="70"/>
        <v>0</v>
      </c>
      <c r="Y473" s="16">
        <f t="shared" si="70"/>
        <v>0</v>
      </c>
      <c r="Z473" s="16">
        <f t="shared" si="70"/>
        <v>0</v>
      </c>
      <c r="AA473" s="16">
        <f t="shared" si="70"/>
        <v>0</v>
      </c>
      <c r="AB473" s="16">
        <f t="shared" si="70"/>
        <v>0</v>
      </c>
      <c r="AC473" s="2">
        <f>SUM(E473+G473+I473+K473+M473+O473+Q473+S473+U473+W473+Y473+AA473)</f>
        <v>3</v>
      </c>
      <c r="AD473" s="2">
        <f>SUM(F473+H473+J473+L473+N473+P473+R473+T473+V473+X473+Z473+AB473)</f>
        <v>2</v>
      </c>
      <c r="AE473" s="252">
        <f t="shared" si="68"/>
        <v>-33.333333333333329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>
        <f>AD473/AD463*100</f>
        <v>66.666666666666657</v>
      </c>
      <c r="AE474" s="247">
        <f>IF(AC474=0,0,(AC474-AD474)/AC474*-100)</f>
        <v>-33.333333333333343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Nëntor 2024</v>
      </c>
      <c r="F479" s="33" t="str">
        <f>F22</f>
        <v>Nëntor 2025</v>
      </c>
      <c r="G479" s="33" t="str">
        <f>G22</f>
        <v>Nëntor 2024</v>
      </c>
      <c r="H479" s="33" t="str">
        <f>H22</f>
        <v>Nëntor 2025</v>
      </c>
      <c r="I479" s="33" t="str">
        <f>I22</f>
        <v>Nëntor 2024</v>
      </c>
      <c r="J479" s="33" t="str">
        <f>J22</f>
        <v>Nëntor 2025</v>
      </c>
      <c r="K479" s="33" t="str">
        <f>K22</f>
        <v>Nëntor 2024</v>
      </c>
      <c r="L479" s="33" t="str">
        <f>L22</f>
        <v>Nëntor 2025</v>
      </c>
      <c r="M479" s="33" t="str">
        <f>M22</f>
        <v>Nëntor 2024</v>
      </c>
      <c r="N479" s="33" t="str">
        <f>N22</f>
        <v>Nëntor 2025</v>
      </c>
      <c r="O479" s="33" t="str">
        <f>O22</f>
        <v>Nëntor 2024</v>
      </c>
      <c r="P479" s="33" t="str">
        <f>P22</f>
        <v>Nëntor 2025</v>
      </c>
      <c r="Q479" s="33" t="str">
        <f>Q22</f>
        <v>Nëntor 2024</v>
      </c>
      <c r="R479" s="33" t="str">
        <f>R22</f>
        <v>Nëntor 2025</v>
      </c>
      <c r="S479" s="33" t="str">
        <f>S22</f>
        <v>Nëntor 2024</v>
      </c>
      <c r="T479" s="33" t="str">
        <f>T22</f>
        <v>Nëntor 2025</v>
      </c>
      <c r="U479" s="33" t="str">
        <f>U22</f>
        <v>Nëntor 2024</v>
      </c>
      <c r="V479" s="33" t="str">
        <f>V22</f>
        <v>Nëntor 2025</v>
      </c>
      <c r="W479" s="33" t="str">
        <f>W22</f>
        <v>Nëntor 2024</v>
      </c>
      <c r="X479" s="33" t="str">
        <f>X22</f>
        <v>Nëntor 2025</v>
      </c>
      <c r="Y479" s="33" t="str">
        <f>Y22</f>
        <v>Nëntor 2024</v>
      </c>
      <c r="Z479" s="33" t="str">
        <f>Z22</f>
        <v>Nëntor 2025</v>
      </c>
      <c r="AA479" s="33" t="str">
        <f>AA22</f>
        <v>Nëntor 2024</v>
      </c>
      <c r="AB479" s="33" t="str">
        <f>AB22</f>
        <v>Nëntor 2025</v>
      </c>
      <c r="AC479" s="1" t="str">
        <f>R3</f>
        <v>Nëntor 2024</v>
      </c>
      <c r="AD479" s="1" t="str">
        <f>U3</f>
        <v>Nëntor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2">E29+E84+E86+E87+E88+E89</f>
        <v>0</v>
      </c>
      <c r="F480" s="13">
        <f t="shared" si="72"/>
        <v>0</v>
      </c>
      <c r="G480" s="17">
        <f t="shared" si="72"/>
        <v>0</v>
      </c>
      <c r="H480" s="17">
        <f t="shared" si="72"/>
        <v>0</v>
      </c>
      <c r="I480" s="13">
        <f t="shared" si="72"/>
        <v>0</v>
      </c>
      <c r="J480" s="13">
        <f t="shared" si="72"/>
        <v>0</v>
      </c>
      <c r="K480" s="17">
        <f t="shared" si="72"/>
        <v>0</v>
      </c>
      <c r="L480" s="17">
        <f t="shared" si="72"/>
        <v>0</v>
      </c>
      <c r="M480" s="13">
        <f t="shared" si="72"/>
        <v>0</v>
      </c>
      <c r="N480" s="13">
        <f t="shared" si="72"/>
        <v>0</v>
      </c>
      <c r="O480" s="17">
        <f t="shared" si="72"/>
        <v>0</v>
      </c>
      <c r="P480" s="17">
        <f t="shared" si="72"/>
        <v>0</v>
      </c>
      <c r="Q480" s="13">
        <f t="shared" si="72"/>
        <v>0</v>
      </c>
      <c r="R480" s="13">
        <f t="shared" si="72"/>
        <v>0</v>
      </c>
      <c r="S480" s="17">
        <f t="shared" si="72"/>
        <v>0</v>
      </c>
      <c r="T480" s="17">
        <f t="shared" si="72"/>
        <v>0</v>
      </c>
      <c r="U480" s="13">
        <f t="shared" si="72"/>
        <v>0</v>
      </c>
      <c r="V480" s="13">
        <f t="shared" si="72"/>
        <v>0</v>
      </c>
      <c r="W480" s="17">
        <f t="shared" si="72"/>
        <v>0</v>
      </c>
      <c r="X480" s="17">
        <f t="shared" si="72"/>
        <v>0</v>
      </c>
      <c r="Y480" s="13">
        <f t="shared" si="72"/>
        <v>0</v>
      </c>
      <c r="Z480" s="13">
        <f t="shared" si="72"/>
        <v>0</v>
      </c>
      <c r="AA480" s="17">
        <f t="shared" si="72"/>
        <v>0</v>
      </c>
      <c r="AB480" s="17">
        <f t="shared" si="72"/>
        <v>0</v>
      </c>
      <c r="AC480" s="2">
        <f>SUM(E480+G480+I480+K480+M480+O480+Q480+S480+U480+W480+Y480+AA480)</f>
        <v>0</v>
      </c>
      <c r="AD480" s="2">
        <f t="shared" ref="AC480:AD487" si="73">SUM(F480+H480+J480+L480+N480+P480+R480+T480+V480+X480+Z480+AB480)</f>
        <v>0</v>
      </c>
      <c r="AE480" s="214">
        <f t="shared" ref="AE480:AE487" si="74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5">E99</f>
        <v>0</v>
      </c>
      <c r="F481" s="13">
        <f t="shared" si="75"/>
        <v>0</v>
      </c>
      <c r="G481" s="18">
        <f t="shared" si="75"/>
        <v>0</v>
      </c>
      <c r="H481" s="18">
        <f t="shared" si="75"/>
        <v>0</v>
      </c>
      <c r="I481" s="13">
        <f t="shared" si="75"/>
        <v>0</v>
      </c>
      <c r="J481" s="13">
        <f t="shared" si="75"/>
        <v>0</v>
      </c>
      <c r="K481" s="18">
        <f t="shared" si="75"/>
        <v>0</v>
      </c>
      <c r="L481" s="18">
        <f t="shared" si="75"/>
        <v>0</v>
      </c>
      <c r="M481" s="18">
        <f t="shared" si="75"/>
        <v>0</v>
      </c>
      <c r="N481" s="18">
        <f t="shared" si="75"/>
        <v>0</v>
      </c>
      <c r="O481" s="18">
        <f t="shared" si="75"/>
        <v>0</v>
      </c>
      <c r="P481" s="18">
        <f t="shared" si="75"/>
        <v>0</v>
      </c>
      <c r="Q481" s="18">
        <f t="shared" si="75"/>
        <v>0</v>
      </c>
      <c r="R481" s="18">
        <f t="shared" si="75"/>
        <v>0</v>
      </c>
      <c r="S481" s="18">
        <f t="shared" si="75"/>
        <v>0</v>
      </c>
      <c r="T481" s="18">
        <f t="shared" si="75"/>
        <v>0</v>
      </c>
      <c r="U481" s="18">
        <f t="shared" si="75"/>
        <v>0</v>
      </c>
      <c r="V481" s="18">
        <f t="shared" si="75"/>
        <v>0</v>
      </c>
      <c r="W481" s="18">
        <f t="shared" si="75"/>
        <v>0</v>
      </c>
      <c r="X481" s="18">
        <f t="shared" si="75"/>
        <v>0</v>
      </c>
      <c r="Y481" s="18">
        <f t="shared" si="75"/>
        <v>0</v>
      </c>
      <c r="Z481" s="18">
        <f t="shared" si="75"/>
        <v>0</v>
      </c>
      <c r="AA481" s="18">
        <f t="shared" si="75"/>
        <v>0</v>
      </c>
      <c r="AB481" s="18">
        <f t="shared" si="75"/>
        <v>0</v>
      </c>
      <c r="AC481" s="2">
        <f t="shared" si="73"/>
        <v>0</v>
      </c>
      <c r="AD481" s="2">
        <f t="shared" si="73"/>
        <v>0</v>
      </c>
      <c r="AE481" s="214">
        <f t="shared" si="74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6">E98</f>
        <v>0</v>
      </c>
      <c r="F482" s="13">
        <f t="shared" si="76"/>
        <v>0</v>
      </c>
      <c r="G482" s="18">
        <f t="shared" si="76"/>
        <v>0</v>
      </c>
      <c r="H482" s="18">
        <f t="shared" si="76"/>
        <v>0</v>
      </c>
      <c r="I482" s="13">
        <f t="shared" si="76"/>
        <v>0</v>
      </c>
      <c r="J482" s="13">
        <f t="shared" si="76"/>
        <v>0</v>
      </c>
      <c r="K482" s="18">
        <f t="shared" si="76"/>
        <v>0</v>
      </c>
      <c r="L482" s="18">
        <f t="shared" si="76"/>
        <v>0</v>
      </c>
      <c r="M482" s="18">
        <f t="shared" si="76"/>
        <v>0</v>
      </c>
      <c r="N482" s="18">
        <f t="shared" si="76"/>
        <v>0</v>
      </c>
      <c r="O482" s="18">
        <f t="shared" si="76"/>
        <v>0</v>
      </c>
      <c r="P482" s="18">
        <f t="shared" si="76"/>
        <v>0</v>
      </c>
      <c r="Q482" s="18">
        <f t="shared" si="76"/>
        <v>0</v>
      </c>
      <c r="R482" s="18">
        <f t="shared" si="76"/>
        <v>0</v>
      </c>
      <c r="S482" s="18">
        <f t="shared" si="76"/>
        <v>0</v>
      </c>
      <c r="T482" s="18">
        <f t="shared" si="76"/>
        <v>0</v>
      </c>
      <c r="U482" s="18">
        <f t="shared" si="76"/>
        <v>0</v>
      </c>
      <c r="V482" s="18">
        <f t="shared" si="76"/>
        <v>0</v>
      </c>
      <c r="W482" s="18">
        <f t="shared" si="76"/>
        <v>0</v>
      </c>
      <c r="X482" s="18">
        <f t="shared" si="76"/>
        <v>0</v>
      </c>
      <c r="Y482" s="18">
        <f t="shared" si="76"/>
        <v>0</v>
      </c>
      <c r="Z482" s="18">
        <f t="shared" si="76"/>
        <v>0</v>
      </c>
      <c r="AA482" s="18">
        <f t="shared" si="76"/>
        <v>0</v>
      </c>
      <c r="AB482" s="18">
        <f t="shared" si="76"/>
        <v>0</v>
      </c>
      <c r="AC482" s="2">
        <f t="shared" si="73"/>
        <v>0</v>
      </c>
      <c r="AD482" s="2">
        <f t="shared" si="73"/>
        <v>0</v>
      </c>
      <c r="AE482" s="214">
        <f t="shared" si="74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7">E251</f>
        <v>0</v>
      </c>
      <c r="F483" s="13">
        <f t="shared" si="77"/>
        <v>0</v>
      </c>
      <c r="G483" s="18">
        <f t="shared" si="77"/>
        <v>0</v>
      </c>
      <c r="H483" s="18">
        <f t="shared" si="77"/>
        <v>0</v>
      </c>
      <c r="I483" s="13">
        <f t="shared" si="77"/>
        <v>0</v>
      </c>
      <c r="J483" s="13">
        <f t="shared" si="77"/>
        <v>0</v>
      </c>
      <c r="K483" s="18">
        <f t="shared" si="77"/>
        <v>0</v>
      </c>
      <c r="L483" s="18">
        <f t="shared" si="77"/>
        <v>0</v>
      </c>
      <c r="M483" s="18">
        <f t="shared" si="77"/>
        <v>0</v>
      </c>
      <c r="N483" s="18">
        <f t="shared" si="77"/>
        <v>0</v>
      </c>
      <c r="O483" s="18">
        <f t="shared" si="77"/>
        <v>0</v>
      </c>
      <c r="P483" s="18">
        <f t="shared" si="77"/>
        <v>0</v>
      </c>
      <c r="Q483" s="18">
        <f t="shared" si="77"/>
        <v>0</v>
      </c>
      <c r="R483" s="18">
        <f t="shared" si="77"/>
        <v>0</v>
      </c>
      <c r="S483" s="18">
        <f t="shared" si="77"/>
        <v>0</v>
      </c>
      <c r="T483" s="18">
        <f t="shared" si="77"/>
        <v>0</v>
      </c>
      <c r="U483" s="18">
        <f t="shared" si="77"/>
        <v>0</v>
      </c>
      <c r="V483" s="18">
        <f t="shared" si="77"/>
        <v>0</v>
      </c>
      <c r="W483" s="18">
        <f t="shared" si="77"/>
        <v>0</v>
      </c>
      <c r="X483" s="18">
        <f t="shared" si="77"/>
        <v>0</v>
      </c>
      <c r="Y483" s="18">
        <f t="shared" si="77"/>
        <v>0</v>
      </c>
      <c r="Z483" s="18">
        <f t="shared" si="77"/>
        <v>0</v>
      </c>
      <c r="AA483" s="18">
        <f t="shared" si="77"/>
        <v>0</v>
      </c>
      <c r="AB483" s="18">
        <f t="shared" si="77"/>
        <v>0</v>
      </c>
      <c r="AC483" s="2">
        <f t="shared" si="73"/>
        <v>0</v>
      </c>
      <c r="AD483" s="2">
        <f t="shared" si="73"/>
        <v>0</v>
      </c>
      <c r="AE483" s="214">
        <f t="shared" si="74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8">E254</f>
        <v>0</v>
      </c>
      <c r="F484" s="13">
        <f t="shared" si="78"/>
        <v>0</v>
      </c>
      <c r="G484" s="18">
        <f t="shared" si="78"/>
        <v>0</v>
      </c>
      <c r="H484" s="18">
        <f t="shared" si="78"/>
        <v>0</v>
      </c>
      <c r="I484" s="13">
        <f t="shared" si="78"/>
        <v>0</v>
      </c>
      <c r="J484" s="13">
        <f t="shared" si="78"/>
        <v>0</v>
      </c>
      <c r="K484" s="18">
        <f t="shared" si="78"/>
        <v>0</v>
      </c>
      <c r="L484" s="18">
        <f t="shared" si="78"/>
        <v>0</v>
      </c>
      <c r="M484" s="18">
        <f t="shared" si="78"/>
        <v>0</v>
      </c>
      <c r="N484" s="18">
        <f t="shared" si="78"/>
        <v>0</v>
      </c>
      <c r="O484" s="18">
        <f t="shared" si="78"/>
        <v>0</v>
      </c>
      <c r="P484" s="18">
        <f t="shared" si="78"/>
        <v>0</v>
      </c>
      <c r="Q484" s="18">
        <f t="shared" si="78"/>
        <v>0</v>
      </c>
      <c r="R484" s="18">
        <f t="shared" si="78"/>
        <v>0</v>
      </c>
      <c r="S484" s="18">
        <f t="shared" si="78"/>
        <v>0</v>
      </c>
      <c r="T484" s="18">
        <f t="shared" si="78"/>
        <v>0</v>
      </c>
      <c r="U484" s="18">
        <f t="shared" si="78"/>
        <v>0</v>
      </c>
      <c r="V484" s="18">
        <f t="shared" si="78"/>
        <v>0</v>
      </c>
      <c r="W484" s="18">
        <f t="shared" si="78"/>
        <v>0</v>
      </c>
      <c r="X484" s="18">
        <f t="shared" si="78"/>
        <v>0</v>
      </c>
      <c r="Y484" s="18">
        <f t="shared" si="78"/>
        <v>0</v>
      </c>
      <c r="Z484" s="18">
        <f t="shared" si="78"/>
        <v>0</v>
      </c>
      <c r="AA484" s="18">
        <f t="shared" si="78"/>
        <v>0</v>
      </c>
      <c r="AB484" s="18">
        <f t="shared" si="78"/>
        <v>0</v>
      </c>
      <c r="AC484" s="2">
        <f t="shared" si="73"/>
        <v>0</v>
      </c>
      <c r="AD484" s="2">
        <f t="shared" si="73"/>
        <v>0</v>
      </c>
      <c r="AE484" s="214">
        <f t="shared" si="74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9">E256</f>
        <v>0</v>
      </c>
      <c r="F485" s="13">
        <f t="shared" si="79"/>
        <v>0</v>
      </c>
      <c r="G485" s="18">
        <f t="shared" si="79"/>
        <v>0</v>
      </c>
      <c r="H485" s="18">
        <f t="shared" si="79"/>
        <v>0</v>
      </c>
      <c r="I485" s="13">
        <f t="shared" si="79"/>
        <v>0</v>
      </c>
      <c r="J485" s="13">
        <f t="shared" si="79"/>
        <v>0</v>
      </c>
      <c r="K485" s="18">
        <f t="shared" si="79"/>
        <v>0</v>
      </c>
      <c r="L485" s="18">
        <f t="shared" si="79"/>
        <v>0</v>
      </c>
      <c r="M485" s="18">
        <f t="shared" si="79"/>
        <v>0</v>
      </c>
      <c r="N485" s="18">
        <f t="shared" si="79"/>
        <v>0</v>
      </c>
      <c r="O485" s="18">
        <f t="shared" si="79"/>
        <v>0</v>
      </c>
      <c r="P485" s="18">
        <f t="shared" si="79"/>
        <v>0</v>
      </c>
      <c r="Q485" s="18">
        <f t="shared" si="79"/>
        <v>0</v>
      </c>
      <c r="R485" s="18">
        <f t="shared" si="79"/>
        <v>0</v>
      </c>
      <c r="S485" s="18">
        <f t="shared" si="79"/>
        <v>0</v>
      </c>
      <c r="T485" s="18">
        <f t="shared" si="79"/>
        <v>0</v>
      </c>
      <c r="U485" s="18">
        <f t="shared" si="79"/>
        <v>0</v>
      </c>
      <c r="V485" s="18">
        <f t="shared" si="79"/>
        <v>0</v>
      </c>
      <c r="W485" s="18">
        <f t="shared" si="79"/>
        <v>0</v>
      </c>
      <c r="X485" s="18">
        <f t="shared" si="79"/>
        <v>0</v>
      </c>
      <c r="Y485" s="18">
        <f t="shared" si="79"/>
        <v>0</v>
      </c>
      <c r="Z485" s="18">
        <f t="shared" si="79"/>
        <v>0</v>
      </c>
      <c r="AA485" s="18">
        <f t="shared" si="79"/>
        <v>0</v>
      </c>
      <c r="AB485" s="18">
        <f t="shared" si="79"/>
        <v>0</v>
      </c>
      <c r="AC485" s="2">
        <f t="shared" si="73"/>
        <v>0</v>
      </c>
      <c r="AD485" s="2">
        <f t="shared" si="73"/>
        <v>0</v>
      </c>
      <c r="AE485" s="214">
        <f t="shared" si="74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80">SUM(E257)</f>
        <v>0</v>
      </c>
      <c r="F486" s="13">
        <f t="shared" si="80"/>
        <v>0</v>
      </c>
      <c r="G486" s="13">
        <f t="shared" si="80"/>
        <v>0</v>
      </c>
      <c r="H486" s="13">
        <f t="shared" si="80"/>
        <v>0</v>
      </c>
      <c r="I486" s="13">
        <f t="shared" si="80"/>
        <v>0</v>
      </c>
      <c r="J486" s="13">
        <f t="shared" si="80"/>
        <v>0</v>
      </c>
      <c r="K486" s="13">
        <f t="shared" si="80"/>
        <v>0</v>
      </c>
      <c r="L486" s="13">
        <f t="shared" si="80"/>
        <v>0</v>
      </c>
      <c r="M486" s="13">
        <f t="shared" si="80"/>
        <v>0</v>
      </c>
      <c r="N486" s="13">
        <f t="shared" si="80"/>
        <v>0</v>
      </c>
      <c r="O486" s="13">
        <f t="shared" si="80"/>
        <v>0</v>
      </c>
      <c r="P486" s="13">
        <f t="shared" si="80"/>
        <v>0</v>
      </c>
      <c r="Q486" s="13">
        <f t="shared" si="80"/>
        <v>0</v>
      </c>
      <c r="R486" s="13">
        <f t="shared" si="80"/>
        <v>0</v>
      </c>
      <c r="S486" s="13">
        <f t="shared" si="80"/>
        <v>0</v>
      </c>
      <c r="T486" s="13">
        <f t="shared" si="80"/>
        <v>0</v>
      </c>
      <c r="U486" s="13">
        <f t="shared" si="80"/>
        <v>0</v>
      </c>
      <c r="V486" s="13">
        <f t="shared" si="80"/>
        <v>0</v>
      </c>
      <c r="W486" s="13">
        <f t="shared" si="80"/>
        <v>0</v>
      </c>
      <c r="X486" s="13">
        <f t="shared" si="80"/>
        <v>0</v>
      </c>
      <c r="Y486" s="13">
        <f t="shared" si="80"/>
        <v>0</v>
      </c>
      <c r="Z486" s="13">
        <f t="shared" si="80"/>
        <v>0</v>
      </c>
      <c r="AA486" s="13">
        <f t="shared" si="80"/>
        <v>0</v>
      </c>
      <c r="AB486" s="13">
        <f t="shared" si="80"/>
        <v>0</v>
      </c>
      <c r="AC486" s="2">
        <f t="shared" si="73"/>
        <v>0</v>
      </c>
      <c r="AD486" s="2">
        <f t="shared" si="73"/>
        <v>0</v>
      </c>
      <c r="AE486" s="214">
        <f t="shared" si="74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1">SUM(E167)</f>
        <v>0</v>
      </c>
      <c r="F487" s="13">
        <f t="shared" si="81"/>
        <v>0</v>
      </c>
      <c r="G487" s="13">
        <f t="shared" si="81"/>
        <v>0</v>
      </c>
      <c r="H487" s="13">
        <f t="shared" si="81"/>
        <v>0</v>
      </c>
      <c r="I487" s="13">
        <f t="shared" si="81"/>
        <v>0</v>
      </c>
      <c r="J487" s="13">
        <f t="shared" si="81"/>
        <v>0</v>
      </c>
      <c r="K487" s="13">
        <f t="shared" si="81"/>
        <v>0</v>
      </c>
      <c r="L487" s="13">
        <f t="shared" si="81"/>
        <v>0</v>
      </c>
      <c r="M487" s="13">
        <f t="shared" si="81"/>
        <v>1</v>
      </c>
      <c r="N487" s="13">
        <f t="shared" si="81"/>
        <v>0</v>
      </c>
      <c r="O487" s="13">
        <f t="shared" si="81"/>
        <v>0</v>
      </c>
      <c r="P487" s="13">
        <f t="shared" si="81"/>
        <v>0</v>
      </c>
      <c r="Q487" s="13">
        <f t="shared" si="81"/>
        <v>0</v>
      </c>
      <c r="R487" s="13">
        <f t="shared" si="81"/>
        <v>0</v>
      </c>
      <c r="S487" s="13">
        <f t="shared" si="81"/>
        <v>0</v>
      </c>
      <c r="T487" s="13">
        <f t="shared" si="81"/>
        <v>0</v>
      </c>
      <c r="U487" s="13">
        <f t="shared" si="81"/>
        <v>0</v>
      </c>
      <c r="V487" s="13">
        <f t="shared" si="81"/>
        <v>0</v>
      </c>
      <c r="W487" s="13">
        <f t="shared" si="81"/>
        <v>0</v>
      </c>
      <c r="X487" s="13">
        <f t="shared" si="81"/>
        <v>0</v>
      </c>
      <c r="Y487" s="13">
        <f t="shared" si="81"/>
        <v>0</v>
      </c>
      <c r="Z487" s="13">
        <f t="shared" si="81"/>
        <v>0</v>
      </c>
      <c r="AA487" s="13">
        <f t="shared" si="81"/>
        <v>0</v>
      </c>
      <c r="AB487" s="13">
        <f t="shared" si="81"/>
        <v>0</v>
      </c>
      <c r="AC487" s="2">
        <f t="shared" si="73"/>
        <v>1</v>
      </c>
      <c r="AD487" s="2">
        <f t="shared" si="73"/>
        <v>0</v>
      </c>
      <c r="AE487" s="214">
        <f t="shared" si="74"/>
        <v>-100</v>
      </c>
      <c r="AF487" s="214"/>
    </row>
    <row r="488" spans="1:33" s="44" customFormat="1" ht="52.1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Nëntor 2024</v>
      </c>
      <c r="F493" s="33" t="str">
        <f>F22</f>
        <v>Nëntor 2025</v>
      </c>
      <c r="G493" s="33" t="str">
        <f>G22</f>
        <v>Nëntor 2024</v>
      </c>
      <c r="H493" s="33" t="str">
        <f>H22</f>
        <v>Nëntor 2025</v>
      </c>
      <c r="I493" s="33" t="str">
        <f>I22</f>
        <v>Nëntor 2024</v>
      </c>
      <c r="J493" s="33" t="str">
        <f>J22</f>
        <v>Nëntor 2025</v>
      </c>
      <c r="K493" s="33" t="str">
        <f>K22</f>
        <v>Nëntor 2024</v>
      </c>
      <c r="L493" s="33" t="str">
        <f>L22</f>
        <v>Nëntor 2025</v>
      </c>
      <c r="M493" s="33" t="str">
        <f>M22</f>
        <v>Nëntor 2024</v>
      </c>
      <c r="N493" s="33" t="str">
        <f>N22</f>
        <v>Nëntor 2025</v>
      </c>
      <c r="O493" s="33" t="str">
        <f>O22</f>
        <v>Nëntor 2024</v>
      </c>
      <c r="P493" s="33" t="str">
        <f>P22</f>
        <v>Nëntor 2025</v>
      </c>
      <c r="Q493" s="33" t="str">
        <f>Q22</f>
        <v>Nëntor 2024</v>
      </c>
      <c r="R493" s="33" t="str">
        <f>R22</f>
        <v>Nëntor 2025</v>
      </c>
      <c r="S493" s="33" t="str">
        <f>S22</f>
        <v>Nëntor 2024</v>
      </c>
      <c r="T493" s="33" t="str">
        <f>T22</f>
        <v>Nëntor 2025</v>
      </c>
      <c r="U493" s="33" t="str">
        <f>U22</f>
        <v>Nëntor 2024</v>
      </c>
      <c r="V493" s="33" t="str">
        <f>V22</f>
        <v>Nëntor 2025</v>
      </c>
      <c r="W493" s="33" t="str">
        <f>W22</f>
        <v>Nëntor 2024</v>
      </c>
      <c r="X493" s="33" t="str">
        <f>X22</f>
        <v>Nëntor 2025</v>
      </c>
      <c r="Y493" s="33" t="str">
        <f>Y22</f>
        <v>Nëntor 2024</v>
      </c>
      <c r="Z493" s="33" t="str">
        <f>Z22</f>
        <v>Nëntor 2025</v>
      </c>
      <c r="AA493" s="33" t="str">
        <f>AA22</f>
        <v>Nëntor 2024</v>
      </c>
      <c r="AB493" s="33" t="str">
        <f>AB22</f>
        <v>Nëntor 2025</v>
      </c>
      <c r="AC493" s="1" t="str">
        <f>R3</f>
        <v>Nëntor 2024</v>
      </c>
      <c r="AD493" s="1" t="str">
        <f>U3</f>
        <v>Nëntor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2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2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154"/>
      <c r="F496" s="154"/>
      <c r="G496" s="19"/>
      <c r="H496" s="19"/>
      <c r="I496" s="154"/>
      <c r="J496" s="154"/>
      <c r="K496" s="19"/>
      <c r="L496" s="19"/>
      <c r="M496" s="36">
        <v>4</v>
      </c>
      <c r="N496" s="36">
        <v>1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3">SUM(E496+G496+I496+K496+M496+O496+Q496+S496+U496+W496+Y496+AA496)</f>
        <v>4</v>
      </c>
      <c r="AD496" s="2">
        <f t="shared" si="83"/>
        <v>1</v>
      </c>
      <c r="AE496" s="214">
        <f t="shared" si="82"/>
        <v>-75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154"/>
      <c r="F497" s="154"/>
      <c r="G497" s="19"/>
      <c r="H497" s="19"/>
      <c r="I497" s="154"/>
      <c r="J497" s="154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3"/>
        <v>0</v>
      </c>
      <c r="AD497" s="2">
        <f t="shared" si="83"/>
        <v>0</v>
      </c>
      <c r="AE497" s="214">
        <f t="shared" si="82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154"/>
      <c r="F498" s="154"/>
      <c r="G498" s="19"/>
      <c r="H498" s="19"/>
      <c r="I498" s="154"/>
      <c r="J498" s="154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3"/>
        <v>0</v>
      </c>
      <c r="AD498" s="2">
        <f t="shared" si="83"/>
        <v>0</v>
      </c>
      <c r="AE498" s="214">
        <f t="shared" si="82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154"/>
      <c r="F499" s="154"/>
      <c r="G499" s="19"/>
      <c r="H499" s="19"/>
      <c r="I499" s="154"/>
      <c r="J499" s="154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3"/>
        <v>0</v>
      </c>
      <c r="AD499" s="2">
        <f t="shared" si="83"/>
        <v>0</v>
      </c>
      <c r="AE499" s="214">
        <f t="shared" si="82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154"/>
      <c r="F500" s="154"/>
      <c r="G500" s="19"/>
      <c r="H500" s="19"/>
      <c r="I500" s="154"/>
      <c r="J500" s="154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3"/>
        <v>0</v>
      </c>
      <c r="AD500" s="2">
        <f t="shared" si="83"/>
        <v>0</v>
      </c>
      <c r="AE500" s="214">
        <f t="shared" si="82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154"/>
      <c r="F501" s="154"/>
      <c r="G501" s="19"/>
      <c r="H501" s="19"/>
      <c r="I501" s="154"/>
      <c r="J501" s="154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3"/>
        <v>0</v>
      </c>
      <c r="AD501" s="2">
        <f t="shared" si="83"/>
        <v>0</v>
      </c>
      <c r="AE501" s="214">
        <f t="shared" si="82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154"/>
      <c r="F502" s="154"/>
      <c r="G502" s="19"/>
      <c r="H502" s="19"/>
      <c r="I502" s="154"/>
      <c r="J502" s="154"/>
      <c r="K502" s="19"/>
      <c r="L502" s="19"/>
      <c r="M502" s="36"/>
      <c r="N502" s="36">
        <v>1</v>
      </c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3"/>
        <v>0</v>
      </c>
      <c r="AD502" s="2">
        <f t="shared" si="83"/>
        <v>1</v>
      </c>
      <c r="AE502" s="214">
        <f t="shared" si="82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154"/>
      <c r="F503" s="154"/>
      <c r="G503" s="19"/>
      <c r="H503" s="19"/>
      <c r="I503" s="154"/>
      <c r="J503" s="154"/>
      <c r="K503" s="19"/>
      <c r="L503" s="19"/>
      <c r="M503" s="36">
        <v>90</v>
      </c>
      <c r="N503" s="36">
        <v>90</v>
      </c>
      <c r="O503" s="36"/>
      <c r="P503" s="36"/>
      <c r="Q503" s="36"/>
      <c r="R503" s="36"/>
      <c r="S503" s="157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3"/>
        <v>90</v>
      </c>
      <c r="AD503" s="2">
        <f t="shared" si="83"/>
        <v>90</v>
      </c>
      <c r="AE503" s="214">
        <f t="shared" si="82"/>
        <v>0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154"/>
      <c r="F504" s="154"/>
      <c r="G504" s="19"/>
      <c r="H504" s="19"/>
      <c r="I504" s="154"/>
      <c r="J504" s="154"/>
      <c r="K504" s="19"/>
      <c r="L504" s="19"/>
      <c r="M504" s="36">
        <v>36</v>
      </c>
      <c r="N504" s="36">
        <v>58</v>
      </c>
      <c r="O504" s="36"/>
      <c r="P504" s="36"/>
      <c r="Q504" s="36"/>
      <c r="R504" s="36"/>
      <c r="S504" s="157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3"/>
        <v>36</v>
      </c>
      <c r="AD504" s="2">
        <f t="shared" si="83"/>
        <v>58</v>
      </c>
      <c r="AE504" s="214">
        <f>IF(AC504=0,0,(AC504-AD504)/AC504*-100)</f>
        <v>61.111111111111114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154"/>
      <c r="F505" s="154"/>
      <c r="G505" s="19"/>
      <c r="H505" s="19"/>
      <c r="I505" s="154"/>
      <c r="J505" s="154"/>
      <c r="K505" s="19"/>
      <c r="L505" s="19"/>
      <c r="M505" s="36">
        <v>120</v>
      </c>
      <c r="N505" s="36">
        <v>192</v>
      </c>
      <c r="O505" s="36"/>
      <c r="P505" s="36"/>
      <c r="Q505" s="36"/>
      <c r="R505" s="36"/>
      <c r="S505" s="157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3"/>
        <v>120</v>
      </c>
      <c r="AD505" s="2">
        <f t="shared" si="83"/>
        <v>192</v>
      </c>
      <c r="AE505" s="214">
        <f>IF(AC505=0,0,(AC505-AD505)/AC505*-100)</f>
        <v>60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154"/>
      <c r="F506" s="154"/>
      <c r="G506" s="19"/>
      <c r="H506" s="19"/>
      <c r="I506" s="154"/>
      <c r="J506" s="154"/>
      <c r="K506" s="19"/>
      <c r="L506" s="19"/>
      <c r="M506" s="36"/>
      <c r="N506" s="36">
        <v>2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3"/>
        <v>0</v>
      </c>
      <c r="AD506" s="2">
        <f t="shared" si="83"/>
        <v>2</v>
      </c>
      <c r="AE506" s="214">
        <f t="shared" si="82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154"/>
      <c r="F507" s="154"/>
      <c r="G507" s="19"/>
      <c r="H507" s="19"/>
      <c r="I507" s="154"/>
      <c r="J507" s="154"/>
      <c r="K507" s="19"/>
      <c r="L507" s="19"/>
      <c r="M507" s="36"/>
      <c r="N507" s="36">
        <v>10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3"/>
        <v>0</v>
      </c>
      <c r="AD507" s="2">
        <f t="shared" si="83"/>
        <v>10</v>
      </c>
      <c r="AE507" s="214">
        <f t="shared" si="82"/>
        <v>0</v>
      </c>
      <c r="AF507" s="214"/>
      <c r="AG507" s="34"/>
    </row>
    <row r="508" spans="1:33" s="44" customFormat="1" ht="52.5" customHeight="1" x14ac:dyDescent="0.25">
      <c r="A508" s="239" t="s">
        <v>442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Nëntor 2024</v>
      </c>
      <c r="F513" s="33" t="str">
        <f>F22</f>
        <v>Nëntor 2025</v>
      </c>
      <c r="G513" s="33" t="str">
        <f>G22</f>
        <v>Nëntor 2024</v>
      </c>
      <c r="H513" s="33" t="str">
        <f>H22</f>
        <v>Nëntor 2025</v>
      </c>
      <c r="I513" s="33" t="str">
        <f>I22</f>
        <v>Nëntor 2024</v>
      </c>
      <c r="J513" s="33" t="str">
        <f>J22</f>
        <v>Nëntor 2025</v>
      </c>
      <c r="K513" s="33" t="str">
        <f>K22</f>
        <v>Nëntor 2024</v>
      </c>
      <c r="L513" s="33" t="str">
        <f>L22</f>
        <v>Nëntor 2025</v>
      </c>
      <c r="M513" s="33" t="str">
        <f>M22</f>
        <v>Nëntor 2024</v>
      </c>
      <c r="N513" s="33" t="str">
        <f>N22</f>
        <v>Nëntor 2025</v>
      </c>
      <c r="O513" s="33" t="str">
        <f>O22</f>
        <v>Nëntor 2024</v>
      </c>
      <c r="P513" s="33" t="str">
        <f>P22</f>
        <v>Nëntor 2025</v>
      </c>
      <c r="Q513" s="33" t="str">
        <f>Q22</f>
        <v>Nëntor 2024</v>
      </c>
      <c r="R513" s="33" t="str">
        <f>R22</f>
        <v>Nëntor 2025</v>
      </c>
      <c r="S513" s="33" t="str">
        <f>S22</f>
        <v>Nëntor 2024</v>
      </c>
      <c r="T513" s="33" t="str">
        <f>T22</f>
        <v>Nëntor 2025</v>
      </c>
      <c r="U513" s="33" t="str">
        <f>U22</f>
        <v>Nëntor 2024</v>
      </c>
      <c r="V513" s="33" t="str">
        <f>V22</f>
        <v>Nëntor 2025</v>
      </c>
      <c r="W513" s="33" t="str">
        <f>W22</f>
        <v>Nëntor 2024</v>
      </c>
      <c r="X513" s="33" t="str">
        <f>X22</f>
        <v>Nëntor 2025</v>
      </c>
      <c r="Y513" s="33" t="str">
        <f>Y22</f>
        <v>Nëntor 2024</v>
      </c>
      <c r="Z513" s="33" t="str">
        <f>Z22</f>
        <v>Nëntor 2025</v>
      </c>
      <c r="AA513" s="33" t="str">
        <f>AA22</f>
        <v>Nëntor 2024</v>
      </c>
      <c r="AB513" s="33" t="str">
        <f>AB22</f>
        <v>Nëntor 2025</v>
      </c>
      <c r="AC513" s="1" t="str">
        <f>R3</f>
        <v>Nëntor 2024</v>
      </c>
      <c r="AD513" s="1" t="str">
        <f>U3</f>
        <v>Nëntor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154"/>
      <c r="F515" s="154"/>
      <c r="G515" s="19"/>
      <c r="H515" s="19"/>
      <c r="I515" s="5"/>
      <c r="J515" s="5"/>
      <c r="K515" s="19"/>
      <c r="L515" s="19"/>
      <c r="M515" s="19"/>
      <c r="N515" s="19">
        <v>1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4">SUM(E515+G515+I515+K515+M515+O515+Q515+S515+U515+W515+Y515+AA515)</f>
        <v>0</v>
      </c>
      <c r="AD515" s="2">
        <f t="shared" si="84"/>
        <v>1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154"/>
      <c r="F516" s="154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4"/>
        <v>0</v>
      </c>
      <c r="AD516" s="2">
        <f t="shared" si="84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5">SUM(E514:E516)</f>
        <v>0</v>
      </c>
      <c r="F517" s="4">
        <f t="shared" si="85"/>
        <v>0</v>
      </c>
      <c r="G517" s="4">
        <f t="shared" si="85"/>
        <v>0</v>
      </c>
      <c r="H517" s="4">
        <f t="shared" si="85"/>
        <v>0</v>
      </c>
      <c r="I517" s="4">
        <f t="shared" si="85"/>
        <v>0</v>
      </c>
      <c r="J517" s="4">
        <f t="shared" si="85"/>
        <v>0</v>
      </c>
      <c r="K517" s="4">
        <f t="shared" si="85"/>
        <v>0</v>
      </c>
      <c r="L517" s="4">
        <f t="shared" si="85"/>
        <v>0</v>
      </c>
      <c r="M517" s="4">
        <f t="shared" si="85"/>
        <v>0</v>
      </c>
      <c r="N517" s="4">
        <f t="shared" si="85"/>
        <v>1</v>
      </c>
      <c r="O517" s="4">
        <f t="shared" si="85"/>
        <v>0</v>
      </c>
      <c r="P517" s="4">
        <f t="shared" si="85"/>
        <v>0</v>
      </c>
      <c r="Q517" s="4">
        <f t="shared" si="85"/>
        <v>0</v>
      </c>
      <c r="R517" s="4">
        <f t="shared" si="85"/>
        <v>0</v>
      </c>
      <c r="S517" s="4">
        <f t="shared" si="85"/>
        <v>0</v>
      </c>
      <c r="T517" s="4">
        <f t="shared" si="85"/>
        <v>0</v>
      </c>
      <c r="U517" s="4">
        <f t="shared" si="85"/>
        <v>0</v>
      </c>
      <c r="V517" s="4">
        <f t="shared" si="85"/>
        <v>0</v>
      </c>
      <c r="W517" s="4">
        <f t="shared" si="85"/>
        <v>0</v>
      </c>
      <c r="X517" s="4">
        <f t="shared" si="85"/>
        <v>0</v>
      </c>
      <c r="Y517" s="4">
        <f t="shared" si="85"/>
        <v>0</v>
      </c>
      <c r="Z517" s="4">
        <f t="shared" si="85"/>
        <v>0</v>
      </c>
      <c r="AA517" s="4">
        <f t="shared" si="85"/>
        <v>0</v>
      </c>
      <c r="AB517" s="4">
        <f t="shared" si="85"/>
        <v>0</v>
      </c>
      <c r="AC517" s="2">
        <f t="shared" si="84"/>
        <v>0</v>
      </c>
      <c r="AD517" s="2">
        <f t="shared" si="84"/>
        <v>1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4"/>
        <v>0</v>
      </c>
      <c r="AD518" s="2">
        <f t="shared" si="84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>
        <v>7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Nëntor 2024</v>
      </c>
      <c r="F524" s="33" t="str">
        <f>F22</f>
        <v>Nëntor 2025</v>
      </c>
      <c r="G524" s="33" t="str">
        <f>G22</f>
        <v>Nëntor 2024</v>
      </c>
      <c r="H524" s="33" t="str">
        <f>H22</f>
        <v>Nëntor 2025</v>
      </c>
      <c r="I524" s="33" t="str">
        <f>I22</f>
        <v>Nëntor 2024</v>
      </c>
      <c r="J524" s="33" t="str">
        <f>J22</f>
        <v>Nëntor 2025</v>
      </c>
      <c r="K524" s="33" t="str">
        <f>K22</f>
        <v>Nëntor 2024</v>
      </c>
      <c r="L524" s="33" t="str">
        <f>L22</f>
        <v>Nëntor 2025</v>
      </c>
      <c r="M524" s="33" t="str">
        <f>M22</f>
        <v>Nëntor 2024</v>
      </c>
      <c r="N524" s="33" t="str">
        <f>N22</f>
        <v>Nëntor 2025</v>
      </c>
      <c r="O524" s="33" t="str">
        <f>O22</f>
        <v>Nëntor 2024</v>
      </c>
      <c r="P524" s="33" t="str">
        <f>P22</f>
        <v>Nëntor 2025</v>
      </c>
      <c r="Q524" s="33" t="str">
        <f>Q22</f>
        <v>Nëntor 2024</v>
      </c>
      <c r="R524" s="33" t="str">
        <f>R22</f>
        <v>Nëntor 2025</v>
      </c>
      <c r="S524" s="33" t="str">
        <f>S22</f>
        <v>Nëntor 2024</v>
      </c>
      <c r="T524" s="33" t="str">
        <f>T22</f>
        <v>Nëntor 2025</v>
      </c>
      <c r="U524" s="33" t="str">
        <f>U22</f>
        <v>Nëntor 2024</v>
      </c>
      <c r="V524" s="33" t="str">
        <f>V22</f>
        <v>Nëntor 2025</v>
      </c>
      <c r="W524" s="33" t="str">
        <f>W22</f>
        <v>Nëntor 2024</v>
      </c>
      <c r="X524" s="33" t="str">
        <f>X22</f>
        <v>Nëntor 2025</v>
      </c>
      <c r="Y524" s="33" t="str">
        <f>Y22</f>
        <v>Nëntor 2024</v>
      </c>
      <c r="Z524" s="33" t="str">
        <f>Z22</f>
        <v>Nëntor 2025</v>
      </c>
      <c r="AA524" s="33" t="str">
        <f>AA22</f>
        <v>Nëntor 2024</v>
      </c>
      <c r="AB524" s="33" t="str">
        <f>AB22</f>
        <v>Nëntor 2025</v>
      </c>
      <c r="AC524" s="1" t="str">
        <f>R3</f>
        <v>Nëntor 2024</v>
      </c>
      <c r="AD524" s="1" t="str">
        <f>U3</f>
        <v>Nëntor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154"/>
      <c r="F525" s="154"/>
      <c r="G525" s="19"/>
      <c r="H525" s="19"/>
      <c r="I525" s="154"/>
      <c r="J525" s="154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6">SUM(E525+G525+I525+K525+M525+O525+Q525+S525+U525+W525+Y525+AA525)</f>
        <v>5</v>
      </c>
      <c r="AD525" s="2">
        <f t="shared" si="86"/>
        <v>6</v>
      </c>
      <c r="AE525" s="214">
        <f>IF(AC525=0,0,(AC525-AD525)/AC525*-100)</f>
        <v>20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154"/>
      <c r="F526" s="154"/>
      <c r="G526" s="19"/>
      <c r="H526" s="19"/>
      <c r="I526" s="154"/>
      <c r="J526" s="154"/>
      <c r="K526" s="19"/>
      <c r="L526" s="19"/>
      <c r="M526" s="23">
        <v>0</v>
      </c>
      <c r="N526" s="23">
        <v>1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6"/>
        <v>0</v>
      </c>
      <c r="AD526" s="2">
        <f t="shared" si="86"/>
        <v>1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154"/>
      <c r="F527" s="154"/>
      <c r="G527" s="19"/>
      <c r="H527" s="19"/>
      <c r="I527" s="154"/>
      <c r="J527" s="154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6"/>
        <v>0</v>
      </c>
      <c r="AD527" s="2">
        <f t="shared" si="86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154"/>
      <c r="F528" s="154"/>
      <c r="G528" s="19"/>
      <c r="H528" s="19"/>
      <c r="I528" s="154"/>
      <c r="J528" s="154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6"/>
        <v>0</v>
      </c>
      <c r="AD528" s="2">
        <f t="shared" si="86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7">F525+F526-F527-F528</f>
        <v>0</v>
      </c>
      <c r="G529" s="4">
        <f t="shared" si="87"/>
        <v>0</v>
      </c>
      <c r="H529" s="4">
        <f t="shared" si="87"/>
        <v>0</v>
      </c>
      <c r="I529" s="4">
        <f t="shared" si="87"/>
        <v>0</v>
      </c>
      <c r="J529" s="4">
        <f t="shared" si="87"/>
        <v>0</v>
      </c>
      <c r="K529" s="4">
        <f t="shared" si="87"/>
        <v>0</v>
      </c>
      <c r="L529" s="4">
        <f t="shared" si="87"/>
        <v>0</v>
      </c>
      <c r="M529" s="4">
        <v>5</v>
      </c>
      <c r="N529" s="4">
        <f t="shared" si="87"/>
        <v>7</v>
      </c>
      <c r="O529" s="4">
        <f t="shared" si="87"/>
        <v>0</v>
      </c>
      <c r="P529" s="4">
        <f t="shared" si="87"/>
        <v>0</v>
      </c>
      <c r="Q529" s="4">
        <f t="shared" si="87"/>
        <v>0</v>
      </c>
      <c r="R529" s="4">
        <f t="shared" si="87"/>
        <v>0</v>
      </c>
      <c r="S529" s="4">
        <f t="shared" si="87"/>
        <v>0</v>
      </c>
      <c r="T529" s="4">
        <f t="shared" si="87"/>
        <v>0</v>
      </c>
      <c r="U529" s="4">
        <f t="shared" si="87"/>
        <v>0</v>
      </c>
      <c r="V529" s="4">
        <f t="shared" si="87"/>
        <v>0</v>
      </c>
      <c r="W529" s="4">
        <f t="shared" si="87"/>
        <v>0</v>
      </c>
      <c r="X529" s="4">
        <f t="shared" si="87"/>
        <v>0</v>
      </c>
      <c r="Y529" s="4">
        <f t="shared" si="87"/>
        <v>0</v>
      </c>
      <c r="Z529" s="4">
        <f t="shared" si="87"/>
        <v>0</v>
      </c>
      <c r="AA529" s="4">
        <f t="shared" si="87"/>
        <v>0</v>
      </c>
      <c r="AB529" s="4">
        <f t="shared" si="87"/>
        <v>0</v>
      </c>
      <c r="AC529" s="2">
        <f t="shared" si="86"/>
        <v>5</v>
      </c>
      <c r="AD529" s="2">
        <f t="shared" si="86"/>
        <v>7</v>
      </c>
      <c r="AE529" s="221">
        <f>IF(AC529=0,0,(AC529-AD529)/AC529*-100)</f>
        <v>40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8">F527/(F525+F526)*100</f>
        <v>#DIV/0!</v>
      </c>
      <c r="G530" s="24" t="e">
        <f t="shared" si="88"/>
        <v>#DIV/0!</v>
      </c>
      <c r="H530" s="24" t="e">
        <f t="shared" si="88"/>
        <v>#DIV/0!</v>
      </c>
      <c r="I530" s="24" t="e">
        <f t="shared" si="88"/>
        <v>#DIV/0!</v>
      </c>
      <c r="J530" s="24" t="e">
        <f t="shared" si="88"/>
        <v>#DIV/0!</v>
      </c>
      <c r="K530" s="24" t="e">
        <f t="shared" si="88"/>
        <v>#DIV/0!</v>
      </c>
      <c r="L530" s="24" t="e">
        <f t="shared" si="88"/>
        <v>#DIV/0!</v>
      </c>
      <c r="M530" s="24">
        <f t="shared" si="88"/>
        <v>0</v>
      </c>
      <c r="N530" s="24">
        <f t="shared" si="88"/>
        <v>0</v>
      </c>
      <c r="O530" s="24" t="e">
        <f t="shared" si="88"/>
        <v>#DIV/0!</v>
      </c>
      <c r="P530" s="24" t="e">
        <f t="shared" si="88"/>
        <v>#DIV/0!</v>
      </c>
      <c r="Q530" s="24" t="e">
        <f t="shared" si="88"/>
        <v>#DIV/0!</v>
      </c>
      <c r="R530" s="24" t="e">
        <f t="shared" si="88"/>
        <v>#DIV/0!</v>
      </c>
      <c r="S530" s="24" t="e">
        <f t="shared" si="88"/>
        <v>#DIV/0!</v>
      </c>
      <c r="T530" s="24" t="e">
        <f t="shared" si="88"/>
        <v>#DIV/0!</v>
      </c>
      <c r="U530" s="24" t="e">
        <f t="shared" si="88"/>
        <v>#DIV/0!</v>
      </c>
      <c r="V530" s="24" t="e">
        <f t="shared" si="88"/>
        <v>#DIV/0!</v>
      </c>
      <c r="W530" s="24" t="e">
        <f t="shared" si="88"/>
        <v>#DIV/0!</v>
      </c>
      <c r="X530" s="24" t="e">
        <f t="shared" si="88"/>
        <v>#DIV/0!</v>
      </c>
      <c r="Y530" s="24" t="e">
        <f t="shared" si="88"/>
        <v>#DIV/0!</v>
      </c>
      <c r="Z530" s="24" t="e">
        <f t="shared" si="88"/>
        <v>#DIV/0!</v>
      </c>
      <c r="AA530" s="24" t="e">
        <f t="shared" si="88"/>
        <v>#DIV/0!</v>
      </c>
      <c r="AB530" s="24" t="e">
        <f t="shared" si="88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Nëntor 2024</v>
      </c>
      <c r="F539" s="33" t="str">
        <f>F22</f>
        <v>Nëntor 2025</v>
      </c>
      <c r="G539" s="33" t="str">
        <f>G22</f>
        <v>Nëntor 2024</v>
      </c>
      <c r="H539" s="33" t="str">
        <f>H22</f>
        <v>Nëntor 2025</v>
      </c>
      <c r="I539" s="33" t="str">
        <f>I22</f>
        <v>Nëntor 2024</v>
      </c>
      <c r="J539" s="33" t="str">
        <f>J22</f>
        <v>Nëntor 2025</v>
      </c>
      <c r="K539" s="33" t="str">
        <f>K22</f>
        <v>Nëntor 2024</v>
      </c>
      <c r="L539" s="33" t="str">
        <f>L22</f>
        <v>Nëntor 2025</v>
      </c>
      <c r="M539" s="33" t="str">
        <f>M22</f>
        <v>Nëntor 2024</v>
      </c>
      <c r="N539" s="33" t="str">
        <f>N22</f>
        <v>Nëntor 2025</v>
      </c>
      <c r="O539" s="33" t="str">
        <f>O22</f>
        <v>Nëntor 2024</v>
      </c>
      <c r="P539" s="33" t="str">
        <f>P22</f>
        <v>Nëntor 2025</v>
      </c>
      <c r="Q539" s="33" t="str">
        <f>Q22</f>
        <v>Nëntor 2024</v>
      </c>
      <c r="R539" s="33" t="str">
        <f>R22</f>
        <v>Nëntor 2025</v>
      </c>
      <c r="S539" s="33" t="str">
        <f>S22</f>
        <v>Nëntor 2024</v>
      </c>
      <c r="T539" s="33" t="str">
        <f>T22</f>
        <v>Nëntor 2025</v>
      </c>
      <c r="U539" s="33" t="str">
        <f>U22</f>
        <v>Nëntor 2024</v>
      </c>
      <c r="V539" s="33" t="str">
        <f>V22</f>
        <v>Nëntor 2025</v>
      </c>
      <c r="W539" s="33" t="str">
        <f>W22</f>
        <v>Nëntor 2024</v>
      </c>
      <c r="X539" s="33" t="str">
        <f>X22</f>
        <v>Nëntor 2025</v>
      </c>
      <c r="Y539" s="33" t="str">
        <f>Y22</f>
        <v>Nëntor 2024</v>
      </c>
      <c r="Z539" s="33" t="str">
        <f>Z22</f>
        <v>Nëntor 2025</v>
      </c>
      <c r="AA539" s="33" t="str">
        <f>AA22</f>
        <v>Nëntor 2024</v>
      </c>
      <c r="AB539" s="33" t="str">
        <f>AB22</f>
        <v>Nëntor 2025</v>
      </c>
      <c r="AC539" s="1" t="str">
        <f>R3</f>
        <v>Nëntor 2024</v>
      </c>
      <c r="AD539" s="1" t="str">
        <f>U3</f>
        <v>Nëntor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154"/>
      <c r="F540" s="154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9">SUM(E540+G540+I540+K540+M540+O540+Q540+S540+U540+W540+Y540+AA540)</f>
        <v>0</v>
      </c>
      <c r="AD540" s="2">
        <f t="shared" si="89"/>
        <v>0</v>
      </c>
      <c r="AE540" s="214">
        <f t="shared" ref="AE540:AE548" si="90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154"/>
      <c r="F541" s="154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9"/>
        <v>0</v>
      </c>
      <c r="AD541" s="2">
        <f t="shared" si="89"/>
        <v>0</v>
      </c>
      <c r="AE541" s="214">
        <f t="shared" si="90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154"/>
      <c r="F542" s="154"/>
      <c r="G542" s="19"/>
      <c r="H542" s="19"/>
      <c r="I542" s="5"/>
      <c r="J542" s="5"/>
      <c r="K542" s="19"/>
      <c r="L542" s="19"/>
      <c r="M542" s="19">
        <v>2</v>
      </c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9"/>
        <v>2</v>
      </c>
      <c r="AD542" s="2">
        <f t="shared" si="89"/>
        <v>0</v>
      </c>
      <c r="AE542" s="214">
        <f t="shared" si="90"/>
        <v>-100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1">SUM(F540:F542)</f>
        <v>0</v>
      </c>
      <c r="G543" s="4">
        <f t="shared" si="91"/>
        <v>0</v>
      </c>
      <c r="H543" s="4">
        <f t="shared" si="91"/>
        <v>0</v>
      </c>
      <c r="I543" s="4">
        <f t="shared" si="91"/>
        <v>0</v>
      </c>
      <c r="J543" s="4">
        <f t="shared" si="91"/>
        <v>0</v>
      </c>
      <c r="K543" s="4">
        <f t="shared" si="91"/>
        <v>0</v>
      </c>
      <c r="L543" s="4">
        <f t="shared" si="91"/>
        <v>0</v>
      </c>
      <c r="M543" s="4">
        <f t="shared" si="91"/>
        <v>2</v>
      </c>
      <c r="N543" s="4">
        <f t="shared" si="91"/>
        <v>0</v>
      </c>
      <c r="O543" s="4">
        <f t="shared" si="91"/>
        <v>0</v>
      </c>
      <c r="P543" s="4">
        <f t="shared" si="91"/>
        <v>0</v>
      </c>
      <c r="Q543" s="4">
        <f t="shared" si="91"/>
        <v>0</v>
      </c>
      <c r="R543" s="4">
        <f t="shared" si="91"/>
        <v>0</v>
      </c>
      <c r="S543" s="4">
        <f t="shared" si="91"/>
        <v>0</v>
      </c>
      <c r="T543" s="4">
        <f t="shared" si="91"/>
        <v>0</v>
      </c>
      <c r="U543" s="4">
        <f t="shared" si="91"/>
        <v>0</v>
      </c>
      <c r="V543" s="4">
        <f t="shared" si="91"/>
        <v>0</v>
      </c>
      <c r="W543" s="4">
        <f t="shared" si="91"/>
        <v>0</v>
      </c>
      <c r="X543" s="4">
        <f t="shared" si="91"/>
        <v>0</v>
      </c>
      <c r="Y543" s="4">
        <f t="shared" si="91"/>
        <v>0</v>
      </c>
      <c r="Z543" s="4">
        <f t="shared" si="91"/>
        <v>0</v>
      </c>
      <c r="AA543" s="4">
        <f t="shared" si="91"/>
        <v>0</v>
      </c>
      <c r="AB543" s="4">
        <f t="shared" si="91"/>
        <v>0</v>
      </c>
      <c r="AC543" s="2">
        <f t="shared" si="89"/>
        <v>2</v>
      </c>
      <c r="AD543" s="2">
        <f t="shared" si="89"/>
        <v>0</v>
      </c>
      <c r="AE543" s="221">
        <f t="shared" si="90"/>
        <v>-100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154"/>
      <c r="F545" s="154"/>
      <c r="G545" s="19"/>
      <c r="H545" s="19"/>
      <c r="I545" s="154"/>
      <c r="J545" s="154"/>
      <c r="K545" s="19"/>
      <c r="L545" s="19"/>
      <c r="M545" s="19">
        <v>153</v>
      </c>
      <c r="N545" s="19">
        <v>102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9"/>
        <v>153</v>
      </c>
      <c r="AD545" s="2">
        <f t="shared" si="89"/>
        <v>102</v>
      </c>
      <c r="AE545" s="214">
        <f t="shared" si="90"/>
        <v>-33.333333333333329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-33.333333333333329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-33.333333333333329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2">SUM(E547+G547+I547+K547+M547+O547+Q547+S547+U547+W547+Y547+AA547)</f>
        <v>0</v>
      </c>
      <c r="AD547" s="2">
        <f t="shared" si="92"/>
        <v>0</v>
      </c>
      <c r="AE547" s="214">
        <f t="shared" si="90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2"/>
        <v>0</v>
      </c>
      <c r="AD548" s="2">
        <f t="shared" si="92"/>
        <v>0</v>
      </c>
      <c r="AE548" s="214">
        <f t="shared" si="90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Nëntor 2024</v>
      </c>
      <c r="P568" s="207"/>
      <c r="Q568" s="207"/>
      <c r="R568" s="207" t="str">
        <f>U3</f>
        <v>Nëntor 2025</v>
      </c>
      <c r="S568" s="207"/>
      <c r="T568" s="207"/>
      <c r="U568" s="201" t="s">
        <v>478</v>
      </c>
      <c r="V568" s="201"/>
      <c r="W568" s="201"/>
      <c r="X568" s="207" t="str">
        <f>R3</f>
        <v>Nëntor 2024</v>
      </c>
      <c r="Y568" s="207"/>
      <c r="Z568" s="207"/>
      <c r="AA568" s="207" t="str">
        <f>U3</f>
        <v>Nëntor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308"/>
      <c r="P569" s="308"/>
      <c r="Q569" s="308"/>
      <c r="R569" s="308"/>
      <c r="S569" s="308"/>
      <c r="T569" s="308"/>
      <c r="U569" s="199">
        <f>IF(O569=0,0,(O569-R569)/O569*-100)</f>
        <v>0</v>
      </c>
      <c r="V569" s="199"/>
      <c r="W569" s="199"/>
      <c r="X569" s="308"/>
      <c r="Y569" s="308"/>
      <c r="Z569" s="308"/>
      <c r="AA569" s="308"/>
      <c r="AB569" s="308"/>
      <c r="AC569" s="308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3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4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3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4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3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4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3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4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3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4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6501</v>
      </c>
      <c r="P575" s="203"/>
      <c r="Q575" s="203"/>
      <c r="R575" s="203">
        <v>6440</v>
      </c>
      <c r="S575" s="203"/>
      <c r="T575" s="203"/>
      <c r="U575" s="199">
        <f t="shared" si="93"/>
        <v>-0.93831718197200431</v>
      </c>
      <c r="V575" s="199"/>
      <c r="W575" s="199"/>
      <c r="X575" s="203">
        <v>418</v>
      </c>
      <c r="Y575" s="203"/>
      <c r="Z575" s="203"/>
      <c r="AA575" s="203">
        <v>474</v>
      </c>
      <c r="AB575" s="203"/>
      <c r="AC575" s="203"/>
      <c r="AD575" s="199">
        <f t="shared" si="94"/>
        <v>13.397129186602871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3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4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3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4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6501</v>
      </c>
      <c r="P582" s="201"/>
      <c r="Q582" s="201"/>
      <c r="R582" s="201">
        <f>SUM(R569:R581)</f>
        <v>6440</v>
      </c>
      <c r="S582" s="201"/>
      <c r="T582" s="201"/>
      <c r="U582" s="199">
        <f>IF(O582=0,0,(O582-R582)/O582*-100)</f>
        <v>-0.93831718197200431</v>
      </c>
      <c r="V582" s="199"/>
      <c r="W582" s="199"/>
      <c r="X582" s="201">
        <f>SUM(X569:X581)</f>
        <v>418</v>
      </c>
      <c r="Y582" s="201"/>
      <c r="Z582" s="201"/>
      <c r="AA582" s="201">
        <f>SUM(AA569:AA581)</f>
        <v>474</v>
      </c>
      <c r="AB582" s="201"/>
      <c r="AC582" s="201"/>
      <c r="AD582" s="199">
        <f t="shared" si="94"/>
        <v>13.397129186602871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694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695</v>
      </c>
      <c r="Q587" s="176"/>
      <c r="R587" s="176"/>
      <c r="S587" s="183" t="s">
        <v>696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659</v>
      </c>
      <c r="AC587" s="176"/>
      <c r="AD587" s="176"/>
      <c r="AE587" s="176" t="s">
        <v>519</v>
      </c>
      <c r="AF587" s="176"/>
      <c r="AG587" s="176"/>
    </row>
    <row r="588" spans="1:33" ht="27.75" customHeight="1" x14ac:dyDescent="0.25">
      <c r="A588" s="63">
        <v>2</v>
      </c>
      <c r="B588" s="184" t="s">
        <v>697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698</v>
      </c>
      <c r="Q588" s="176"/>
      <c r="R588" s="176"/>
      <c r="S588" s="183" t="s">
        <v>699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700</v>
      </c>
      <c r="AC588" s="176"/>
      <c r="AD588" s="176"/>
      <c r="AE588" s="176" t="s">
        <v>688</v>
      </c>
      <c r="AF588" s="176"/>
      <c r="AG588" s="176"/>
    </row>
    <row r="589" spans="1:33" ht="27.75" customHeight="1" x14ac:dyDescent="0.25">
      <c r="A589" s="63">
        <v>3</v>
      </c>
      <c r="B589" s="184" t="s">
        <v>701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702</v>
      </c>
      <c r="Q589" s="176"/>
      <c r="R589" s="176"/>
      <c r="S589" s="183" t="s">
        <v>703</v>
      </c>
      <c r="T589" s="176"/>
      <c r="U589" s="176"/>
      <c r="V589" s="176" t="s">
        <v>646</v>
      </c>
      <c r="W589" s="176"/>
      <c r="X589" s="176"/>
      <c r="Y589" s="176" t="s">
        <v>647</v>
      </c>
      <c r="Z589" s="176"/>
      <c r="AA589" s="176"/>
      <c r="AB589" s="176" t="s">
        <v>667</v>
      </c>
      <c r="AC589" s="176"/>
      <c r="AD589" s="176"/>
      <c r="AE589" s="176" t="s">
        <v>661</v>
      </c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76"/>
      <c r="Q591" s="176"/>
      <c r="R591" s="176"/>
      <c r="S591" s="183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87"/>
      <c r="Q597" s="188"/>
      <c r="R597" s="189"/>
      <c r="S597" s="309"/>
      <c r="T597" s="310"/>
      <c r="U597" s="311"/>
      <c r="V597" s="309"/>
      <c r="W597" s="310"/>
      <c r="X597" s="311"/>
      <c r="Y597" s="309"/>
      <c r="Z597" s="310"/>
      <c r="AA597" s="311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87"/>
      <c r="Q598" s="188"/>
      <c r="R598" s="189"/>
      <c r="S598" s="309"/>
      <c r="T598" s="310"/>
      <c r="U598" s="311"/>
      <c r="V598" s="309"/>
      <c r="W598" s="310"/>
      <c r="X598" s="311"/>
      <c r="Y598" s="309"/>
      <c r="Z598" s="310"/>
      <c r="AA598" s="311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87"/>
      <c r="Q599" s="188"/>
      <c r="R599" s="189"/>
      <c r="S599" s="183"/>
      <c r="T599" s="176"/>
      <c r="U599" s="176"/>
      <c r="V599" s="309"/>
      <c r="W599" s="310"/>
      <c r="X599" s="311"/>
      <c r="Y599" s="309"/>
      <c r="Z599" s="310"/>
      <c r="AA599" s="311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87"/>
      <c r="Q600" s="188"/>
      <c r="R600" s="189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4"/>
      <c r="C601" s="185"/>
      <c r="D601" s="185"/>
      <c r="E601" s="185"/>
      <c r="F601" s="185"/>
      <c r="G601" s="185"/>
      <c r="H601" s="185"/>
      <c r="I601" s="185"/>
      <c r="J601" s="185"/>
      <c r="K601" s="185"/>
      <c r="L601" s="186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4"/>
      <c r="C602" s="185"/>
      <c r="D602" s="185"/>
      <c r="E602" s="185"/>
      <c r="F602" s="185"/>
      <c r="G602" s="185"/>
      <c r="H602" s="185"/>
      <c r="I602" s="185"/>
      <c r="J602" s="185"/>
      <c r="K602" s="185"/>
      <c r="L602" s="186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4"/>
      <c r="C603" s="185"/>
      <c r="D603" s="185"/>
      <c r="E603" s="185"/>
      <c r="F603" s="185"/>
      <c r="G603" s="185"/>
      <c r="H603" s="185"/>
      <c r="I603" s="185"/>
      <c r="J603" s="185"/>
      <c r="K603" s="185"/>
      <c r="L603" s="186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84"/>
      <c r="C604" s="185"/>
      <c r="D604" s="185"/>
      <c r="E604" s="185"/>
      <c r="F604" s="185"/>
      <c r="G604" s="185"/>
      <c r="H604" s="185"/>
      <c r="I604" s="185"/>
      <c r="J604" s="185"/>
      <c r="K604" s="185"/>
      <c r="L604" s="186"/>
      <c r="M604" s="176"/>
      <c r="N604" s="176"/>
      <c r="O604" s="176"/>
      <c r="P604" s="176"/>
      <c r="Q604" s="176"/>
      <c r="R604" s="176"/>
      <c r="S604" s="183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557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605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840" priority="202" stopIfTrue="1">
      <formula>IF(M398+M401=M394,0,1)</formula>
    </cfRule>
  </conditionalFormatting>
  <conditionalFormatting sqref="M435:AB435">
    <cfRule type="expression" dxfId="839" priority="201" stopIfTrue="1">
      <formula>IF(M439+M442=M435,0,1)</formula>
    </cfRule>
  </conditionalFormatting>
  <conditionalFormatting sqref="AA200:AB200 M424:AB424 M452:AB455 M464:AB466 M468:AB469 M472:AB472 M402:AB402 M443:AB443 M516:AB516 O444:AB444 O547 O385:P385 W515:Y515 AA312:AB317 Y545:AB545 U547:V548 AA384:AB386 AA395:AB397 AA399:AB400 AA403:AB403 AA425:AB427 AA440:AB441 AA515 Q547:R548 R385 T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Q440:R441 Z496:Z507 W525:AB528 U540:V542 Y540:AB542 W384:X385 AA168:AB168 AA202:AB213 AA143:AB154 AA251:AB275">
    <cfRule type="expression" dxfId="838" priority="200" stopIfTrue="1">
      <formula>MOD(FLOOR(COLUMN()/2+0.5,1),2)</formula>
    </cfRule>
  </conditionalFormatting>
  <conditionalFormatting sqref="N425:N427">
    <cfRule type="expression" dxfId="837" priority="199" stopIfTrue="1">
      <formula>MOD(FLOOR(COLUMN()/2+0.5,1),2)</formula>
    </cfRule>
  </conditionalFormatting>
  <conditionalFormatting sqref="P425:P427">
    <cfRule type="expression" dxfId="836" priority="198" stopIfTrue="1">
      <formula>MOD(FLOOR(COLUMN()/2+0.5,1),2)</formula>
    </cfRule>
  </conditionalFormatting>
  <conditionalFormatting sqref="P547:P548">
    <cfRule type="expression" dxfId="835" priority="197" stopIfTrue="1">
      <formula>MOD(FLOOR(COLUMN()/2+0.5,1),2)</formula>
    </cfRule>
  </conditionalFormatting>
  <conditionalFormatting sqref="R384">
    <cfRule type="expression" dxfId="834" priority="195" stopIfTrue="1">
      <formula>MOD(FLOOR(COLUMN()/2+0.5,1),2)</formula>
    </cfRule>
  </conditionalFormatting>
  <conditionalFormatting sqref="T384">
    <cfRule type="expression" dxfId="833" priority="193" stopIfTrue="1">
      <formula>MOD(FLOOR(COLUMN()/2+0.5,1),2)</formula>
    </cfRule>
  </conditionalFormatting>
  <conditionalFormatting sqref="T440:T441">
    <cfRule type="expression" dxfId="832" priority="192" stopIfTrue="1">
      <formula>MOD(FLOOR(COLUMN()/2+0.5,1),2)</formula>
    </cfRule>
  </conditionalFormatting>
  <conditionalFormatting sqref="T515">
    <cfRule type="expression" dxfId="831" priority="191" stopIfTrue="1">
      <formula>MOD(FLOOR(COLUMN()/2+0.5,1),2)</formula>
    </cfRule>
  </conditionalFormatting>
  <conditionalFormatting sqref="Z425:Z427">
    <cfRule type="expression" dxfId="830" priority="189" stopIfTrue="1">
      <formula>MOD(FLOOR(COLUMN()/2+0.5,1),2)</formula>
    </cfRule>
  </conditionalFormatting>
  <conditionalFormatting sqref="AB496:AB507">
    <cfRule type="expression" dxfId="829" priority="188" stopIfTrue="1">
      <formula>MOD(FLOOR(COLUMN()/2+0.5,1),2)</formula>
    </cfRule>
  </conditionalFormatting>
  <conditionalFormatting sqref="O548">
    <cfRule type="expression" dxfId="828" priority="187" stopIfTrue="1">
      <formula>MOD(FLOOR(COLUMN()/2+0.5,1),2)</formula>
    </cfRule>
  </conditionalFormatting>
  <conditionalFormatting sqref="M384:M385">
    <cfRule type="expression" dxfId="827" priority="186" stopIfTrue="1">
      <formula>MOD(FLOOR(COLUMN()/2+0.5,1),2)</formula>
    </cfRule>
  </conditionalFormatting>
  <conditionalFormatting sqref="Q385">
    <cfRule type="expression" dxfId="826" priority="185" stopIfTrue="1">
      <formula>MOD(FLOOR(COLUMN()/2+0.5,1),2)</formula>
    </cfRule>
  </conditionalFormatting>
  <conditionalFormatting sqref="Q384">
    <cfRule type="expression" dxfId="825" priority="184" stopIfTrue="1">
      <formula>MOD(FLOOR(COLUMN()/2+0.5,1),2)</formula>
    </cfRule>
  </conditionalFormatting>
  <conditionalFormatting sqref="S385">
    <cfRule type="expression" dxfId="824" priority="183" stopIfTrue="1">
      <formula>MOD(FLOOR(COLUMN()/2+0.5,1),2)</formula>
    </cfRule>
  </conditionalFormatting>
  <conditionalFormatting sqref="S384">
    <cfRule type="expression" dxfId="823" priority="182" stopIfTrue="1">
      <formula>MOD(FLOOR(COLUMN()/2+0.5,1),2)</formula>
    </cfRule>
  </conditionalFormatting>
  <conditionalFormatting sqref="Y384:Y385">
    <cfRule type="expression" dxfId="822" priority="181" stopIfTrue="1">
      <formula>MOD(FLOOR(COLUMN()/2+0.5,1),2)</formula>
    </cfRule>
  </conditionalFormatting>
  <conditionalFormatting sqref="Y395:Y397">
    <cfRule type="expression" dxfId="821" priority="180" stopIfTrue="1">
      <formula>MOD(FLOOR(COLUMN()/2+0.5,1),2)</formula>
    </cfRule>
  </conditionalFormatting>
  <conditionalFormatting sqref="M411:M416">
    <cfRule type="expression" dxfId="820" priority="179" stopIfTrue="1">
      <formula>MOD(FLOOR(COLUMN()/2+0.5,1),2)</formula>
    </cfRule>
  </conditionalFormatting>
  <conditionalFormatting sqref="W411:W416">
    <cfRule type="expression" dxfId="819" priority="175" stopIfTrue="1">
      <formula>MOD(FLOOR(COLUMN()/2+0.5,1),2)</formula>
    </cfRule>
  </conditionalFormatting>
  <conditionalFormatting sqref="M425:M427">
    <cfRule type="expression" dxfId="818" priority="174" stopIfTrue="1">
      <formula>MOD(FLOOR(COLUMN()/2+0.5,1),2)</formula>
    </cfRule>
  </conditionalFormatting>
  <conditionalFormatting sqref="O425:O427">
    <cfRule type="expression" dxfId="817" priority="173" stopIfTrue="1">
      <formula>MOD(FLOOR(COLUMN()/2+0.5,1),2)</formula>
    </cfRule>
  </conditionalFormatting>
  <conditionalFormatting sqref="Q425:Q427">
    <cfRule type="expression" dxfId="816" priority="172" stopIfTrue="1">
      <formula>MOD(FLOOR(COLUMN()/2+0.5,1),2)</formula>
    </cfRule>
  </conditionalFormatting>
  <conditionalFormatting sqref="M436:M438">
    <cfRule type="expression" dxfId="815" priority="171" stopIfTrue="1">
      <formula>MOD(FLOOR(COLUMN()/2+0.5,1),2)</formula>
    </cfRule>
  </conditionalFormatting>
  <conditionalFormatting sqref="O436:O438">
    <cfRule type="expression" dxfId="814" priority="170" stopIfTrue="1">
      <formula>MOD(FLOOR(COLUMN()/2+0.5,1),2)</formula>
    </cfRule>
  </conditionalFormatting>
  <conditionalFormatting sqref="S436:S438">
    <cfRule type="expression" dxfId="813" priority="168" stopIfTrue="1">
      <formula>MOD(FLOOR(COLUMN()/2+0.5,1),2)</formula>
    </cfRule>
  </conditionalFormatting>
  <conditionalFormatting sqref="W436:W438">
    <cfRule type="expression" dxfId="812" priority="167" stopIfTrue="1">
      <formula>MOD(FLOOR(COLUMN()/2+0.5,1),2)</formula>
    </cfRule>
  </conditionalFormatting>
  <conditionalFormatting sqref="M440:M441">
    <cfRule type="expression" dxfId="811" priority="166" stopIfTrue="1">
      <formula>MOD(FLOOR(COLUMN()/2+0.5,1),2)</formula>
    </cfRule>
  </conditionalFormatting>
  <conditionalFormatting sqref="O440:O441">
    <cfRule type="expression" dxfId="810" priority="165" stopIfTrue="1">
      <formula>MOD(FLOOR(COLUMN()/2+0.5,1),2)</formula>
    </cfRule>
  </conditionalFormatting>
  <conditionalFormatting sqref="S440:S441">
    <cfRule type="expression" dxfId="809" priority="164" stopIfTrue="1">
      <formula>MOD(FLOOR(COLUMN()/2+0.5,1),2)</formula>
    </cfRule>
  </conditionalFormatting>
  <conditionalFormatting sqref="W440:W441">
    <cfRule type="expression" dxfId="808" priority="163" stopIfTrue="1">
      <formula>MOD(FLOOR(COLUMN()/2+0.5,1),2)</formula>
    </cfRule>
  </conditionalFormatting>
  <conditionalFormatting sqref="Y440:Y441">
    <cfRule type="expression" dxfId="807" priority="162" stopIfTrue="1">
      <formula>MOD(FLOOR(COLUMN()/2+0.5,1),2)</formula>
    </cfRule>
  </conditionalFormatting>
  <conditionalFormatting sqref="M444">
    <cfRule type="expression" dxfId="806" priority="161" stopIfTrue="1">
      <formula>MOD(FLOOR(COLUMN()/2+0.5,1),2)</formula>
    </cfRule>
  </conditionalFormatting>
  <conditionalFormatting sqref="U496:U505">
    <cfRule type="expression" dxfId="805" priority="156" stopIfTrue="1">
      <formula>MOD(FLOOR(COLUMN()/2+0.5,1),2)</formula>
    </cfRule>
  </conditionalFormatting>
  <conditionalFormatting sqref="W496:W507">
    <cfRule type="expression" dxfId="804" priority="155" stopIfTrue="1">
      <formula>MOD(FLOOR(COLUMN()/2+0.5,1),2)</formula>
    </cfRule>
  </conditionalFormatting>
  <conditionalFormatting sqref="Y496:Y507">
    <cfRule type="expression" dxfId="803" priority="154" stopIfTrue="1">
      <formula>MOD(FLOOR(COLUMN()/2+0.5,1),2)</formula>
    </cfRule>
  </conditionalFormatting>
  <conditionalFormatting sqref="AA496:AA507">
    <cfRule type="expression" dxfId="802" priority="153" stopIfTrue="1">
      <formula>MOD(FLOOR(COLUMN()/2+0.5,1),2)</formula>
    </cfRule>
  </conditionalFormatting>
  <conditionalFormatting sqref="M515">
    <cfRule type="expression" dxfId="801" priority="152" stopIfTrue="1">
      <formula>MOD(FLOOR(COLUMN()/2+0.5,1),2)</formula>
    </cfRule>
  </conditionalFormatting>
  <conditionalFormatting sqref="O515">
    <cfRule type="expression" dxfId="800" priority="151" stopIfTrue="1">
      <formula>MOD(FLOOR(COLUMN()/2+0.5,1),2)</formula>
    </cfRule>
  </conditionalFormatting>
  <conditionalFormatting sqref="Q515">
    <cfRule type="expression" dxfId="799" priority="150" stopIfTrue="1">
      <formula>MOD(FLOOR(COLUMN()/2+0.5,1),2)</formula>
    </cfRule>
  </conditionalFormatting>
  <conditionalFormatting sqref="S515">
    <cfRule type="expression" dxfId="798" priority="149" stopIfTrue="1">
      <formula>MOD(FLOOR(COLUMN()/2+0.5,1),2)</formula>
    </cfRule>
  </conditionalFormatting>
  <conditionalFormatting sqref="S525:S528">
    <cfRule type="expression" dxfId="797" priority="144" stopIfTrue="1">
      <formula>MOD(FLOOR(COLUMN()/2+0.5,1),2)</formula>
    </cfRule>
  </conditionalFormatting>
  <conditionalFormatting sqref="U525:U528">
    <cfRule type="expression" dxfId="796" priority="143" stopIfTrue="1">
      <formula>MOD(FLOOR(COLUMN()/2+0.5,1),2)</formula>
    </cfRule>
  </conditionalFormatting>
  <conditionalFormatting sqref="M540:M542">
    <cfRule type="expression" dxfId="795" priority="142" stopIfTrue="1">
      <formula>MOD(FLOOR(COLUMN()/2+0.5,1),2)</formula>
    </cfRule>
  </conditionalFormatting>
  <conditionalFormatting sqref="O540:O542">
    <cfRule type="expression" dxfId="794" priority="141" stopIfTrue="1">
      <formula>MOD(FLOOR(COLUMN()/2+0.5,1),2)</formula>
    </cfRule>
  </conditionalFormatting>
  <conditionalFormatting sqref="Q540:Q542">
    <cfRule type="expression" dxfId="793" priority="140" stopIfTrue="1">
      <formula>MOD(FLOOR(COLUMN()/2+0.5,1),2)</formula>
    </cfRule>
  </conditionalFormatting>
  <conditionalFormatting sqref="W540:W542">
    <cfRule type="expression" dxfId="792" priority="138" stopIfTrue="1">
      <formula>MOD(FLOOR(COLUMN()/2+0.5,1),2)</formula>
    </cfRule>
  </conditionalFormatting>
  <conditionalFormatting sqref="U545">
    <cfRule type="expression" dxfId="791" priority="133" stopIfTrue="1">
      <formula>MOD(FLOOR(COLUMN()/2+0.5,1),2)</formula>
    </cfRule>
  </conditionalFormatting>
  <conditionalFormatting sqref="W545">
    <cfRule type="expression" dxfId="790" priority="132" stopIfTrue="1">
      <formula>MOD(FLOOR(COLUMN()/2+0.5,1),2)</formula>
    </cfRule>
  </conditionalFormatting>
  <conditionalFormatting sqref="M547:M548">
    <cfRule type="expression" dxfId="789" priority="131" stopIfTrue="1">
      <formula>MOD(FLOOR(COLUMN()/2+0.5,1),2)</formula>
    </cfRule>
  </conditionalFormatting>
  <conditionalFormatting sqref="W547">
    <cfRule type="expression" dxfId="788" priority="129" stopIfTrue="1">
      <formula>MOD(FLOOR(COLUMN()/2+0.5,1),2)</formula>
    </cfRule>
  </conditionalFormatting>
  <conditionalFormatting sqref="W548">
    <cfRule type="expression" dxfId="787" priority="128" stopIfTrue="1">
      <formula>MOD(FLOOR(COLUMN()/2+0.5,1),2)</formula>
    </cfRule>
  </conditionalFormatting>
  <conditionalFormatting sqref="N384:N385">
    <cfRule type="expression" dxfId="786" priority="127" stopIfTrue="1">
      <formula>MOD(FLOOR(COLUMN()/2+0.5,1),2)</formula>
    </cfRule>
  </conditionalFormatting>
  <conditionalFormatting sqref="N411:N416">
    <cfRule type="expression" dxfId="785" priority="126" stopIfTrue="1">
      <formula>MOD(FLOOR(COLUMN()/2+0.5,1),2)</formula>
    </cfRule>
  </conditionalFormatting>
  <conditionalFormatting sqref="N436:N438">
    <cfRule type="expression" dxfId="784" priority="125" stopIfTrue="1">
      <formula>MOD(FLOOR(COLUMN()/2+0.5,1),2)</formula>
    </cfRule>
  </conditionalFormatting>
  <conditionalFormatting sqref="N440:N441">
    <cfRule type="expression" dxfId="783" priority="124" stopIfTrue="1">
      <formula>MOD(FLOOR(COLUMN()/2+0.5,1),2)</formula>
    </cfRule>
  </conditionalFormatting>
  <conditionalFormatting sqref="N444">
    <cfRule type="expression" dxfId="782" priority="123" stopIfTrue="1">
      <formula>MOD(FLOOR(COLUMN()/2+0.5,1),2)</formula>
    </cfRule>
  </conditionalFormatting>
  <conditionalFormatting sqref="N515">
    <cfRule type="expression" dxfId="781" priority="122" stopIfTrue="1">
      <formula>MOD(FLOOR(COLUMN()/2+0.5,1),2)</formula>
    </cfRule>
  </conditionalFormatting>
  <conditionalFormatting sqref="N540:N542">
    <cfRule type="expression" dxfId="780" priority="120" stopIfTrue="1">
      <formula>MOD(FLOOR(COLUMN()/2+0.5,1),2)</formula>
    </cfRule>
  </conditionalFormatting>
  <conditionalFormatting sqref="N547:N548">
    <cfRule type="expression" dxfId="779" priority="118" stopIfTrue="1">
      <formula>MOD(FLOOR(COLUMN()/2+0.5,1),2)</formula>
    </cfRule>
  </conditionalFormatting>
  <conditionalFormatting sqref="P384">
    <cfRule type="expression" dxfId="778" priority="117" stopIfTrue="1">
      <formula>MOD(FLOOR(COLUMN()/2+0.5,1),2)</formula>
    </cfRule>
  </conditionalFormatting>
  <conditionalFormatting sqref="P436:P438">
    <cfRule type="expression" dxfId="777" priority="115" stopIfTrue="1">
      <formula>MOD(FLOOR(COLUMN()/2+0.5,1),2)</formula>
    </cfRule>
  </conditionalFormatting>
  <conditionalFormatting sqref="P440:P441">
    <cfRule type="expression" dxfId="776" priority="114" stopIfTrue="1">
      <formula>MOD(FLOOR(COLUMN()/2+0.5,1),2)</formula>
    </cfRule>
  </conditionalFormatting>
  <conditionalFormatting sqref="P515">
    <cfRule type="expression" dxfId="775" priority="112" stopIfTrue="1">
      <formula>MOD(FLOOR(COLUMN()/2+0.5,1),2)</formula>
    </cfRule>
  </conditionalFormatting>
  <conditionalFormatting sqref="P540:P542">
    <cfRule type="expression" dxfId="774" priority="110" stopIfTrue="1">
      <formula>MOD(FLOOR(COLUMN()/2+0.5,1),2)</formula>
    </cfRule>
  </conditionalFormatting>
  <conditionalFormatting sqref="R425:R427">
    <cfRule type="expression" dxfId="773" priority="107" stopIfTrue="1">
      <formula>MOD(FLOOR(COLUMN()/2+0.5,1),2)</formula>
    </cfRule>
  </conditionalFormatting>
  <conditionalFormatting sqref="R515">
    <cfRule type="expression" dxfId="772" priority="104" stopIfTrue="1">
      <formula>MOD(FLOOR(COLUMN()/2+0.5,1),2)</formula>
    </cfRule>
  </conditionalFormatting>
  <conditionalFormatting sqref="R540:R542">
    <cfRule type="expression" dxfId="771" priority="103" stopIfTrue="1">
      <formula>MOD(FLOOR(COLUMN()/2+0.5,1),2)</formula>
    </cfRule>
  </conditionalFormatting>
  <conditionalFormatting sqref="T425:T427">
    <cfRule type="expression" dxfId="770" priority="100" stopIfTrue="1">
      <formula>MOD(FLOOR(COLUMN()/2+0.5,1),2)</formula>
    </cfRule>
  </conditionalFormatting>
  <conditionalFormatting sqref="T436:T438">
    <cfRule type="expression" dxfId="769" priority="99" stopIfTrue="1">
      <formula>MOD(FLOOR(COLUMN()/2+0.5,1),2)</formula>
    </cfRule>
  </conditionalFormatting>
  <conditionalFormatting sqref="T525:T528">
    <cfRule type="expression" dxfId="768" priority="97" stopIfTrue="1">
      <formula>MOD(FLOOR(COLUMN()/2+0.5,1),2)</formula>
    </cfRule>
  </conditionalFormatting>
  <conditionalFormatting sqref="V496:V505">
    <cfRule type="expression" dxfId="767" priority="94" stopIfTrue="1">
      <formula>MOD(FLOOR(COLUMN()/2+0.5,1),2)</formula>
    </cfRule>
  </conditionalFormatting>
  <conditionalFormatting sqref="V525:V528">
    <cfRule type="expression" dxfId="766" priority="92" stopIfTrue="1">
      <formula>MOD(FLOOR(COLUMN()/2+0.5,1),2)</formula>
    </cfRule>
  </conditionalFormatting>
  <conditionalFormatting sqref="V545">
    <cfRule type="expression" dxfId="765" priority="91" stopIfTrue="1">
      <formula>MOD(FLOOR(COLUMN()/2+0.5,1),2)</formula>
    </cfRule>
  </conditionalFormatting>
  <conditionalFormatting sqref="X411:X416">
    <cfRule type="expression" dxfId="764" priority="90" stopIfTrue="1">
      <formula>MOD(FLOOR(COLUMN()/2+0.5,1),2)</formula>
    </cfRule>
  </conditionalFormatting>
  <conditionalFormatting sqref="X436:X438">
    <cfRule type="expression" dxfId="763" priority="89" stopIfTrue="1">
      <formula>MOD(FLOOR(COLUMN()/2+0.5,1),2)</formula>
    </cfRule>
  </conditionalFormatting>
  <conditionalFormatting sqref="X440:X441">
    <cfRule type="expression" dxfId="762" priority="88" stopIfTrue="1">
      <formula>MOD(FLOOR(COLUMN()/2+0.5,1),2)</formula>
    </cfRule>
  </conditionalFormatting>
  <conditionalFormatting sqref="X496:X507">
    <cfRule type="expression" dxfId="761" priority="87" stopIfTrue="1">
      <formula>MOD(FLOOR(COLUMN()/2+0.5,1),2)</formula>
    </cfRule>
  </conditionalFormatting>
  <conditionalFormatting sqref="X540:X542">
    <cfRule type="expression" dxfId="760" priority="86" stopIfTrue="1">
      <formula>MOD(FLOOR(COLUMN()/2+0.5,1),2)</formula>
    </cfRule>
  </conditionalFormatting>
  <conditionalFormatting sqref="X545">
    <cfRule type="expression" dxfId="759" priority="85" stopIfTrue="1">
      <formula>MOD(FLOOR(COLUMN()/2+0.5,1),2)</formula>
    </cfRule>
  </conditionalFormatting>
  <conditionalFormatting sqref="X547">
    <cfRule type="expression" dxfId="758" priority="84" stopIfTrue="1">
      <formula>MOD(FLOOR(COLUMN()/2+0.5,1),2)</formula>
    </cfRule>
  </conditionalFormatting>
  <conditionalFormatting sqref="X548">
    <cfRule type="expression" dxfId="757" priority="83" stopIfTrue="1">
      <formula>MOD(FLOOR(COLUMN()/2+0.5,1),2)</formula>
    </cfRule>
  </conditionalFormatting>
  <conditionalFormatting sqref="Z384:Z385">
    <cfRule type="expression" dxfId="756" priority="82" stopIfTrue="1">
      <formula>MOD(FLOOR(COLUMN()/2+0.5,1),2)</formula>
    </cfRule>
  </conditionalFormatting>
  <conditionalFormatting sqref="Z395:Z397">
    <cfRule type="expression" dxfId="755" priority="81" stopIfTrue="1">
      <formula>MOD(FLOOR(COLUMN()/2+0.5,1),2)</formula>
    </cfRule>
  </conditionalFormatting>
  <conditionalFormatting sqref="Z440:Z441">
    <cfRule type="expression" dxfId="754" priority="80" stopIfTrue="1">
      <formula>MOD(FLOOR(COLUMN()/2+0.5,1),2)</formula>
    </cfRule>
  </conditionalFormatting>
  <conditionalFormatting sqref="Z515">
    <cfRule type="expression" dxfId="753" priority="79" stopIfTrue="1">
      <formula>MOD(FLOOR(COLUMN()/2+0.5,1),2)</formula>
    </cfRule>
  </conditionalFormatting>
  <conditionalFormatting sqref="AB515">
    <cfRule type="expression" dxfId="752" priority="78" stopIfTrue="1">
      <formula>MOD(FLOOR(COLUMN()/2+0.5,1),2)</formula>
    </cfRule>
  </conditionalFormatting>
  <conditionalFormatting sqref="K394:L394">
    <cfRule type="expression" dxfId="751" priority="73" stopIfTrue="1">
      <formula>IF(K398+K401=K394,0,1)</formula>
    </cfRule>
  </conditionalFormatting>
  <conditionalFormatting sqref="I394:J394">
    <cfRule type="expression" dxfId="750" priority="72" stopIfTrue="1">
      <formula>IF(I398+I401=I394,0,1)</formula>
    </cfRule>
  </conditionalFormatting>
  <conditionalFormatting sqref="G394:H394">
    <cfRule type="expression" dxfId="749" priority="71" stopIfTrue="1">
      <formula>IF(G398+G401=G394,0,1)</formula>
    </cfRule>
  </conditionalFormatting>
  <conditionalFormatting sqref="E394:F394">
    <cfRule type="expression" dxfId="748" priority="70" stopIfTrue="1">
      <formula>IF(E398+E401=E394,0,1)</formula>
    </cfRule>
  </conditionalFormatting>
  <conditionalFormatting sqref="E435:F435">
    <cfRule type="expression" dxfId="747" priority="69" stopIfTrue="1">
      <formula>IF(E439+E442=E435,0,1)</formula>
    </cfRule>
  </conditionalFormatting>
  <conditionalFormatting sqref="G435:H435">
    <cfRule type="expression" dxfId="746" priority="68" stopIfTrue="1">
      <formula>IF(G439+G442=G435,0,1)</formula>
    </cfRule>
  </conditionalFormatting>
  <conditionalFormatting sqref="I435:J435">
    <cfRule type="expression" dxfId="745" priority="67" stopIfTrue="1">
      <formula>IF(I439+I442=I435,0,1)</formula>
    </cfRule>
  </conditionalFormatting>
  <conditionalFormatting sqref="K435:L435">
    <cfRule type="expression" dxfId="744" priority="66" stopIfTrue="1">
      <formula>IF(K439+K442=K435,0,1)</formula>
    </cfRule>
  </conditionalFormatting>
  <conditionalFormatting sqref="O386:P386 R386 T386 W386:X386">
    <cfRule type="expression" dxfId="743" priority="57" stopIfTrue="1">
      <formula>MOD(FLOOR(COLUMN()/2+0.5,1),2)</formula>
    </cfRule>
  </conditionalFormatting>
  <conditionalFormatting sqref="M386">
    <cfRule type="expression" dxfId="742" priority="56" stopIfTrue="1">
      <formula>MOD(FLOOR(COLUMN()/2+0.5,1),2)</formula>
    </cfRule>
  </conditionalFormatting>
  <conditionalFormatting sqref="Q386">
    <cfRule type="expression" dxfId="741" priority="55" stopIfTrue="1">
      <formula>MOD(FLOOR(COLUMN()/2+0.5,1),2)</formula>
    </cfRule>
  </conditionalFormatting>
  <conditionalFormatting sqref="S386">
    <cfRule type="expression" dxfId="740" priority="54" stopIfTrue="1">
      <formula>MOD(FLOOR(COLUMN()/2+0.5,1),2)</formula>
    </cfRule>
  </conditionalFormatting>
  <conditionalFormatting sqref="Y386">
    <cfRule type="expression" dxfId="739" priority="53" stopIfTrue="1">
      <formula>MOD(FLOOR(COLUMN()/2+0.5,1),2)</formula>
    </cfRule>
  </conditionalFormatting>
  <conditionalFormatting sqref="N386">
    <cfRule type="expression" dxfId="738" priority="52" stopIfTrue="1">
      <formula>MOD(FLOOR(COLUMN()/2+0.5,1),2)</formula>
    </cfRule>
  </conditionalFormatting>
  <conditionalFormatting sqref="Z386">
    <cfRule type="expression" dxfId="737" priority="51" stopIfTrue="1">
      <formula>MOD(FLOOR(COLUMN()/2+0.5,1),2)</formula>
    </cfRule>
  </conditionalFormatting>
  <conditionalFormatting sqref="Y399:Y400">
    <cfRule type="expression" dxfId="736" priority="50" stopIfTrue="1">
      <formula>MOD(FLOOR(COLUMN()/2+0.5,1),2)</formula>
    </cfRule>
  </conditionalFormatting>
  <conditionalFormatting sqref="Z399:Z400">
    <cfRule type="expression" dxfId="735" priority="49" stopIfTrue="1">
      <formula>MOD(FLOOR(COLUMN()/2+0.5,1),2)</formula>
    </cfRule>
  </conditionalFormatting>
  <conditionalFormatting sqref="Y403">
    <cfRule type="expression" dxfId="734" priority="48" stopIfTrue="1">
      <formula>MOD(FLOOR(COLUMN()/2+0.5,1),2)</formula>
    </cfRule>
  </conditionalFormatting>
  <conditionalFormatting sqref="Z403">
    <cfRule type="expression" dxfId="733" priority="47" stopIfTrue="1">
      <formula>MOD(FLOOR(COLUMN()/2+0.5,1),2)</formula>
    </cfRule>
  </conditionalFormatting>
  <conditionalFormatting sqref="I383:J383 M383:AB383">
    <cfRule type="expression" dxfId="732" priority="46" stopIfTrue="1">
      <formula>IF(I376&gt;=I383,0,1)</formula>
    </cfRule>
  </conditionalFormatting>
  <conditionalFormatting sqref="Q411:Q416">
    <cfRule type="expression" dxfId="731" priority="45" stopIfTrue="1">
      <formula>MOD(FLOOR(COLUMN()/2+0.5,1),2)</formula>
    </cfRule>
  </conditionalFormatting>
  <conditionalFormatting sqref="R411:R416">
    <cfRule type="expression" dxfId="730" priority="44" stopIfTrue="1">
      <formula>MOD(FLOOR(COLUMN()/2+0.5,1),2)</formula>
    </cfRule>
  </conditionalFormatting>
  <conditionalFormatting sqref="Q436:Q438">
    <cfRule type="expression" dxfId="729" priority="43" stopIfTrue="1">
      <formula>MOD(FLOOR(COLUMN()/2+0.5,1),2)</formula>
    </cfRule>
  </conditionalFormatting>
  <conditionalFormatting sqref="R436:R438">
    <cfRule type="expression" dxfId="728" priority="42" stopIfTrue="1">
      <formula>MOD(FLOOR(COLUMN()/2+0.5,1),2)</formula>
    </cfRule>
  </conditionalFormatting>
  <conditionalFormatting sqref="Q496:Q507">
    <cfRule type="expression" dxfId="727" priority="41" stopIfTrue="1">
      <formula>MOD(FLOOR(COLUMN()/2+0.5,1),2)</formula>
    </cfRule>
  </conditionalFormatting>
  <conditionalFormatting sqref="R496:R507">
    <cfRule type="expression" dxfId="726" priority="40" stopIfTrue="1">
      <formula>MOD(FLOOR(COLUMN()/2+0.5,1),2)</formula>
    </cfRule>
  </conditionalFormatting>
  <conditionalFormatting sqref="R525:R528">
    <cfRule type="expression" dxfId="725" priority="39" stopIfTrue="1">
      <formula>MOD(FLOOR(COLUMN()/2+0.5,1),2)</formula>
    </cfRule>
  </conditionalFormatting>
  <conditionalFormatting sqref="Q525:Q528">
    <cfRule type="expression" dxfId="724" priority="38" stopIfTrue="1">
      <formula>MOD(FLOOR(COLUMN()/2+0.5,1),2)</formula>
    </cfRule>
  </conditionalFormatting>
  <conditionalFormatting sqref="Q545">
    <cfRule type="expression" dxfId="723" priority="37" stopIfTrue="1">
      <formula>MOD(FLOOR(COLUMN()/2+0.5,1),2)</formula>
    </cfRule>
  </conditionalFormatting>
  <conditionalFormatting sqref="R545">
    <cfRule type="expression" dxfId="722" priority="36" stopIfTrue="1">
      <formula>MOD(FLOOR(COLUMN()/2+0.5,1),2)</formula>
    </cfRule>
  </conditionalFormatting>
  <conditionalFormatting sqref="U384:V385">
    <cfRule type="expression" dxfId="721" priority="35" stopIfTrue="1">
      <formula>MOD(FLOOR(COLUMN()/2+0.5,1),2)</formula>
    </cfRule>
  </conditionalFormatting>
  <conditionalFormatting sqref="U386:V386">
    <cfRule type="expression" dxfId="720" priority="34" stopIfTrue="1">
      <formula>MOD(FLOOR(COLUMN()/2+0.5,1),2)</formula>
    </cfRule>
  </conditionalFormatting>
  <conditionalFormatting sqref="U440:V441">
    <cfRule type="expression" dxfId="719" priority="33" stopIfTrue="1">
      <formula>MOD(FLOOR(COLUMN()/2+0.5,1),2)</formula>
    </cfRule>
  </conditionalFormatting>
  <conditionalFormatting sqref="U506:U507">
    <cfRule type="expression" dxfId="718" priority="32" stopIfTrue="1">
      <formula>MOD(FLOOR(COLUMN()/2+0.5,1),2)</formula>
    </cfRule>
  </conditionalFormatting>
  <conditionalFormatting sqref="V506:V507">
    <cfRule type="expression" dxfId="717" priority="31" stopIfTrue="1">
      <formula>MOD(FLOOR(COLUMN()/2+0.5,1),2)</formula>
    </cfRule>
  </conditionalFormatting>
  <conditionalFormatting sqref="U515">
    <cfRule type="expression" dxfId="716" priority="30" stopIfTrue="1">
      <formula>MOD(FLOOR(COLUMN()/2+0.5,1),2)</formula>
    </cfRule>
  </conditionalFormatting>
  <conditionalFormatting sqref="V515">
    <cfRule type="expression" dxfId="715" priority="29" stopIfTrue="1">
      <formula>MOD(FLOOR(COLUMN()/2+0.5,1),2)</formula>
    </cfRule>
  </conditionalFormatting>
  <conditionalFormatting sqref="G383:H383">
    <cfRule type="expression" dxfId="714" priority="28" stopIfTrue="1">
      <formula>IF(G376&gt;=G383,0,1)</formula>
    </cfRule>
  </conditionalFormatting>
  <conditionalFormatting sqref="N496:N507">
    <cfRule type="expression" dxfId="713" priority="27" stopIfTrue="1">
      <formula>MOD(FLOOR(COLUMN()/2+0.5,1),2)</formula>
    </cfRule>
  </conditionalFormatting>
  <conditionalFormatting sqref="M496:M507">
    <cfRule type="expression" dxfId="712" priority="26" stopIfTrue="1">
      <formula>MOD(FLOOR(COLUMN()/2+0.5,1),2)</formula>
    </cfRule>
  </conditionalFormatting>
  <conditionalFormatting sqref="M525:M528">
    <cfRule type="expression" dxfId="711" priority="25" stopIfTrue="1">
      <formula>MOD(FLOOR(COLUMN()/2+0.5,1),2)</formula>
    </cfRule>
  </conditionalFormatting>
  <conditionalFormatting sqref="N525:N528">
    <cfRule type="expression" dxfId="710" priority="24" stopIfTrue="1">
      <formula>MOD(FLOOR(COLUMN()/2+0.5,1),2)</formula>
    </cfRule>
  </conditionalFormatting>
  <conditionalFormatting sqref="M545">
    <cfRule type="expression" dxfId="709" priority="23" stopIfTrue="1">
      <formula>MOD(FLOOR(COLUMN()/2+0.5,1),2)</formula>
    </cfRule>
  </conditionalFormatting>
  <conditionalFormatting sqref="N545">
    <cfRule type="expression" dxfId="708" priority="22" stopIfTrue="1">
      <formula>MOD(FLOOR(COLUMN()/2+0.5,1),2)</formula>
    </cfRule>
  </conditionalFormatting>
  <conditionalFormatting sqref="E383:F383">
    <cfRule type="expression" dxfId="707" priority="21" stopIfTrue="1">
      <formula>IF(E376&gt;=E383,0,1)</formula>
    </cfRule>
  </conditionalFormatting>
  <conditionalFormatting sqref="O411:O416">
    <cfRule type="expression" dxfId="706" priority="20" stopIfTrue="1">
      <formula>MOD(FLOOR(COLUMN()/2+0.5,1),2)</formula>
    </cfRule>
  </conditionalFormatting>
  <conditionalFormatting sqref="P411:P416">
    <cfRule type="expression" dxfId="705" priority="19" stopIfTrue="1">
      <formula>MOD(FLOOR(COLUMN()/2+0.5,1),2)</formula>
    </cfRule>
  </conditionalFormatting>
  <conditionalFormatting sqref="O496:O507">
    <cfRule type="expression" dxfId="704" priority="18" stopIfTrue="1">
      <formula>MOD(FLOOR(COLUMN()/2+0.5,1),2)</formula>
    </cfRule>
  </conditionalFormatting>
  <conditionalFormatting sqref="P496:P507">
    <cfRule type="expression" dxfId="703" priority="17" stopIfTrue="1">
      <formula>MOD(FLOOR(COLUMN()/2+0.5,1),2)</formula>
    </cfRule>
  </conditionalFormatting>
  <conditionalFormatting sqref="O525:O528">
    <cfRule type="expression" dxfId="702" priority="16" stopIfTrue="1">
      <formula>MOD(FLOOR(COLUMN()/2+0.5,1),2)</formula>
    </cfRule>
  </conditionalFormatting>
  <conditionalFormatting sqref="P525:P528">
    <cfRule type="expression" dxfId="701" priority="15" stopIfTrue="1">
      <formula>MOD(FLOOR(COLUMN()/2+0.5,1),2)</formula>
    </cfRule>
  </conditionalFormatting>
  <conditionalFormatting sqref="O545">
    <cfRule type="expression" dxfId="700" priority="14" stopIfTrue="1">
      <formula>MOD(FLOOR(COLUMN()/2+0.5,1),2)</formula>
    </cfRule>
  </conditionalFormatting>
  <conditionalFormatting sqref="P545">
    <cfRule type="expression" dxfId="699" priority="13" stopIfTrue="1">
      <formula>MOD(FLOOR(COLUMN()/2+0.5,1),2)</formula>
    </cfRule>
  </conditionalFormatting>
  <conditionalFormatting sqref="S411:S416">
    <cfRule type="expression" dxfId="698" priority="12" stopIfTrue="1">
      <formula>MOD(FLOOR(COLUMN()/2+0.5,1),2)</formula>
    </cfRule>
  </conditionalFormatting>
  <conditionalFormatting sqref="T411:T416">
    <cfRule type="expression" dxfId="697" priority="11" stopIfTrue="1">
      <formula>MOD(FLOOR(COLUMN()/2+0.5,1),2)</formula>
    </cfRule>
  </conditionalFormatting>
  <conditionalFormatting sqref="S496:S507">
    <cfRule type="expression" dxfId="696" priority="10" stopIfTrue="1">
      <formula>MOD(FLOOR(COLUMN()/2+0.5,1),2)</formula>
    </cfRule>
  </conditionalFormatting>
  <conditionalFormatting sqref="T496:T507">
    <cfRule type="expression" dxfId="695" priority="9" stopIfTrue="1">
      <formula>MOD(FLOOR(COLUMN()/2+0.5,1),2)</formula>
    </cfRule>
  </conditionalFormatting>
  <conditionalFormatting sqref="S540:S542">
    <cfRule type="expression" dxfId="694" priority="8" stopIfTrue="1">
      <formula>MOD(FLOOR(COLUMN()/2+0.5,1),2)</formula>
    </cfRule>
  </conditionalFormatting>
  <conditionalFormatting sqref="T540:T542">
    <cfRule type="expression" dxfId="693" priority="7" stopIfTrue="1">
      <formula>MOD(FLOOR(COLUMN()/2+0.5,1),2)</formula>
    </cfRule>
  </conditionalFormatting>
  <conditionalFormatting sqref="S545">
    <cfRule type="expression" dxfId="692" priority="6" stopIfTrue="1">
      <formula>MOD(FLOOR(COLUMN()/2+0.5,1),2)</formula>
    </cfRule>
  </conditionalFormatting>
  <conditionalFormatting sqref="T545">
    <cfRule type="expression" dxfId="691" priority="5" stopIfTrue="1">
      <formula>MOD(FLOOR(COLUMN()/2+0.5,1),2)</formula>
    </cfRule>
  </conditionalFormatting>
  <conditionalFormatting sqref="T547:T548">
    <cfRule type="expression" dxfId="690" priority="4" stopIfTrue="1">
      <formula>MOD(FLOOR(COLUMN()/2+0.5,1),2)</formula>
    </cfRule>
  </conditionalFormatting>
  <conditionalFormatting sqref="S547:S548">
    <cfRule type="expression" dxfId="689" priority="3" stopIfTrue="1">
      <formula>MOD(FLOOR(COLUMN()/2+0.5,1),2)</formula>
    </cfRule>
  </conditionalFormatting>
  <conditionalFormatting sqref="K383:L383">
    <cfRule type="expression" dxfId="688" priority="2" stopIfTrue="1">
      <formula>IF(K376&gt;=K383,0,1)</formula>
    </cfRule>
  </conditionalFormatting>
  <conditionalFormatting sqref="AA167:AB167">
    <cfRule type="expression" dxfId="687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G560" zoomScale="85" zoomScaleNormal="70" zoomScaleSheetLayoutView="85" workbookViewId="0">
      <selection activeCell="AA575" sqref="AA575:AC57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617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620</v>
      </c>
      <c r="S3" s="284"/>
      <c r="T3" s="284"/>
      <c r="U3" s="283" t="s">
        <v>621</v>
      </c>
      <c r="V3" s="284"/>
      <c r="W3" s="284"/>
      <c r="X3" s="284"/>
      <c r="Y3" s="284"/>
      <c r="Z3" s="284"/>
      <c r="AA3" s="284"/>
      <c r="AB3" s="285" t="s">
        <v>622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619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69" t="str">
        <f>R3</f>
        <v>11 Mujor 2024</v>
      </c>
      <c r="F8" s="69" t="str">
        <f>U3</f>
        <v>11 Mujor 2025</v>
      </c>
      <c r="G8" s="69" t="str">
        <f>R3</f>
        <v>11 Mujor 2024</v>
      </c>
      <c r="H8" s="69" t="str">
        <f>U3</f>
        <v>11 Mujor 2025</v>
      </c>
      <c r="I8" s="69" t="str">
        <f>R3</f>
        <v>11 Mujor 2024</v>
      </c>
      <c r="J8" s="69" t="str">
        <f>U3</f>
        <v>11 Mujor 2025</v>
      </c>
      <c r="K8" s="69" t="str">
        <f>R3</f>
        <v>11 Mujor 2024</v>
      </c>
      <c r="L8" s="69" t="str">
        <f>U3</f>
        <v>11 Mujor 2025</v>
      </c>
      <c r="M8" s="69" t="str">
        <f>R3</f>
        <v>11 Mujor 2024</v>
      </c>
      <c r="N8" s="69" t="str">
        <f>U3</f>
        <v>11 Mujor 2025</v>
      </c>
      <c r="O8" s="69" t="str">
        <f>R3</f>
        <v>11 Mujor 2024</v>
      </c>
      <c r="P8" s="69" t="str">
        <f>U3</f>
        <v>11 Mujor 2025</v>
      </c>
      <c r="Q8" s="69" t="str">
        <f>R3</f>
        <v>11 Mujor 2024</v>
      </c>
      <c r="R8" s="69" t="str">
        <f>U3</f>
        <v>11 Mujor 2025</v>
      </c>
      <c r="S8" s="69" t="str">
        <f>R3</f>
        <v>11 Mujor 2024</v>
      </c>
      <c r="T8" s="69" t="str">
        <f>U3</f>
        <v>11 Mujor 2025</v>
      </c>
      <c r="U8" s="69" t="str">
        <f>R3</f>
        <v>11 Mujor 2024</v>
      </c>
      <c r="V8" s="69" t="str">
        <f>U3</f>
        <v>11 Mujor 2025</v>
      </c>
      <c r="W8" s="69" t="str">
        <f>R3</f>
        <v>11 Mujor 2024</v>
      </c>
      <c r="X8" s="69" t="str">
        <f>U3</f>
        <v>11 Mujor 2025</v>
      </c>
      <c r="Y8" s="69" t="str">
        <f>R3</f>
        <v>11 Mujor 2024</v>
      </c>
      <c r="Z8" s="69" t="str">
        <f>U3</f>
        <v>11 Mujor 2025</v>
      </c>
      <c r="AA8" s="69" t="str">
        <f>R3</f>
        <v>11 Mujor 2024</v>
      </c>
      <c r="AB8" s="69" t="str">
        <f>U3</f>
        <v>11 Mujor 2025</v>
      </c>
      <c r="AC8" s="69" t="str">
        <f>R3</f>
        <v>11 Mujor 2024</v>
      </c>
      <c r="AD8" s="69" t="str">
        <f>U3</f>
        <v>11 Mujor 2025</v>
      </c>
      <c r="AE8" s="1" t="str">
        <f>R3</f>
        <v>11 Mujor 2024</v>
      </c>
      <c r="AF8" s="1" t="str">
        <f>U3</f>
        <v>11 Mujor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154"/>
      <c r="F9" s="154"/>
      <c r="G9" s="124"/>
      <c r="H9" s="124"/>
      <c r="I9" s="124"/>
      <c r="J9" s="124"/>
      <c r="K9" s="124"/>
      <c r="L9" s="124"/>
      <c r="M9" s="154"/>
      <c r="N9" s="154"/>
      <c r="O9" s="124"/>
      <c r="P9" s="124"/>
      <c r="Q9" s="154"/>
      <c r="R9" s="154"/>
      <c r="S9" s="124"/>
      <c r="T9" s="124"/>
      <c r="U9" s="154"/>
      <c r="V9" s="154"/>
      <c r="W9" s="124"/>
      <c r="X9" s="124"/>
      <c r="Y9" s="154"/>
      <c r="Z9" s="154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6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154"/>
      <c r="F10" s="154"/>
      <c r="G10" s="124"/>
      <c r="H10" s="124"/>
      <c r="I10" s="124"/>
      <c r="J10" s="124"/>
      <c r="K10" s="124"/>
      <c r="L10" s="124"/>
      <c r="M10" s="154"/>
      <c r="N10" s="154"/>
      <c r="O10" s="124"/>
      <c r="P10" s="124"/>
      <c r="Q10" s="154"/>
      <c r="R10" s="154"/>
      <c r="S10" s="124"/>
      <c r="T10" s="124"/>
      <c r="U10" s="154"/>
      <c r="V10" s="154"/>
      <c r="W10" s="155"/>
      <c r="X10" s="124"/>
      <c r="Y10" s="154"/>
      <c r="Z10" s="154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6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154"/>
      <c r="F11" s="154"/>
      <c r="G11" s="124"/>
      <c r="H11" s="124"/>
      <c r="I11" s="124"/>
      <c r="J11" s="124"/>
      <c r="K11" s="124"/>
      <c r="L11" s="124"/>
      <c r="M11" s="154"/>
      <c r="N11" s="154"/>
      <c r="O11" s="124"/>
      <c r="P11" s="124"/>
      <c r="Q11" s="154"/>
      <c r="R11" s="154"/>
      <c r="S11" s="124"/>
      <c r="T11" s="124"/>
      <c r="U11" s="154"/>
      <c r="V11" s="154"/>
      <c r="W11" s="155"/>
      <c r="X11" s="124"/>
      <c r="Y11" s="154"/>
      <c r="Z11" s="154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6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154"/>
      <c r="F12" s="154"/>
      <c r="G12" s="124"/>
      <c r="H12" s="124"/>
      <c r="I12" s="124"/>
      <c r="J12" s="124"/>
      <c r="K12" s="124"/>
      <c r="L12" s="124"/>
      <c r="M12" s="154"/>
      <c r="N12" s="154"/>
      <c r="O12" s="124">
        <v>1</v>
      </c>
      <c r="P12" s="124">
        <v>1</v>
      </c>
      <c r="Q12" s="154"/>
      <c r="R12" s="154"/>
      <c r="S12" s="124"/>
      <c r="T12" s="124"/>
      <c r="U12" s="156"/>
      <c r="V12" s="154"/>
      <c r="W12" s="155"/>
      <c r="X12" s="124"/>
      <c r="Y12" s="154"/>
      <c r="Z12" s="154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6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154"/>
      <c r="F13" s="154"/>
      <c r="G13" s="124"/>
      <c r="H13" s="124"/>
      <c r="I13" s="124"/>
      <c r="J13" s="124"/>
      <c r="K13" s="124"/>
      <c r="L13" s="124"/>
      <c r="M13" s="154"/>
      <c r="N13" s="154"/>
      <c r="O13" s="124"/>
      <c r="P13" s="124"/>
      <c r="Q13" s="154"/>
      <c r="R13" s="154"/>
      <c r="S13" s="124"/>
      <c r="T13" s="124"/>
      <c r="U13" s="156"/>
      <c r="V13" s="154"/>
      <c r="W13" s="155"/>
      <c r="X13" s="124"/>
      <c r="Y13" s="154"/>
      <c r="Z13" s="154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6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154"/>
      <c r="F14" s="154"/>
      <c r="G14" s="124"/>
      <c r="H14" s="124"/>
      <c r="I14" s="124"/>
      <c r="J14" s="124"/>
      <c r="K14" s="124"/>
      <c r="L14" s="124"/>
      <c r="M14" s="154"/>
      <c r="N14" s="154"/>
      <c r="O14" s="124">
        <v>5</v>
      </c>
      <c r="P14" s="124">
        <v>5</v>
      </c>
      <c r="Q14" s="154"/>
      <c r="R14" s="154"/>
      <c r="S14" s="124"/>
      <c r="T14" s="124"/>
      <c r="U14" s="156"/>
      <c r="V14" s="154"/>
      <c r="W14" s="155"/>
      <c r="X14" s="124"/>
      <c r="Y14" s="154"/>
      <c r="Z14" s="154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68">
        <f t="shared" si="1"/>
        <v>0</v>
      </c>
    </row>
    <row r="15" spans="1:33" ht="16.5" x14ac:dyDescent="0.25">
      <c r="A15" s="222" t="s">
        <v>15</v>
      </c>
      <c r="B15" s="222"/>
      <c r="C15" s="222"/>
      <c r="D15" s="222"/>
      <c r="E15" s="154"/>
      <c r="F15" s="154"/>
      <c r="G15" s="124"/>
      <c r="H15" s="124"/>
      <c r="I15" s="124"/>
      <c r="J15" s="124"/>
      <c r="K15" s="124"/>
      <c r="L15" s="124"/>
      <c r="M15" s="154"/>
      <c r="N15" s="154"/>
      <c r="O15" s="124">
        <v>22</v>
      </c>
      <c r="P15" s="124">
        <v>21</v>
      </c>
      <c r="Q15" s="154"/>
      <c r="R15" s="154"/>
      <c r="S15" s="124"/>
      <c r="T15" s="124"/>
      <c r="U15" s="156"/>
      <c r="V15" s="154"/>
      <c r="W15" s="155"/>
      <c r="X15" s="124"/>
      <c r="Y15" s="154"/>
      <c r="Z15" s="154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6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154"/>
      <c r="F16" s="154"/>
      <c r="G16" s="124"/>
      <c r="H16" s="124"/>
      <c r="I16" s="124"/>
      <c r="J16" s="124"/>
      <c r="K16" s="124"/>
      <c r="L16" s="124"/>
      <c r="M16" s="154"/>
      <c r="N16" s="154"/>
      <c r="O16" s="124">
        <v>2</v>
      </c>
      <c r="P16" s="124">
        <v>2</v>
      </c>
      <c r="Q16" s="154"/>
      <c r="R16" s="154"/>
      <c r="S16" s="124"/>
      <c r="T16" s="124"/>
      <c r="U16" s="156"/>
      <c r="V16" s="154"/>
      <c r="W16" s="155"/>
      <c r="X16" s="124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6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29</v>
      </c>
      <c r="AG17" s="68">
        <f t="shared" si="1"/>
        <v>-3.3333333333333335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11 Mujor 2024</v>
      </c>
      <c r="F22" s="69" t="str">
        <f>U3</f>
        <v>11 Mujor 2025</v>
      </c>
      <c r="G22" s="69" t="str">
        <f>R3</f>
        <v>11 Mujor 2024</v>
      </c>
      <c r="H22" s="69" t="str">
        <f>U3</f>
        <v>11 Mujor 2025</v>
      </c>
      <c r="I22" s="69" t="str">
        <f>R3</f>
        <v>11 Mujor 2024</v>
      </c>
      <c r="J22" s="69" t="str">
        <f>U3</f>
        <v>11 Mujor 2025</v>
      </c>
      <c r="K22" s="69" t="str">
        <f>R3</f>
        <v>11 Mujor 2024</v>
      </c>
      <c r="L22" s="69" t="str">
        <f>U3</f>
        <v>11 Mujor 2025</v>
      </c>
      <c r="M22" s="69" t="str">
        <f>R3</f>
        <v>11 Mujor 2024</v>
      </c>
      <c r="N22" s="27" t="str">
        <f>U3</f>
        <v>11 Mujor 2025</v>
      </c>
      <c r="O22" s="69" t="str">
        <f>R3</f>
        <v>11 Mujor 2024</v>
      </c>
      <c r="P22" s="69" t="str">
        <f>U3</f>
        <v>11 Mujor 2025</v>
      </c>
      <c r="Q22" s="27" t="str">
        <f>R3</f>
        <v>11 Mujor 2024</v>
      </c>
      <c r="R22" s="27" t="str">
        <f>U3</f>
        <v>11 Mujor 2025</v>
      </c>
      <c r="S22" s="27" t="str">
        <f>R3</f>
        <v>11 Mujor 2024</v>
      </c>
      <c r="T22" s="27" t="str">
        <f>U3</f>
        <v>11 Mujor 2025</v>
      </c>
      <c r="U22" s="27" t="str">
        <f>R3</f>
        <v>11 Mujor 2024</v>
      </c>
      <c r="V22" s="27" t="str">
        <f>U3</f>
        <v>11 Mujor 2025</v>
      </c>
      <c r="W22" s="27" t="str">
        <f>R3</f>
        <v>11 Mujor 2024</v>
      </c>
      <c r="X22" s="27" t="str">
        <f>U3</f>
        <v>11 Mujor 2025</v>
      </c>
      <c r="Y22" s="69" t="str">
        <f>R3</f>
        <v>11 Mujor 2024</v>
      </c>
      <c r="Z22" s="69" t="str">
        <f>U3</f>
        <v>11 Mujor 2025</v>
      </c>
      <c r="AA22" s="69" t="str">
        <f>R3</f>
        <v>11 Mujor 2024</v>
      </c>
      <c r="AB22" s="69" t="str">
        <f>U3</f>
        <v>11 Mujor 2025</v>
      </c>
      <c r="AC22" s="1" t="str">
        <f>R3</f>
        <v>11 Mujor 2024</v>
      </c>
      <c r="AD22" s="1" t="str">
        <f>U3</f>
        <v>11 Mujor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6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6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6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6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6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6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6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6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6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6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6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6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6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6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6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6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6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6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6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6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6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6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6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6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6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6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6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6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6">
        <v>142</v>
      </c>
      <c r="B53" s="222" t="s">
        <v>53</v>
      </c>
      <c r="C53" s="222"/>
      <c r="D53" s="222"/>
      <c r="E53" s="154"/>
      <c r="F53" s="154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6">
        <v>143</v>
      </c>
      <c r="B54" s="222" t="s">
        <v>54</v>
      </c>
      <c r="C54" s="222"/>
      <c r="D54" s="222"/>
      <c r="E54" s="154"/>
      <c r="F54" s="154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6">
        <v>144</v>
      </c>
      <c r="B55" s="222" t="s">
        <v>55</v>
      </c>
      <c r="C55" s="222"/>
      <c r="D55" s="222"/>
      <c r="E55" s="154"/>
      <c r="F55" s="154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6">
        <v>145</v>
      </c>
      <c r="B56" s="222" t="s">
        <v>56</v>
      </c>
      <c r="C56" s="222"/>
      <c r="D56" s="222"/>
      <c r="E56" s="154"/>
      <c r="F56" s="154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6">
        <v>146</v>
      </c>
      <c r="B57" s="222" t="s">
        <v>57</v>
      </c>
      <c r="C57" s="222"/>
      <c r="D57" s="222"/>
      <c r="E57" s="154"/>
      <c r="F57" s="154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6">
        <v>147</v>
      </c>
      <c r="B58" s="222" t="s">
        <v>58</v>
      </c>
      <c r="C58" s="222"/>
      <c r="D58" s="222"/>
      <c r="E58" s="154"/>
      <c r="F58" s="154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6">
        <v>148</v>
      </c>
      <c r="B59" s="222" t="s">
        <v>59</v>
      </c>
      <c r="C59" s="222"/>
      <c r="D59" s="222"/>
      <c r="E59" s="154"/>
      <c r="F59" s="154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6">
        <v>149</v>
      </c>
      <c r="B60" s="222" t="s">
        <v>60</v>
      </c>
      <c r="C60" s="222"/>
      <c r="D60" s="222"/>
      <c r="E60" s="154"/>
      <c r="F60" s="154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6">
        <v>150</v>
      </c>
      <c r="B61" s="222" t="s">
        <v>61</v>
      </c>
      <c r="C61" s="222"/>
      <c r="D61" s="222"/>
      <c r="E61" s="154"/>
      <c r="F61" s="154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6">
        <v>151</v>
      </c>
      <c r="B62" s="222" t="s">
        <v>62</v>
      </c>
      <c r="C62" s="222"/>
      <c r="D62" s="222"/>
      <c r="E62" s="154"/>
      <c r="F62" s="154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6">
        <v>152</v>
      </c>
      <c r="B63" s="222" t="s">
        <v>63</v>
      </c>
      <c r="C63" s="222"/>
      <c r="D63" s="222"/>
      <c r="E63" s="154"/>
      <c r="F63" s="154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6">
        <v>153</v>
      </c>
      <c r="B64" s="222" t="s">
        <v>64</v>
      </c>
      <c r="C64" s="222"/>
      <c r="D64" s="222"/>
      <c r="E64" s="154"/>
      <c r="F64" s="154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6">
        <v>154</v>
      </c>
      <c r="B65" s="222" t="s">
        <v>65</v>
      </c>
      <c r="C65" s="222"/>
      <c r="D65" s="222"/>
      <c r="E65" s="154"/>
      <c r="F65" s="154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6">
        <v>155</v>
      </c>
      <c r="B66" s="222" t="s">
        <v>66</v>
      </c>
      <c r="C66" s="222"/>
      <c r="D66" s="222"/>
      <c r="E66" s="154"/>
      <c r="F66" s="154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6">
        <v>156</v>
      </c>
      <c r="B67" s="222" t="s">
        <v>67</v>
      </c>
      <c r="C67" s="222"/>
      <c r="D67" s="222"/>
      <c r="E67" s="154"/>
      <c r="F67" s="154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6">
        <v>157</v>
      </c>
      <c r="B68" s="222" t="s">
        <v>68</v>
      </c>
      <c r="C68" s="222"/>
      <c r="D68" s="222"/>
      <c r="E68" s="154"/>
      <c r="F68" s="154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6">
        <v>158</v>
      </c>
      <c r="B69" s="222" t="s">
        <v>69</v>
      </c>
      <c r="C69" s="222"/>
      <c r="D69" s="222"/>
      <c r="E69" s="154"/>
      <c r="F69" s="154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6">
        <v>159</v>
      </c>
      <c r="B70" s="222" t="s">
        <v>70</v>
      </c>
      <c r="C70" s="222"/>
      <c r="D70" s="222"/>
      <c r="E70" s="154"/>
      <c r="F70" s="154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6">
        <v>160</v>
      </c>
      <c r="B71" s="222" t="s">
        <v>71</v>
      </c>
      <c r="C71" s="222"/>
      <c r="D71" s="222"/>
      <c r="E71" s="154"/>
      <c r="F71" s="154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6">
        <v>161</v>
      </c>
      <c r="B72" s="222" t="s">
        <v>72</v>
      </c>
      <c r="C72" s="222"/>
      <c r="D72" s="222"/>
      <c r="E72" s="154"/>
      <c r="F72" s="154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6">
        <v>162</v>
      </c>
      <c r="B73" s="222" t="s">
        <v>73</v>
      </c>
      <c r="C73" s="222"/>
      <c r="D73" s="222"/>
      <c r="E73" s="154"/>
      <c r="F73" s="154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6">
        <v>163</v>
      </c>
      <c r="B74" s="222" t="s">
        <v>74</v>
      </c>
      <c r="C74" s="222"/>
      <c r="D74" s="222"/>
      <c r="E74" s="154"/>
      <c r="F74" s="154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6">
        <v>164</v>
      </c>
      <c r="B75" s="222" t="s">
        <v>75</v>
      </c>
      <c r="C75" s="222"/>
      <c r="D75" s="222"/>
      <c r="E75" s="154"/>
      <c r="F75" s="154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6">
        <v>165</v>
      </c>
      <c r="B76" s="222" t="s">
        <v>76</v>
      </c>
      <c r="C76" s="222"/>
      <c r="D76" s="222"/>
      <c r="E76" s="154"/>
      <c r="F76" s="154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6">
        <v>166</v>
      </c>
      <c r="B77" s="222" t="s">
        <v>77</v>
      </c>
      <c r="C77" s="222"/>
      <c r="D77" s="222"/>
      <c r="E77" s="154"/>
      <c r="F77" s="154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6">
        <v>167</v>
      </c>
      <c r="B78" s="222" t="s">
        <v>78</v>
      </c>
      <c r="C78" s="222"/>
      <c r="D78" s="222"/>
      <c r="E78" s="154"/>
      <c r="F78" s="154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6">
        <v>168</v>
      </c>
      <c r="B79" s="222" t="s">
        <v>79</v>
      </c>
      <c r="C79" s="222"/>
      <c r="D79" s="222"/>
      <c r="E79" s="154"/>
      <c r="F79" s="154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6">
        <v>169</v>
      </c>
      <c r="B80" s="222" t="s">
        <v>80</v>
      </c>
      <c r="C80" s="222"/>
      <c r="D80" s="222"/>
      <c r="E80" s="154"/>
      <c r="F80" s="154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6">
        <v>170</v>
      </c>
      <c r="B81" s="222" t="s">
        <v>81</v>
      </c>
      <c r="C81" s="222"/>
      <c r="D81" s="222"/>
      <c r="E81" s="154"/>
      <c r="F81" s="154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6">
        <v>171</v>
      </c>
      <c r="B82" s="222" t="s">
        <v>82</v>
      </c>
      <c r="C82" s="222"/>
      <c r="D82" s="222"/>
      <c r="E82" s="154"/>
      <c r="F82" s="154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9</v>
      </c>
      <c r="N83" s="12">
        <f t="shared" si="7"/>
        <v>4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9</v>
      </c>
      <c r="AD83" s="2">
        <f t="shared" si="5"/>
        <v>4</v>
      </c>
      <c r="AE83" s="214">
        <f t="shared" si="4"/>
        <v>-55.555555555555557</v>
      </c>
      <c r="AF83" s="214"/>
    </row>
    <row r="84" spans="1:32" ht="24" customHeight="1" x14ac:dyDescent="0.25">
      <c r="A84" s="66">
        <v>172</v>
      </c>
      <c r="B84" s="222" t="s">
        <v>84</v>
      </c>
      <c r="C84" s="222"/>
      <c r="D84" s="222"/>
      <c r="E84" s="154"/>
      <c r="F84" s="154"/>
      <c r="G84" s="6"/>
      <c r="H84" s="6"/>
      <c r="I84" s="154"/>
      <c r="J84" s="154"/>
      <c r="K84" s="6"/>
      <c r="L84" s="6"/>
      <c r="M84" s="154"/>
      <c r="N84" s="154"/>
      <c r="O84" s="6"/>
      <c r="P84" s="6"/>
      <c r="Q84" s="154"/>
      <c r="R84" s="154"/>
      <c r="S84" s="6"/>
      <c r="T84" s="6"/>
      <c r="U84" s="154"/>
      <c r="V84" s="154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6"/>
      <c r="B85" s="222" t="s">
        <v>85</v>
      </c>
      <c r="C85" s="222"/>
      <c r="D85" s="222"/>
      <c r="E85" s="154"/>
      <c r="F85" s="154"/>
      <c r="G85" s="6"/>
      <c r="H85" s="6"/>
      <c r="I85" s="154"/>
      <c r="J85" s="154"/>
      <c r="K85" s="6"/>
      <c r="L85" s="6"/>
      <c r="M85" s="154"/>
      <c r="N85" s="154"/>
      <c r="O85" s="6"/>
      <c r="P85" s="6"/>
      <c r="Q85" s="154"/>
      <c r="R85" s="154"/>
      <c r="S85" s="6"/>
      <c r="T85" s="6"/>
      <c r="U85" s="154"/>
      <c r="V85" s="154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6">
        <v>173</v>
      </c>
      <c r="B86" s="222" t="s">
        <v>86</v>
      </c>
      <c r="C86" s="222"/>
      <c r="D86" s="222"/>
      <c r="E86" s="154"/>
      <c r="F86" s="154"/>
      <c r="G86" s="6"/>
      <c r="H86" s="6"/>
      <c r="I86" s="154"/>
      <c r="J86" s="154"/>
      <c r="K86" s="6"/>
      <c r="L86" s="6"/>
      <c r="M86" s="154"/>
      <c r="N86" s="154"/>
      <c r="O86" s="6"/>
      <c r="P86" s="6"/>
      <c r="Q86" s="154"/>
      <c r="R86" s="154"/>
      <c r="S86" s="6"/>
      <c r="T86" s="6"/>
      <c r="U86" s="154"/>
      <c r="V86" s="154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6">
        <v>174</v>
      </c>
      <c r="B87" s="222" t="s">
        <v>87</v>
      </c>
      <c r="C87" s="222"/>
      <c r="D87" s="222"/>
      <c r="E87" s="154"/>
      <c r="F87" s="154"/>
      <c r="G87" s="6"/>
      <c r="H87" s="6"/>
      <c r="I87" s="154"/>
      <c r="J87" s="154"/>
      <c r="K87" s="6"/>
      <c r="L87" s="6"/>
      <c r="M87" s="154"/>
      <c r="N87" s="154"/>
      <c r="O87" s="6"/>
      <c r="P87" s="6"/>
      <c r="Q87" s="154"/>
      <c r="R87" s="154"/>
      <c r="S87" s="6"/>
      <c r="T87" s="6"/>
      <c r="U87" s="154"/>
      <c r="V87" s="154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6">
        <v>175</v>
      </c>
      <c r="B88" s="222" t="s">
        <v>88</v>
      </c>
      <c r="C88" s="222"/>
      <c r="D88" s="222"/>
      <c r="E88" s="154"/>
      <c r="F88" s="154"/>
      <c r="G88" s="6"/>
      <c r="H88" s="6"/>
      <c r="I88" s="154"/>
      <c r="J88" s="154"/>
      <c r="K88" s="6"/>
      <c r="L88" s="6"/>
      <c r="M88" s="154"/>
      <c r="N88" s="154"/>
      <c r="O88" s="6"/>
      <c r="P88" s="6"/>
      <c r="Q88" s="154"/>
      <c r="R88" s="154"/>
      <c r="S88" s="6"/>
      <c r="T88" s="6"/>
      <c r="U88" s="154"/>
      <c r="V88" s="154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6">
        <v>176</v>
      </c>
      <c r="B89" s="222" t="s">
        <v>89</v>
      </c>
      <c r="C89" s="222"/>
      <c r="D89" s="222"/>
      <c r="E89" s="154"/>
      <c r="F89" s="154"/>
      <c r="G89" s="6"/>
      <c r="H89" s="6"/>
      <c r="I89" s="154"/>
      <c r="J89" s="154"/>
      <c r="K89" s="6"/>
      <c r="L89" s="6"/>
      <c r="M89" s="154"/>
      <c r="N89" s="154"/>
      <c r="O89" s="6"/>
      <c r="P89" s="6"/>
      <c r="Q89" s="154"/>
      <c r="R89" s="154"/>
      <c r="S89" s="6"/>
      <c r="T89" s="6"/>
      <c r="U89" s="154"/>
      <c r="V89" s="154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6">
        <v>177</v>
      </c>
      <c r="B90" s="222" t="s">
        <v>90</v>
      </c>
      <c r="C90" s="222"/>
      <c r="D90" s="222"/>
      <c r="E90" s="154"/>
      <c r="F90" s="154"/>
      <c r="G90" s="6"/>
      <c r="H90" s="6"/>
      <c r="I90" s="154"/>
      <c r="J90" s="154"/>
      <c r="K90" s="6"/>
      <c r="L90" s="6"/>
      <c r="M90" s="154"/>
      <c r="N90" s="154"/>
      <c r="O90" s="6"/>
      <c r="P90" s="6"/>
      <c r="Q90" s="154"/>
      <c r="R90" s="154"/>
      <c r="S90" s="6"/>
      <c r="T90" s="6"/>
      <c r="U90" s="154"/>
      <c r="V90" s="154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6">
        <v>178</v>
      </c>
      <c r="B91" s="222" t="s">
        <v>91</v>
      </c>
      <c r="C91" s="222"/>
      <c r="D91" s="222"/>
      <c r="E91" s="154"/>
      <c r="F91" s="154"/>
      <c r="G91" s="6"/>
      <c r="H91" s="6"/>
      <c r="I91" s="154"/>
      <c r="J91" s="154"/>
      <c r="K91" s="6"/>
      <c r="L91" s="6"/>
      <c r="M91" s="154"/>
      <c r="N91" s="154"/>
      <c r="O91" s="6"/>
      <c r="P91" s="6"/>
      <c r="Q91" s="154"/>
      <c r="R91" s="154"/>
      <c r="S91" s="6"/>
      <c r="T91" s="6"/>
      <c r="U91" s="154"/>
      <c r="V91" s="154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6">
        <v>179</v>
      </c>
      <c r="B92" s="222" t="s">
        <v>92</v>
      </c>
      <c r="C92" s="222"/>
      <c r="D92" s="222"/>
      <c r="E92" s="154"/>
      <c r="F92" s="154"/>
      <c r="G92" s="6"/>
      <c r="H92" s="6"/>
      <c r="I92" s="154"/>
      <c r="J92" s="154"/>
      <c r="K92" s="6"/>
      <c r="L92" s="6"/>
      <c r="M92" s="154"/>
      <c r="N92" s="154"/>
      <c r="O92" s="6"/>
      <c r="P92" s="6"/>
      <c r="Q92" s="154"/>
      <c r="R92" s="154"/>
      <c r="S92" s="6"/>
      <c r="T92" s="6"/>
      <c r="U92" s="154"/>
      <c r="V92" s="154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6">
        <v>180</v>
      </c>
      <c r="B93" s="222" t="s">
        <v>93</v>
      </c>
      <c r="C93" s="222"/>
      <c r="D93" s="222"/>
      <c r="E93" s="154"/>
      <c r="F93" s="154"/>
      <c r="G93" s="6"/>
      <c r="H93" s="6"/>
      <c r="I93" s="154"/>
      <c r="J93" s="154"/>
      <c r="K93" s="6"/>
      <c r="L93" s="6"/>
      <c r="M93" s="154"/>
      <c r="N93" s="154"/>
      <c r="O93" s="6"/>
      <c r="P93" s="6"/>
      <c r="Q93" s="154"/>
      <c r="R93" s="154"/>
      <c r="S93" s="6"/>
      <c r="T93" s="6"/>
      <c r="U93" s="154"/>
      <c r="V93" s="154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6">
        <v>181</v>
      </c>
      <c r="B94" s="222" t="s">
        <v>94</v>
      </c>
      <c r="C94" s="222"/>
      <c r="D94" s="222"/>
      <c r="E94" s="154"/>
      <c r="F94" s="154"/>
      <c r="G94" s="6"/>
      <c r="H94" s="6"/>
      <c r="I94" s="154"/>
      <c r="J94" s="154"/>
      <c r="K94" s="6"/>
      <c r="L94" s="6"/>
      <c r="M94" s="154">
        <v>1</v>
      </c>
      <c r="N94" s="154">
        <v>1</v>
      </c>
      <c r="O94" s="6"/>
      <c r="P94" s="6"/>
      <c r="Q94" s="154"/>
      <c r="R94" s="154"/>
      <c r="S94" s="6"/>
      <c r="T94" s="6"/>
      <c r="U94" s="154"/>
      <c r="V94" s="154"/>
      <c r="W94" s="6"/>
      <c r="X94" s="6"/>
      <c r="Y94" s="5"/>
      <c r="Z94" s="5"/>
      <c r="AA94" s="6"/>
      <c r="AB94" s="6"/>
      <c r="AC94" s="2">
        <f t="shared" si="9"/>
        <v>1</v>
      </c>
      <c r="AD94" s="2">
        <f t="shared" si="9"/>
        <v>1</v>
      </c>
      <c r="AE94" s="214">
        <f t="shared" si="8"/>
        <v>0</v>
      </c>
      <c r="AF94" s="214"/>
    </row>
    <row r="95" spans="1:32" ht="24" customHeight="1" x14ac:dyDescent="0.25">
      <c r="A95" s="66">
        <v>182</v>
      </c>
      <c r="B95" s="222" t="s">
        <v>95</v>
      </c>
      <c r="C95" s="222"/>
      <c r="D95" s="222"/>
      <c r="E95" s="154"/>
      <c r="F95" s="154"/>
      <c r="G95" s="6"/>
      <c r="H95" s="6"/>
      <c r="I95" s="154"/>
      <c r="J95" s="154"/>
      <c r="K95" s="6"/>
      <c r="L95" s="6"/>
      <c r="M95" s="154">
        <v>2</v>
      </c>
      <c r="N95" s="154"/>
      <c r="O95" s="6"/>
      <c r="P95" s="6"/>
      <c r="Q95" s="154"/>
      <c r="R95" s="154"/>
      <c r="S95" s="6"/>
      <c r="T95" s="6"/>
      <c r="U95" s="154"/>
      <c r="V95" s="154"/>
      <c r="W95" s="6"/>
      <c r="X95" s="6"/>
      <c r="Y95" s="5"/>
      <c r="Z95" s="5"/>
      <c r="AA95" s="6"/>
      <c r="AB95" s="6"/>
      <c r="AC95" s="2">
        <f t="shared" si="9"/>
        <v>2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6">
        <v>183</v>
      </c>
      <c r="B96" s="222" t="s">
        <v>96</v>
      </c>
      <c r="C96" s="222"/>
      <c r="D96" s="222"/>
      <c r="E96" s="154"/>
      <c r="F96" s="154"/>
      <c r="G96" s="6"/>
      <c r="H96" s="6"/>
      <c r="I96" s="154"/>
      <c r="J96" s="154"/>
      <c r="K96" s="6"/>
      <c r="L96" s="6"/>
      <c r="M96" s="154"/>
      <c r="N96" s="154"/>
      <c r="O96" s="6"/>
      <c r="P96" s="6"/>
      <c r="Q96" s="154"/>
      <c r="R96" s="154"/>
      <c r="S96" s="6"/>
      <c r="T96" s="6"/>
      <c r="U96" s="154"/>
      <c r="V96" s="154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6">
        <v>184</v>
      </c>
      <c r="B97" s="222" t="s">
        <v>97</v>
      </c>
      <c r="C97" s="222"/>
      <c r="D97" s="222"/>
      <c r="E97" s="154"/>
      <c r="F97" s="154"/>
      <c r="G97" s="6"/>
      <c r="H97" s="6"/>
      <c r="I97" s="154"/>
      <c r="J97" s="154"/>
      <c r="K97" s="6"/>
      <c r="L97" s="6"/>
      <c r="M97" s="154"/>
      <c r="N97" s="154"/>
      <c r="O97" s="6"/>
      <c r="P97" s="6"/>
      <c r="Q97" s="154"/>
      <c r="R97" s="154"/>
      <c r="S97" s="6"/>
      <c r="T97" s="6"/>
      <c r="U97" s="154"/>
      <c r="V97" s="154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6">
        <v>185</v>
      </c>
      <c r="B98" s="222" t="s">
        <v>98</v>
      </c>
      <c r="C98" s="222"/>
      <c r="D98" s="222"/>
      <c r="E98" s="154"/>
      <c r="F98" s="154"/>
      <c r="G98" s="6"/>
      <c r="H98" s="6"/>
      <c r="I98" s="154"/>
      <c r="J98" s="154"/>
      <c r="K98" s="6"/>
      <c r="L98" s="6"/>
      <c r="M98" s="154">
        <v>6</v>
      </c>
      <c r="N98" s="154">
        <v>3</v>
      </c>
      <c r="O98" s="6"/>
      <c r="P98" s="6"/>
      <c r="Q98" s="154"/>
      <c r="R98" s="154"/>
      <c r="S98" s="6"/>
      <c r="T98" s="6"/>
      <c r="U98" s="154"/>
      <c r="V98" s="154"/>
      <c r="W98" s="6"/>
      <c r="X98" s="6"/>
      <c r="Y98" s="5"/>
      <c r="Z98" s="5"/>
      <c r="AA98" s="6"/>
      <c r="AB98" s="6"/>
      <c r="AC98" s="2">
        <f t="shared" si="9"/>
        <v>6</v>
      </c>
      <c r="AD98" s="2">
        <f t="shared" si="9"/>
        <v>3</v>
      </c>
      <c r="AE98" s="214">
        <f t="shared" si="8"/>
        <v>-50</v>
      </c>
      <c r="AF98" s="214"/>
    </row>
    <row r="99" spans="1:32" ht="24" customHeight="1" x14ac:dyDescent="0.25">
      <c r="A99" s="66">
        <v>186</v>
      </c>
      <c r="B99" s="222" t="s">
        <v>99</v>
      </c>
      <c r="C99" s="222"/>
      <c r="D99" s="222"/>
      <c r="E99" s="154"/>
      <c r="F99" s="154"/>
      <c r="G99" s="6"/>
      <c r="H99" s="6"/>
      <c r="I99" s="154"/>
      <c r="J99" s="154"/>
      <c r="K99" s="6"/>
      <c r="L99" s="6"/>
      <c r="M99" s="154"/>
      <c r="N99" s="154"/>
      <c r="O99" s="6"/>
      <c r="P99" s="6"/>
      <c r="Q99" s="154"/>
      <c r="R99" s="154"/>
      <c r="S99" s="6"/>
      <c r="T99" s="6"/>
      <c r="U99" s="154"/>
      <c r="V99" s="154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6">
        <v>187</v>
      </c>
      <c r="B100" s="222" t="s">
        <v>100</v>
      </c>
      <c r="C100" s="222"/>
      <c r="D100" s="222"/>
      <c r="E100" s="154"/>
      <c r="F100" s="154"/>
      <c r="G100" s="6"/>
      <c r="H100" s="6"/>
      <c r="I100" s="154"/>
      <c r="J100" s="154"/>
      <c r="K100" s="6"/>
      <c r="L100" s="6"/>
      <c r="M100" s="154"/>
      <c r="N100" s="154"/>
      <c r="O100" s="6"/>
      <c r="P100" s="6"/>
      <c r="Q100" s="154"/>
      <c r="R100" s="154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6">
        <v>188</v>
      </c>
      <c r="B101" s="222" t="s">
        <v>101</v>
      </c>
      <c r="C101" s="222"/>
      <c r="D101" s="222"/>
      <c r="E101" s="154"/>
      <c r="F101" s="154"/>
      <c r="G101" s="6"/>
      <c r="H101" s="6"/>
      <c r="I101" s="154"/>
      <c r="J101" s="154"/>
      <c r="K101" s="6"/>
      <c r="L101" s="6"/>
      <c r="M101" s="154"/>
      <c r="N101" s="154"/>
      <c r="O101" s="6"/>
      <c r="P101" s="6"/>
      <c r="Q101" s="154"/>
      <c r="R101" s="154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6">
        <v>189</v>
      </c>
      <c r="B102" s="222" t="s">
        <v>102</v>
      </c>
      <c r="C102" s="222"/>
      <c r="D102" s="222"/>
      <c r="E102" s="154"/>
      <c r="F102" s="154"/>
      <c r="G102" s="6"/>
      <c r="H102" s="6"/>
      <c r="I102" s="154"/>
      <c r="J102" s="154"/>
      <c r="K102" s="6"/>
      <c r="L102" s="6"/>
      <c r="M102" s="154"/>
      <c r="N102" s="154"/>
      <c r="O102" s="6"/>
      <c r="P102" s="6"/>
      <c r="Q102" s="154"/>
      <c r="R102" s="154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6">
        <v>190</v>
      </c>
      <c r="B104" s="222" t="s">
        <v>104</v>
      </c>
      <c r="C104" s="222"/>
      <c r="D104" s="222"/>
      <c r="E104" s="154"/>
      <c r="F104" s="154"/>
      <c r="G104" s="6"/>
      <c r="H104" s="6"/>
      <c r="I104" s="154"/>
      <c r="J104" s="154"/>
      <c r="K104" s="6"/>
      <c r="L104" s="6"/>
      <c r="M104" s="154"/>
      <c r="N104" s="154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6">
        <v>191</v>
      </c>
      <c r="B105" s="222" t="s">
        <v>105</v>
      </c>
      <c r="C105" s="222"/>
      <c r="D105" s="222"/>
      <c r="E105" s="154"/>
      <c r="F105" s="154"/>
      <c r="G105" s="6"/>
      <c r="H105" s="6"/>
      <c r="I105" s="154"/>
      <c r="J105" s="154"/>
      <c r="K105" s="6"/>
      <c r="L105" s="6"/>
      <c r="M105" s="154"/>
      <c r="N105" s="154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6"/>
      <c r="B106" s="222" t="s">
        <v>106</v>
      </c>
      <c r="C106" s="222"/>
      <c r="D106" s="222"/>
      <c r="E106" s="154"/>
      <c r="F106" s="154"/>
      <c r="G106" s="6"/>
      <c r="H106" s="6"/>
      <c r="I106" s="154"/>
      <c r="J106" s="154"/>
      <c r="K106" s="6"/>
      <c r="L106" s="6"/>
      <c r="M106" s="154"/>
      <c r="N106" s="154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6">
        <v>192</v>
      </c>
      <c r="B107" s="222" t="s">
        <v>107</v>
      </c>
      <c r="C107" s="222"/>
      <c r="D107" s="222"/>
      <c r="E107" s="154"/>
      <c r="F107" s="154"/>
      <c r="G107" s="6"/>
      <c r="H107" s="6"/>
      <c r="I107" s="154"/>
      <c r="J107" s="154"/>
      <c r="K107" s="6"/>
      <c r="L107" s="6"/>
      <c r="M107" s="154"/>
      <c r="N107" s="154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6">
        <v>193</v>
      </c>
      <c r="B108" s="222" t="s">
        <v>108</v>
      </c>
      <c r="C108" s="222"/>
      <c r="D108" s="222"/>
      <c r="E108" s="154"/>
      <c r="F108" s="154"/>
      <c r="G108" s="6"/>
      <c r="H108" s="6"/>
      <c r="I108" s="154"/>
      <c r="J108" s="154"/>
      <c r="K108" s="6"/>
      <c r="L108" s="6"/>
      <c r="M108" s="154"/>
      <c r="N108" s="154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6">
        <v>194</v>
      </c>
      <c r="B109" s="222" t="s">
        <v>109</v>
      </c>
      <c r="C109" s="222"/>
      <c r="D109" s="222"/>
      <c r="E109" s="154"/>
      <c r="F109" s="154"/>
      <c r="G109" s="6"/>
      <c r="H109" s="6"/>
      <c r="I109" s="154"/>
      <c r="J109" s="154"/>
      <c r="K109" s="6"/>
      <c r="L109" s="6"/>
      <c r="M109" s="154"/>
      <c r="N109" s="154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6">
        <v>195</v>
      </c>
      <c r="B110" s="222" t="s">
        <v>110</v>
      </c>
      <c r="C110" s="222"/>
      <c r="D110" s="222"/>
      <c r="E110" s="154"/>
      <c r="F110" s="154"/>
      <c r="G110" s="6"/>
      <c r="H110" s="6"/>
      <c r="I110" s="154"/>
      <c r="J110" s="154"/>
      <c r="K110" s="6"/>
      <c r="L110" s="6"/>
      <c r="M110" s="154"/>
      <c r="N110" s="154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6">
        <v>196</v>
      </c>
      <c r="B111" s="222" t="s">
        <v>111</v>
      </c>
      <c r="C111" s="222"/>
      <c r="D111" s="222"/>
      <c r="E111" s="154"/>
      <c r="F111" s="154"/>
      <c r="G111" s="6"/>
      <c r="H111" s="6"/>
      <c r="I111" s="154"/>
      <c r="J111" s="154"/>
      <c r="K111" s="6"/>
      <c r="L111" s="6"/>
      <c r="M111" s="154"/>
      <c r="N111" s="154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6">
        <v>197</v>
      </c>
      <c r="B112" s="222" t="s">
        <v>112</v>
      </c>
      <c r="C112" s="222"/>
      <c r="D112" s="222"/>
      <c r="E112" s="154"/>
      <c r="F112" s="154"/>
      <c r="G112" s="6"/>
      <c r="H112" s="6"/>
      <c r="I112" s="154"/>
      <c r="J112" s="154"/>
      <c r="K112" s="6"/>
      <c r="L112" s="6"/>
      <c r="M112" s="154"/>
      <c r="N112" s="154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6">
        <v>198</v>
      </c>
      <c r="B113" s="222" t="s">
        <v>113</v>
      </c>
      <c r="C113" s="222"/>
      <c r="D113" s="222"/>
      <c r="E113" s="154"/>
      <c r="F113" s="154"/>
      <c r="G113" s="6"/>
      <c r="H113" s="6"/>
      <c r="I113" s="154"/>
      <c r="J113" s="154"/>
      <c r="K113" s="6"/>
      <c r="L113" s="6"/>
      <c r="M113" s="154"/>
      <c r="N113" s="154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6">
        <v>199</v>
      </c>
      <c r="B114" s="222" t="s">
        <v>114</v>
      </c>
      <c r="C114" s="222"/>
      <c r="D114" s="222"/>
      <c r="E114" s="154"/>
      <c r="F114" s="154"/>
      <c r="G114" s="6"/>
      <c r="H114" s="6"/>
      <c r="I114" s="154"/>
      <c r="J114" s="154"/>
      <c r="K114" s="6"/>
      <c r="L114" s="6"/>
      <c r="M114" s="154"/>
      <c r="N114" s="154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6">
        <v>200</v>
      </c>
      <c r="B115" s="222" t="s">
        <v>115</v>
      </c>
      <c r="C115" s="222"/>
      <c r="D115" s="222"/>
      <c r="E115" s="154"/>
      <c r="F115" s="154"/>
      <c r="G115" s="6"/>
      <c r="H115" s="6"/>
      <c r="I115" s="154"/>
      <c r="J115" s="154"/>
      <c r="K115" s="6"/>
      <c r="L115" s="6"/>
      <c r="M115" s="154"/>
      <c r="N115" s="154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6">
        <v>201</v>
      </c>
      <c r="B116" s="222" t="s">
        <v>116</v>
      </c>
      <c r="C116" s="222"/>
      <c r="D116" s="222"/>
      <c r="E116" s="154"/>
      <c r="F116" s="154"/>
      <c r="G116" s="6"/>
      <c r="H116" s="6"/>
      <c r="I116" s="154"/>
      <c r="J116" s="154"/>
      <c r="K116" s="6"/>
      <c r="L116" s="6"/>
      <c r="M116" s="154"/>
      <c r="N116" s="154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6">
        <v>202</v>
      </c>
      <c r="B117" s="222" t="s">
        <v>117</v>
      </c>
      <c r="C117" s="222"/>
      <c r="D117" s="222"/>
      <c r="E117" s="154"/>
      <c r="F117" s="154"/>
      <c r="G117" s="6"/>
      <c r="H117" s="6"/>
      <c r="I117" s="154"/>
      <c r="J117" s="154"/>
      <c r="K117" s="6"/>
      <c r="L117" s="6"/>
      <c r="M117" s="154"/>
      <c r="N117" s="154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6">
        <v>203</v>
      </c>
      <c r="B118" s="222" t="s">
        <v>118</v>
      </c>
      <c r="C118" s="222"/>
      <c r="D118" s="222"/>
      <c r="E118" s="154"/>
      <c r="F118" s="154"/>
      <c r="G118" s="6"/>
      <c r="H118" s="6"/>
      <c r="I118" s="154"/>
      <c r="J118" s="154"/>
      <c r="K118" s="6"/>
      <c r="L118" s="6"/>
      <c r="M118" s="154"/>
      <c r="N118" s="154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6">
        <v>204</v>
      </c>
      <c r="B119" s="222" t="s">
        <v>119</v>
      </c>
      <c r="C119" s="222"/>
      <c r="D119" s="222"/>
      <c r="E119" s="154"/>
      <c r="F119" s="154"/>
      <c r="G119" s="6"/>
      <c r="H119" s="6"/>
      <c r="I119" s="154"/>
      <c r="J119" s="154"/>
      <c r="K119" s="6"/>
      <c r="L119" s="6"/>
      <c r="M119" s="154"/>
      <c r="N119" s="154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6">
        <v>205</v>
      </c>
      <c r="B120" s="222" t="s">
        <v>120</v>
      </c>
      <c r="C120" s="222"/>
      <c r="D120" s="222"/>
      <c r="E120" s="154"/>
      <c r="F120" s="154"/>
      <c r="G120" s="6"/>
      <c r="H120" s="6"/>
      <c r="I120" s="154"/>
      <c r="J120" s="154"/>
      <c r="K120" s="6"/>
      <c r="L120" s="6"/>
      <c r="M120" s="154"/>
      <c r="N120" s="154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6">
        <v>206</v>
      </c>
      <c r="B121" s="222" t="s">
        <v>121</v>
      </c>
      <c r="C121" s="222"/>
      <c r="D121" s="222"/>
      <c r="E121" s="154"/>
      <c r="F121" s="154"/>
      <c r="G121" s="6"/>
      <c r="H121" s="6"/>
      <c r="I121" s="154"/>
      <c r="J121" s="154"/>
      <c r="K121" s="6"/>
      <c r="L121" s="6"/>
      <c r="M121" s="154"/>
      <c r="N121" s="154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6">
        <v>207</v>
      </c>
      <c r="B123" s="222" t="s">
        <v>123</v>
      </c>
      <c r="C123" s="222"/>
      <c r="D123" s="222"/>
      <c r="E123" s="5"/>
      <c r="F123" s="5"/>
      <c r="G123" s="6"/>
      <c r="H123" s="6"/>
      <c r="I123" s="154"/>
      <c r="J123" s="154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154"/>
      <c r="V123" s="154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6">
        <v>208</v>
      </c>
      <c r="B124" s="222" t="s">
        <v>124</v>
      </c>
      <c r="C124" s="222"/>
      <c r="D124" s="222"/>
      <c r="E124" s="5"/>
      <c r="F124" s="5"/>
      <c r="G124" s="6"/>
      <c r="H124" s="6"/>
      <c r="I124" s="154"/>
      <c r="J124" s="154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154"/>
      <c r="V124" s="154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6">
        <v>209</v>
      </c>
      <c r="B125" s="222" t="s">
        <v>125</v>
      </c>
      <c r="C125" s="222"/>
      <c r="D125" s="222"/>
      <c r="E125" s="5"/>
      <c r="F125" s="5"/>
      <c r="G125" s="6"/>
      <c r="H125" s="6"/>
      <c r="I125" s="154"/>
      <c r="J125" s="154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154"/>
      <c r="V125" s="154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6">
        <v>210</v>
      </c>
      <c r="B126" s="222" t="s">
        <v>126</v>
      </c>
      <c r="C126" s="222"/>
      <c r="D126" s="222"/>
      <c r="E126" s="5"/>
      <c r="F126" s="5"/>
      <c r="G126" s="6"/>
      <c r="H126" s="6"/>
      <c r="I126" s="154"/>
      <c r="J126" s="154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154"/>
      <c r="V126" s="154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6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154"/>
      <c r="V127" s="154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6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154"/>
      <c r="V128" s="154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6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154"/>
      <c r="V129" s="154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6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6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6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6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6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6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6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6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6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6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6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6">
        <v>225</v>
      </c>
      <c r="B143" s="222" t="s">
        <v>143</v>
      </c>
      <c r="C143" s="222"/>
      <c r="D143" s="222"/>
      <c r="E143" s="154"/>
      <c r="F143" s="154"/>
      <c r="G143" s="6"/>
      <c r="H143" s="6"/>
      <c r="I143" s="154"/>
      <c r="J143" s="154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154"/>
      <c r="V143" s="154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6">
        <v>226</v>
      </c>
      <c r="B144" s="222" t="s">
        <v>144</v>
      </c>
      <c r="C144" s="222"/>
      <c r="D144" s="222"/>
      <c r="E144" s="154"/>
      <c r="F144" s="154"/>
      <c r="G144" s="6"/>
      <c r="H144" s="6"/>
      <c r="I144" s="154"/>
      <c r="J144" s="154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154"/>
      <c r="V144" s="154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6">
        <v>227</v>
      </c>
      <c r="B145" s="222" t="s">
        <v>145</v>
      </c>
      <c r="C145" s="222"/>
      <c r="D145" s="222"/>
      <c r="E145" s="154"/>
      <c r="F145" s="154"/>
      <c r="G145" s="6"/>
      <c r="H145" s="6"/>
      <c r="I145" s="154"/>
      <c r="J145" s="154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154"/>
      <c r="V145" s="154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6"/>
      <c r="B146" s="222" t="s">
        <v>146</v>
      </c>
      <c r="C146" s="222"/>
      <c r="D146" s="222"/>
      <c r="E146" s="154"/>
      <c r="F146" s="154"/>
      <c r="G146" s="6"/>
      <c r="H146" s="6"/>
      <c r="I146" s="154"/>
      <c r="J146" s="154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154"/>
      <c r="V146" s="154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6">
        <v>228</v>
      </c>
      <c r="B147" s="222" t="s">
        <v>147</v>
      </c>
      <c r="C147" s="222"/>
      <c r="D147" s="222"/>
      <c r="E147" s="154"/>
      <c r="F147" s="154"/>
      <c r="G147" s="6"/>
      <c r="H147" s="6"/>
      <c r="I147" s="154"/>
      <c r="J147" s="154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6">
        <v>229</v>
      </c>
      <c r="B148" s="222" t="s">
        <v>148</v>
      </c>
      <c r="C148" s="222"/>
      <c r="D148" s="222"/>
      <c r="E148" s="154"/>
      <c r="F148" s="154"/>
      <c r="G148" s="6"/>
      <c r="H148" s="6"/>
      <c r="I148" s="154"/>
      <c r="J148" s="154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6">
        <v>230</v>
      </c>
      <c r="B149" s="222" t="s">
        <v>149</v>
      </c>
      <c r="C149" s="222"/>
      <c r="D149" s="222"/>
      <c r="E149" s="154"/>
      <c r="F149" s="154"/>
      <c r="G149" s="6"/>
      <c r="H149" s="6"/>
      <c r="I149" s="154"/>
      <c r="J149" s="154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6">
        <v>231</v>
      </c>
      <c r="B150" s="222" t="s">
        <v>150</v>
      </c>
      <c r="C150" s="222"/>
      <c r="D150" s="222"/>
      <c r="E150" s="154"/>
      <c r="F150" s="154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6">
        <v>233</v>
      </c>
      <c r="B151" s="222" t="s">
        <v>152</v>
      </c>
      <c r="C151" s="222"/>
      <c r="D151" s="222"/>
      <c r="E151" s="154"/>
      <c r="F151" s="154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6">
        <v>234</v>
      </c>
      <c r="B152" s="222" t="s">
        <v>153</v>
      </c>
      <c r="C152" s="222"/>
      <c r="D152" s="222"/>
      <c r="E152" s="154"/>
      <c r="F152" s="154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6">
        <v>235</v>
      </c>
      <c r="B153" s="222" t="s">
        <v>154</v>
      </c>
      <c r="C153" s="222"/>
      <c r="D153" s="222"/>
      <c r="E153" s="154"/>
      <c r="F153" s="154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6">
        <v>236</v>
      </c>
      <c r="B154" s="222" t="s">
        <v>155</v>
      </c>
      <c r="C154" s="222"/>
      <c r="D154" s="222"/>
      <c r="E154" s="154"/>
      <c r="F154" s="154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3</v>
      </c>
      <c r="N155" s="12">
        <f t="shared" si="16"/>
        <v>2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3</v>
      </c>
      <c r="AD155" s="2">
        <f t="shared" si="14"/>
        <v>2</v>
      </c>
      <c r="AE155" s="214">
        <f t="shared" si="15"/>
        <v>-33.333333333333329</v>
      </c>
      <c r="AF155" s="214"/>
    </row>
    <row r="156" spans="1:32" ht="24" customHeight="1" x14ac:dyDescent="0.25">
      <c r="A156" s="66">
        <v>237</v>
      </c>
      <c r="B156" s="222" t="s">
        <v>156</v>
      </c>
      <c r="C156" s="222"/>
      <c r="D156" s="222"/>
      <c r="E156" s="154"/>
      <c r="F156" s="154"/>
      <c r="G156" s="6"/>
      <c r="H156" s="6"/>
      <c r="I156" s="154"/>
      <c r="J156" s="154"/>
      <c r="K156" s="6"/>
      <c r="L156" s="6"/>
      <c r="M156" s="154"/>
      <c r="N156" s="154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6">
        <v>238</v>
      </c>
      <c r="B157" s="222" t="s">
        <v>157</v>
      </c>
      <c r="C157" s="222"/>
      <c r="D157" s="222"/>
      <c r="E157" s="154"/>
      <c r="F157" s="154"/>
      <c r="G157" s="6"/>
      <c r="H157" s="6"/>
      <c r="I157" s="154"/>
      <c r="J157" s="154"/>
      <c r="K157" s="6"/>
      <c r="L157" s="6"/>
      <c r="M157" s="154"/>
      <c r="N157" s="154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6">
        <v>239</v>
      </c>
      <c r="B158" s="222" t="s">
        <v>158</v>
      </c>
      <c r="C158" s="222"/>
      <c r="D158" s="222"/>
      <c r="E158" s="154"/>
      <c r="F158" s="154"/>
      <c r="G158" s="6"/>
      <c r="H158" s="6"/>
      <c r="I158" s="154"/>
      <c r="J158" s="154"/>
      <c r="K158" s="6"/>
      <c r="L158" s="6"/>
      <c r="M158" s="154"/>
      <c r="N158" s="154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6">
        <v>240</v>
      </c>
      <c r="B159" s="222" t="s">
        <v>159</v>
      </c>
      <c r="C159" s="222"/>
      <c r="D159" s="222"/>
      <c r="E159" s="154"/>
      <c r="F159" s="154"/>
      <c r="G159" s="6"/>
      <c r="H159" s="6"/>
      <c r="I159" s="154"/>
      <c r="J159" s="154"/>
      <c r="K159" s="6"/>
      <c r="L159" s="6"/>
      <c r="M159" s="154"/>
      <c r="N159" s="154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6">
        <v>241</v>
      </c>
      <c r="B160" s="222" t="s">
        <v>160</v>
      </c>
      <c r="C160" s="222"/>
      <c r="D160" s="222"/>
      <c r="E160" s="154"/>
      <c r="F160" s="154"/>
      <c r="G160" s="6"/>
      <c r="H160" s="6"/>
      <c r="I160" s="154"/>
      <c r="J160" s="154"/>
      <c r="K160" s="6"/>
      <c r="L160" s="6"/>
      <c r="M160" s="154"/>
      <c r="N160" s="154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6">
        <v>242</v>
      </c>
      <c r="B161" s="222" t="s">
        <v>161</v>
      </c>
      <c r="C161" s="222"/>
      <c r="D161" s="222"/>
      <c r="E161" s="154"/>
      <c r="F161" s="154"/>
      <c r="G161" s="6"/>
      <c r="H161" s="6"/>
      <c r="I161" s="154"/>
      <c r="J161" s="154"/>
      <c r="K161" s="6"/>
      <c r="L161" s="6"/>
      <c r="M161" s="154"/>
      <c r="N161" s="154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6">
        <v>243</v>
      </c>
      <c r="B162" s="222" t="s">
        <v>162</v>
      </c>
      <c r="C162" s="222"/>
      <c r="D162" s="222"/>
      <c r="E162" s="154"/>
      <c r="F162" s="154"/>
      <c r="G162" s="6"/>
      <c r="H162" s="6"/>
      <c r="I162" s="154"/>
      <c r="J162" s="154"/>
      <c r="K162" s="6"/>
      <c r="L162" s="6"/>
      <c r="M162" s="154"/>
      <c r="N162" s="154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6">
        <v>244</v>
      </c>
      <c r="B163" s="222" t="s">
        <v>163</v>
      </c>
      <c r="C163" s="222"/>
      <c r="D163" s="222"/>
      <c r="E163" s="154"/>
      <c r="F163" s="154"/>
      <c r="G163" s="6"/>
      <c r="H163" s="6"/>
      <c r="I163" s="154"/>
      <c r="J163" s="154"/>
      <c r="K163" s="6"/>
      <c r="L163" s="6"/>
      <c r="M163" s="154"/>
      <c r="N163" s="154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6">
        <v>245</v>
      </c>
      <c r="B164" s="222" t="s">
        <v>164</v>
      </c>
      <c r="C164" s="222"/>
      <c r="D164" s="222"/>
      <c r="E164" s="154"/>
      <c r="F164" s="154"/>
      <c r="G164" s="6"/>
      <c r="H164" s="6"/>
      <c r="I164" s="154"/>
      <c r="J164" s="154"/>
      <c r="K164" s="6"/>
      <c r="L164" s="6"/>
      <c r="M164" s="154"/>
      <c r="N164" s="154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6">
        <v>246</v>
      </c>
      <c r="B165" s="222" t="s">
        <v>165</v>
      </c>
      <c r="C165" s="222"/>
      <c r="D165" s="222"/>
      <c r="E165" s="154"/>
      <c r="F165" s="154"/>
      <c r="G165" s="6"/>
      <c r="H165" s="6"/>
      <c r="I165" s="154"/>
      <c r="J165" s="154"/>
      <c r="K165" s="6"/>
      <c r="L165" s="6"/>
      <c r="M165" s="154"/>
      <c r="N165" s="154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6">
        <v>247</v>
      </c>
      <c r="B166" s="222" t="s">
        <v>166</v>
      </c>
      <c r="C166" s="222"/>
      <c r="D166" s="222"/>
      <c r="E166" s="154"/>
      <c r="F166" s="154"/>
      <c r="G166" s="6"/>
      <c r="H166" s="6"/>
      <c r="I166" s="154"/>
      <c r="J166" s="154"/>
      <c r="K166" s="6"/>
      <c r="L166" s="6"/>
      <c r="M166" s="154"/>
      <c r="N166" s="154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3</v>
      </c>
      <c r="N167" s="154">
        <v>2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3</v>
      </c>
      <c r="AD167" s="2">
        <f>SUM(F167+H167+J167+L167+N167+P167+R167+T167+V167+X167+Z167+AB167)</f>
        <v>2</v>
      </c>
      <c r="AE167" s="214">
        <f>IF(AC167=0,0,(AC167-AD167)/AC167*-100)</f>
        <v>-33.333333333333329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154"/>
      <c r="F168" s="154"/>
      <c r="G168" s="6"/>
      <c r="H168" s="6"/>
      <c r="I168" s="154"/>
      <c r="J168" s="154"/>
      <c r="K168" s="6"/>
      <c r="L168" s="6"/>
      <c r="M168" s="154"/>
      <c r="N168" s="154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6">
        <v>249</v>
      </c>
      <c r="B170" s="222" t="s">
        <v>169</v>
      </c>
      <c r="C170" s="222"/>
      <c r="D170" s="222"/>
      <c r="E170" s="154"/>
      <c r="F170" s="154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154"/>
      <c r="V170" s="154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6">
        <v>250</v>
      </c>
      <c r="B171" s="222" t="s">
        <v>170</v>
      </c>
      <c r="C171" s="222"/>
      <c r="D171" s="222"/>
      <c r="E171" s="154"/>
      <c r="F171" s="154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154"/>
      <c r="V171" s="154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6">
        <v>251</v>
      </c>
      <c r="B172" s="222" t="s">
        <v>171</v>
      </c>
      <c r="C172" s="222"/>
      <c r="D172" s="222"/>
      <c r="E172" s="154"/>
      <c r="F172" s="154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154"/>
      <c r="V172" s="154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6">
        <v>252</v>
      </c>
      <c r="B173" s="222" t="s">
        <v>172</v>
      </c>
      <c r="C173" s="222"/>
      <c r="D173" s="222"/>
      <c r="E173" s="154"/>
      <c r="F173" s="154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154"/>
      <c r="V173" s="154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6">
        <v>253</v>
      </c>
      <c r="B174" s="222" t="s">
        <v>173</v>
      </c>
      <c r="C174" s="222"/>
      <c r="D174" s="222"/>
      <c r="E174" s="154"/>
      <c r="F174" s="154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154"/>
      <c r="V174" s="154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6">
        <v>254</v>
      </c>
      <c r="B175" s="222" t="s">
        <v>174</v>
      </c>
      <c r="C175" s="222"/>
      <c r="D175" s="222"/>
      <c r="E175" s="154"/>
      <c r="F175" s="154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154"/>
      <c r="V175" s="154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6">
        <v>255</v>
      </c>
      <c r="B176" s="222" t="s">
        <v>175</v>
      </c>
      <c r="C176" s="222"/>
      <c r="D176" s="222"/>
      <c r="E176" s="154"/>
      <c r="F176" s="154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154"/>
      <c r="V176" s="154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6">
        <v>256</v>
      </c>
      <c r="B177" s="222" t="s">
        <v>176</v>
      </c>
      <c r="C177" s="222"/>
      <c r="D177" s="222"/>
      <c r="E177" s="154"/>
      <c r="F177" s="154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154"/>
      <c r="V177" s="154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6">
        <v>257</v>
      </c>
      <c r="B178" s="222" t="s">
        <v>177</v>
      </c>
      <c r="C178" s="222"/>
      <c r="D178" s="222"/>
      <c r="E178" s="154"/>
      <c r="F178" s="154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154"/>
      <c r="V178" s="154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6">
        <v>258</v>
      </c>
      <c r="B179" s="222" t="s">
        <v>178</v>
      </c>
      <c r="C179" s="222"/>
      <c r="D179" s="222"/>
      <c r="E179" s="154"/>
      <c r="F179" s="154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154"/>
      <c r="V179" s="154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6">
        <v>259</v>
      </c>
      <c r="B180" s="222" t="s">
        <v>179</v>
      </c>
      <c r="C180" s="222"/>
      <c r="D180" s="222"/>
      <c r="E180" s="154"/>
      <c r="F180" s="154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154"/>
      <c r="V180" s="154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6">
        <v>260</v>
      </c>
      <c r="B181" s="222" t="s">
        <v>180</v>
      </c>
      <c r="C181" s="222"/>
      <c r="D181" s="222"/>
      <c r="E181" s="154"/>
      <c r="F181" s="154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6">
        <v>261</v>
      </c>
      <c r="B182" s="222" t="s">
        <v>181</v>
      </c>
      <c r="C182" s="222"/>
      <c r="D182" s="222"/>
      <c r="E182" s="154"/>
      <c r="F182" s="154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6">
        <v>262</v>
      </c>
      <c r="B183" s="222" t="s">
        <v>182</v>
      </c>
      <c r="C183" s="222"/>
      <c r="D183" s="222"/>
      <c r="E183" s="154"/>
      <c r="F183" s="154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6">
        <v>263</v>
      </c>
      <c r="B184" s="222" t="s">
        <v>183</v>
      </c>
      <c r="C184" s="222"/>
      <c r="D184" s="222"/>
      <c r="E184" s="154"/>
      <c r="F184" s="154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6">
        <v>264</v>
      </c>
      <c r="B185" s="222" t="s">
        <v>184</v>
      </c>
      <c r="C185" s="222"/>
      <c r="D185" s="222"/>
      <c r="E185" s="154"/>
      <c r="F185" s="154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6">
        <v>265</v>
      </c>
      <c r="B186" s="222" t="s">
        <v>185</v>
      </c>
      <c r="C186" s="222"/>
      <c r="D186" s="222"/>
      <c r="E186" s="154"/>
      <c r="F186" s="154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6">
        <v>266</v>
      </c>
      <c r="B187" s="222" t="s">
        <v>186</v>
      </c>
      <c r="C187" s="222"/>
      <c r="D187" s="222"/>
      <c r="E187" s="154"/>
      <c r="F187" s="154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1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1</v>
      </c>
      <c r="AE188" s="214">
        <f t="shared" si="15"/>
        <v>0</v>
      </c>
      <c r="AF188" s="214"/>
    </row>
    <row r="189" spans="1:32" ht="51.75" customHeight="1" x14ac:dyDescent="0.25">
      <c r="A189" s="66">
        <v>267</v>
      </c>
      <c r="B189" s="222" t="s">
        <v>188</v>
      </c>
      <c r="C189" s="222"/>
      <c r="D189" s="222"/>
      <c r="E189" s="154"/>
      <c r="F189" s="154"/>
      <c r="G189" s="6"/>
      <c r="H189" s="6"/>
      <c r="I189" s="154"/>
      <c r="J189" s="154"/>
      <c r="K189" s="6"/>
      <c r="L189" s="6"/>
      <c r="M189" s="154"/>
      <c r="N189" s="154">
        <v>1</v>
      </c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1</v>
      </c>
      <c r="AE189" s="214">
        <f t="shared" si="15"/>
        <v>0</v>
      </c>
      <c r="AF189" s="214"/>
    </row>
    <row r="190" spans="1:32" ht="58.5" customHeight="1" x14ac:dyDescent="0.25">
      <c r="A190" s="66">
        <v>268</v>
      </c>
      <c r="B190" s="222" t="s">
        <v>189</v>
      </c>
      <c r="C190" s="222"/>
      <c r="D190" s="222"/>
      <c r="E190" s="154"/>
      <c r="F190" s="154"/>
      <c r="G190" s="6"/>
      <c r="H190" s="6"/>
      <c r="I190" s="154"/>
      <c r="J190" s="154"/>
      <c r="K190" s="6"/>
      <c r="L190" s="6"/>
      <c r="M190" s="154"/>
      <c r="N190" s="154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6">
        <v>269</v>
      </c>
      <c r="B191" s="222" t="s">
        <v>190</v>
      </c>
      <c r="C191" s="222"/>
      <c r="D191" s="222"/>
      <c r="E191" s="154"/>
      <c r="F191" s="154"/>
      <c r="G191" s="6"/>
      <c r="H191" s="6"/>
      <c r="I191" s="154"/>
      <c r="J191" s="154"/>
      <c r="K191" s="6"/>
      <c r="L191" s="6"/>
      <c r="M191" s="154">
        <v>1</v>
      </c>
      <c r="N191" s="154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1</v>
      </c>
      <c r="AD191" s="2">
        <f t="shared" si="14"/>
        <v>0</v>
      </c>
      <c r="AE191" s="214">
        <f t="shared" si="15"/>
        <v>-100</v>
      </c>
      <c r="AF191" s="214"/>
    </row>
    <row r="192" spans="1:32" ht="30.75" customHeight="1" x14ac:dyDescent="0.25">
      <c r="A192" s="66">
        <v>270</v>
      </c>
      <c r="B192" s="222" t="s">
        <v>191</v>
      </c>
      <c r="C192" s="222"/>
      <c r="D192" s="222"/>
      <c r="E192" s="154"/>
      <c r="F192" s="154"/>
      <c r="G192" s="6"/>
      <c r="H192" s="6"/>
      <c r="I192" s="154"/>
      <c r="J192" s="154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6">
        <v>271</v>
      </c>
      <c r="B193" s="222" t="s">
        <v>192</v>
      </c>
      <c r="C193" s="222"/>
      <c r="D193" s="222"/>
      <c r="E193" s="154"/>
      <c r="F193" s="154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6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6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6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6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6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6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6">
        <v>278</v>
      </c>
      <c r="B215" s="222" t="s">
        <v>201</v>
      </c>
      <c r="C215" s="222"/>
      <c r="D215" s="222"/>
      <c r="E215" s="154"/>
      <c r="F215" s="154"/>
      <c r="G215" s="6"/>
      <c r="H215" s="6"/>
      <c r="I215" s="154"/>
      <c r="J215" s="154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6">
        <v>279</v>
      </c>
      <c r="B216" s="222" t="s">
        <v>202</v>
      </c>
      <c r="C216" s="222"/>
      <c r="D216" s="222"/>
      <c r="E216" s="154"/>
      <c r="F216" s="154"/>
      <c r="G216" s="6"/>
      <c r="H216" s="6"/>
      <c r="I216" s="154"/>
      <c r="J216" s="154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6">
        <v>280</v>
      </c>
      <c r="B217" s="222" t="s">
        <v>203</v>
      </c>
      <c r="C217" s="222"/>
      <c r="D217" s="222"/>
      <c r="E217" s="154"/>
      <c r="F217" s="154"/>
      <c r="G217" s="6"/>
      <c r="H217" s="6"/>
      <c r="I217" s="154"/>
      <c r="J217" s="154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6">
        <v>281</v>
      </c>
      <c r="B218" s="222" t="s">
        <v>204</v>
      </c>
      <c r="C218" s="222"/>
      <c r="D218" s="222"/>
      <c r="E218" s="154"/>
      <c r="F218" s="154"/>
      <c r="G218" s="6"/>
      <c r="H218" s="6"/>
      <c r="I218" s="154"/>
      <c r="J218" s="154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6">
        <v>282</v>
      </c>
      <c r="B219" s="222" t="s">
        <v>205</v>
      </c>
      <c r="C219" s="222"/>
      <c r="D219" s="222"/>
      <c r="E219" s="154"/>
      <c r="F219" s="154"/>
      <c r="G219" s="6"/>
      <c r="H219" s="6"/>
      <c r="I219" s="154"/>
      <c r="J219" s="154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6">
        <v>283</v>
      </c>
      <c r="B220" s="222" t="s">
        <v>206</v>
      </c>
      <c r="C220" s="222"/>
      <c r="D220" s="222"/>
      <c r="E220" s="154"/>
      <c r="F220" s="154"/>
      <c r="G220" s="6"/>
      <c r="H220" s="6"/>
      <c r="I220" s="154"/>
      <c r="J220" s="154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6">
        <v>284</v>
      </c>
      <c r="B221" s="222" t="s">
        <v>207</v>
      </c>
      <c r="C221" s="222"/>
      <c r="D221" s="222"/>
      <c r="E221" s="154"/>
      <c r="F221" s="154"/>
      <c r="G221" s="6"/>
      <c r="H221" s="6"/>
      <c r="I221" s="154"/>
      <c r="J221" s="154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6">
        <v>285</v>
      </c>
      <c r="B222" s="222" t="s">
        <v>208</v>
      </c>
      <c r="C222" s="222"/>
      <c r="D222" s="222"/>
      <c r="E222" s="154"/>
      <c r="F222" s="154"/>
      <c r="G222" s="6"/>
      <c r="H222" s="6"/>
      <c r="I222" s="154"/>
      <c r="J222" s="154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6">
        <v>286</v>
      </c>
      <c r="B223" s="222" t="s">
        <v>209</v>
      </c>
      <c r="C223" s="222"/>
      <c r="D223" s="222"/>
      <c r="E223" s="154"/>
      <c r="F223" s="154"/>
      <c r="G223" s="6"/>
      <c r="H223" s="6"/>
      <c r="I223" s="154"/>
      <c r="J223" s="154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6">
        <v>287</v>
      </c>
      <c r="B224" s="222" t="s">
        <v>210</v>
      </c>
      <c r="C224" s="222"/>
      <c r="D224" s="222"/>
      <c r="E224" s="154"/>
      <c r="F224" s="154"/>
      <c r="G224" s="6"/>
      <c r="H224" s="6"/>
      <c r="I224" s="154"/>
      <c r="J224" s="154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6">
        <v>288</v>
      </c>
      <c r="B225" s="222" t="s">
        <v>211</v>
      </c>
      <c r="C225" s="222"/>
      <c r="D225" s="222"/>
      <c r="E225" s="154"/>
      <c r="F225" s="154"/>
      <c r="G225" s="6"/>
      <c r="H225" s="6"/>
      <c r="I225" s="154"/>
      <c r="J225" s="154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6">
        <v>289</v>
      </c>
      <c r="B226" s="222" t="s">
        <v>212</v>
      </c>
      <c r="C226" s="222"/>
      <c r="D226" s="222"/>
      <c r="E226" s="154"/>
      <c r="F226" s="154"/>
      <c r="G226" s="6"/>
      <c r="H226" s="6"/>
      <c r="I226" s="154"/>
      <c r="J226" s="154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6">
        <v>290</v>
      </c>
      <c r="B227" s="222" t="s">
        <v>213</v>
      </c>
      <c r="C227" s="222"/>
      <c r="D227" s="222"/>
      <c r="E227" s="154"/>
      <c r="F227" s="154"/>
      <c r="G227" s="6"/>
      <c r="H227" s="6"/>
      <c r="I227" s="154"/>
      <c r="J227" s="154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6">
        <v>291</v>
      </c>
      <c r="B228" s="222" t="s">
        <v>214</v>
      </c>
      <c r="C228" s="222"/>
      <c r="D228" s="222"/>
      <c r="E228" s="154"/>
      <c r="F228" s="154"/>
      <c r="G228" s="6"/>
      <c r="H228" s="6"/>
      <c r="I228" s="154"/>
      <c r="J228" s="154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6">
        <v>292</v>
      </c>
      <c r="B229" s="222" t="s">
        <v>215</v>
      </c>
      <c r="C229" s="222"/>
      <c r="D229" s="222"/>
      <c r="E229" s="154"/>
      <c r="F229" s="154"/>
      <c r="G229" s="6"/>
      <c r="H229" s="6"/>
      <c r="I229" s="154"/>
      <c r="J229" s="154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6">
        <v>293</v>
      </c>
      <c r="B230" s="222" t="s">
        <v>216</v>
      </c>
      <c r="C230" s="222"/>
      <c r="D230" s="222"/>
      <c r="E230" s="154"/>
      <c r="F230" s="154"/>
      <c r="G230" s="6"/>
      <c r="H230" s="6"/>
      <c r="I230" s="154"/>
      <c r="J230" s="154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6">
        <v>294</v>
      </c>
      <c r="B231" s="222" t="s">
        <v>217</v>
      </c>
      <c r="C231" s="222"/>
      <c r="D231" s="222"/>
      <c r="E231" s="154"/>
      <c r="F231" s="154"/>
      <c r="G231" s="6"/>
      <c r="H231" s="6"/>
      <c r="I231" s="154"/>
      <c r="J231" s="154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6">
        <v>295</v>
      </c>
      <c r="B232" s="222" t="s">
        <v>218</v>
      </c>
      <c r="C232" s="222"/>
      <c r="D232" s="222"/>
      <c r="E232" s="154"/>
      <c r="F232" s="154"/>
      <c r="G232" s="6"/>
      <c r="H232" s="6"/>
      <c r="I232" s="154"/>
      <c r="J232" s="154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6">
        <v>296</v>
      </c>
      <c r="B233" s="222" t="s">
        <v>219</v>
      </c>
      <c r="C233" s="222"/>
      <c r="D233" s="222"/>
      <c r="E233" s="154"/>
      <c r="F233" s="154"/>
      <c r="G233" s="6"/>
      <c r="H233" s="6"/>
      <c r="I233" s="154"/>
      <c r="J233" s="154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6">
        <v>297</v>
      </c>
      <c r="B234" s="222" t="s">
        <v>220</v>
      </c>
      <c r="C234" s="222"/>
      <c r="D234" s="222"/>
      <c r="E234" s="154"/>
      <c r="F234" s="154"/>
      <c r="G234" s="6"/>
      <c r="H234" s="6"/>
      <c r="I234" s="154"/>
      <c r="J234" s="154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6">
        <v>298</v>
      </c>
      <c r="B235" s="222" t="s">
        <v>221</v>
      </c>
      <c r="C235" s="222"/>
      <c r="D235" s="222"/>
      <c r="E235" s="154"/>
      <c r="F235" s="154"/>
      <c r="G235" s="6"/>
      <c r="H235" s="6"/>
      <c r="I235" s="154"/>
      <c r="J235" s="154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6">
        <v>299</v>
      </c>
      <c r="B236" s="222" t="s">
        <v>222</v>
      </c>
      <c r="C236" s="222"/>
      <c r="D236" s="222"/>
      <c r="E236" s="154"/>
      <c r="F236" s="154"/>
      <c r="G236" s="6"/>
      <c r="H236" s="6"/>
      <c r="I236" s="154"/>
      <c r="J236" s="154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6">
        <v>300</v>
      </c>
      <c r="B237" s="222" t="s">
        <v>223</v>
      </c>
      <c r="C237" s="222"/>
      <c r="D237" s="222"/>
      <c r="E237" s="154"/>
      <c r="F237" s="154"/>
      <c r="G237" s="6"/>
      <c r="H237" s="6"/>
      <c r="I237" s="154"/>
      <c r="J237" s="154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6">
        <v>301</v>
      </c>
      <c r="B238" s="222" t="s">
        <v>224</v>
      </c>
      <c r="C238" s="222"/>
      <c r="D238" s="222"/>
      <c r="E238" s="154"/>
      <c r="F238" s="154"/>
      <c r="G238" s="6"/>
      <c r="H238" s="6"/>
      <c r="I238" s="154"/>
      <c r="J238" s="154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6">
        <v>302</v>
      </c>
      <c r="B239" s="222" t="s">
        <v>225</v>
      </c>
      <c r="C239" s="222"/>
      <c r="D239" s="222"/>
      <c r="E239" s="154"/>
      <c r="F239" s="154"/>
      <c r="G239" s="6"/>
      <c r="H239" s="6"/>
      <c r="I239" s="154"/>
      <c r="J239" s="154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6">
        <v>303</v>
      </c>
      <c r="B240" s="222" t="s">
        <v>226</v>
      </c>
      <c r="C240" s="222"/>
      <c r="D240" s="222"/>
      <c r="E240" s="154"/>
      <c r="F240" s="154"/>
      <c r="G240" s="6"/>
      <c r="H240" s="6"/>
      <c r="I240" s="154"/>
      <c r="J240" s="154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6">
        <v>304</v>
      </c>
      <c r="B241" s="222" t="s">
        <v>227</v>
      </c>
      <c r="C241" s="222"/>
      <c r="D241" s="222"/>
      <c r="E241" s="154"/>
      <c r="F241" s="154"/>
      <c r="G241" s="6"/>
      <c r="H241" s="6"/>
      <c r="I241" s="154"/>
      <c r="J241" s="154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6">
        <v>305</v>
      </c>
      <c r="B242" s="222" t="s">
        <v>228</v>
      </c>
      <c r="C242" s="222"/>
      <c r="D242" s="222"/>
      <c r="E242" s="154"/>
      <c r="F242" s="154"/>
      <c r="G242" s="6"/>
      <c r="H242" s="6"/>
      <c r="I242" s="154"/>
      <c r="J242" s="154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6">
        <v>306</v>
      </c>
      <c r="B243" s="222" t="s">
        <v>229</v>
      </c>
      <c r="C243" s="222"/>
      <c r="D243" s="222"/>
      <c r="E243" s="154"/>
      <c r="F243" s="154"/>
      <c r="G243" s="6"/>
      <c r="H243" s="6"/>
      <c r="I243" s="154"/>
      <c r="J243" s="154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6">
        <v>307</v>
      </c>
      <c r="B244" s="222" t="s">
        <v>230</v>
      </c>
      <c r="C244" s="222"/>
      <c r="D244" s="222"/>
      <c r="E244" s="154"/>
      <c r="F244" s="154"/>
      <c r="G244" s="6"/>
      <c r="H244" s="6"/>
      <c r="I244" s="154"/>
      <c r="J244" s="154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6">
        <v>308</v>
      </c>
      <c r="B245" s="222" t="s">
        <v>231</v>
      </c>
      <c r="C245" s="222"/>
      <c r="D245" s="222"/>
      <c r="E245" s="154"/>
      <c r="F245" s="154"/>
      <c r="G245" s="6"/>
      <c r="H245" s="6"/>
      <c r="I245" s="154"/>
      <c r="J245" s="154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6">
        <v>309</v>
      </c>
      <c r="B246" s="222" t="s">
        <v>232</v>
      </c>
      <c r="C246" s="222"/>
      <c r="D246" s="222"/>
      <c r="E246" s="154"/>
      <c r="F246" s="154"/>
      <c r="G246" s="6"/>
      <c r="H246" s="6"/>
      <c r="I246" s="154"/>
      <c r="J246" s="154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6">
        <v>310</v>
      </c>
      <c r="B247" s="222" t="s">
        <v>233</v>
      </c>
      <c r="C247" s="222"/>
      <c r="D247" s="222"/>
      <c r="E247" s="154"/>
      <c r="F247" s="154"/>
      <c r="G247" s="6"/>
      <c r="H247" s="6"/>
      <c r="I247" s="154"/>
      <c r="J247" s="154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6">
        <v>311</v>
      </c>
      <c r="B248" s="222" t="s">
        <v>234</v>
      </c>
      <c r="C248" s="222"/>
      <c r="D248" s="222"/>
      <c r="E248" s="154"/>
      <c r="F248" s="154"/>
      <c r="G248" s="6"/>
      <c r="H248" s="6"/>
      <c r="I248" s="154"/>
      <c r="J248" s="154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6">
        <v>312</v>
      </c>
      <c r="B249" s="222" t="s">
        <v>235</v>
      </c>
      <c r="C249" s="222"/>
      <c r="D249" s="222"/>
      <c r="E249" s="154"/>
      <c r="F249" s="154"/>
      <c r="G249" s="6"/>
      <c r="H249" s="6"/>
      <c r="I249" s="154"/>
      <c r="J249" s="154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7</v>
      </c>
      <c r="N250" s="12">
        <f t="shared" si="27"/>
        <v>4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7</v>
      </c>
      <c r="AD250" s="2">
        <f t="shared" si="26"/>
        <v>4</v>
      </c>
      <c r="AE250" s="214">
        <f t="shared" si="25"/>
        <v>-42.857142857142854</v>
      </c>
      <c r="AF250" s="214"/>
    </row>
    <row r="251" spans="1:32" ht="24" customHeight="1" x14ac:dyDescent="0.25">
      <c r="A251" s="66">
        <v>313</v>
      </c>
      <c r="B251" s="222" t="s">
        <v>237</v>
      </c>
      <c r="C251" s="222"/>
      <c r="D251" s="222"/>
      <c r="E251" s="154"/>
      <c r="F251" s="154"/>
      <c r="G251" s="6"/>
      <c r="H251" s="6"/>
      <c r="I251" s="154"/>
      <c r="J251" s="154"/>
      <c r="K251" s="6"/>
      <c r="L251" s="6"/>
      <c r="M251" s="154">
        <v>2</v>
      </c>
      <c r="N251" s="154">
        <v>1</v>
      </c>
      <c r="O251" s="6"/>
      <c r="P251" s="6"/>
      <c r="Q251" s="154"/>
      <c r="R251" s="154"/>
      <c r="S251" s="6"/>
      <c r="T251" s="6"/>
      <c r="U251" s="154"/>
      <c r="V251" s="154"/>
      <c r="W251" s="6"/>
      <c r="X251" s="6"/>
      <c r="Y251" s="5"/>
      <c r="Z251" s="5"/>
      <c r="AA251" s="6"/>
      <c r="AB251" s="6"/>
      <c r="AC251" s="2">
        <f t="shared" si="26"/>
        <v>2</v>
      </c>
      <c r="AD251" s="2">
        <f t="shared" si="26"/>
        <v>1</v>
      </c>
      <c r="AE251" s="214">
        <f t="shared" si="25"/>
        <v>-50</v>
      </c>
      <c r="AF251" s="214"/>
    </row>
    <row r="252" spans="1:32" ht="24" customHeight="1" x14ac:dyDescent="0.25">
      <c r="A252" s="66"/>
      <c r="B252" s="222" t="s">
        <v>238</v>
      </c>
      <c r="C252" s="222"/>
      <c r="D252" s="222"/>
      <c r="E252" s="154"/>
      <c r="F252" s="154"/>
      <c r="G252" s="6"/>
      <c r="H252" s="6"/>
      <c r="I252" s="154"/>
      <c r="J252" s="154"/>
      <c r="K252" s="6"/>
      <c r="L252" s="6"/>
      <c r="M252" s="154"/>
      <c r="N252" s="154"/>
      <c r="O252" s="6"/>
      <c r="P252" s="6"/>
      <c r="Q252" s="154"/>
      <c r="R252" s="154"/>
      <c r="S252" s="6"/>
      <c r="T252" s="6"/>
      <c r="U252" s="154"/>
      <c r="V252" s="154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6">
        <v>314</v>
      </c>
      <c r="B253" s="222" t="s">
        <v>239</v>
      </c>
      <c r="C253" s="222"/>
      <c r="D253" s="222"/>
      <c r="E253" s="154"/>
      <c r="F253" s="154"/>
      <c r="G253" s="6"/>
      <c r="H253" s="6"/>
      <c r="I253" s="154"/>
      <c r="J253" s="154"/>
      <c r="K253" s="6"/>
      <c r="L253" s="6"/>
      <c r="M253" s="154"/>
      <c r="N253" s="154"/>
      <c r="O253" s="6"/>
      <c r="P253" s="6"/>
      <c r="Q253" s="154"/>
      <c r="R253" s="154"/>
      <c r="S253" s="6"/>
      <c r="T253" s="6"/>
      <c r="U253" s="154"/>
      <c r="V253" s="154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6">
        <v>315</v>
      </c>
      <c r="B254" s="222" t="s">
        <v>240</v>
      </c>
      <c r="C254" s="222"/>
      <c r="D254" s="222"/>
      <c r="E254" s="154"/>
      <c r="F254" s="154"/>
      <c r="G254" s="6"/>
      <c r="H254" s="6"/>
      <c r="I254" s="154"/>
      <c r="J254" s="154"/>
      <c r="K254" s="6"/>
      <c r="L254" s="6"/>
      <c r="M254" s="154">
        <v>1</v>
      </c>
      <c r="N254" s="154"/>
      <c r="O254" s="6"/>
      <c r="P254" s="6"/>
      <c r="Q254" s="154"/>
      <c r="R254" s="154"/>
      <c r="S254" s="6"/>
      <c r="T254" s="6"/>
      <c r="U254" s="154"/>
      <c r="V254" s="154"/>
      <c r="W254" s="6"/>
      <c r="X254" s="6"/>
      <c r="Y254" s="5"/>
      <c r="Z254" s="5"/>
      <c r="AA254" s="6"/>
      <c r="AB254" s="6"/>
      <c r="AC254" s="2">
        <f t="shared" si="26"/>
        <v>1</v>
      </c>
      <c r="AD254" s="2">
        <f t="shared" si="26"/>
        <v>0</v>
      </c>
      <c r="AE254" s="214">
        <f t="shared" si="25"/>
        <v>-100</v>
      </c>
      <c r="AF254" s="214"/>
    </row>
    <row r="255" spans="1:32" ht="24" customHeight="1" x14ac:dyDescent="0.25">
      <c r="A255" s="66">
        <v>316</v>
      </c>
      <c r="B255" s="222" t="s">
        <v>241</v>
      </c>
      <c r="C255" s="222"/>
      <c r="D255" s="222"/>
      <c r="E255" s="154"/>
      <c r="F255" s="154"/>
      <c r="G255" s="6"/>
      <c r="H255" s="6"/>
      <c r="I255" s="154"/>
      <c r="J255" s="154"/>
      <c r="K255" s="6"/>
      <c r="L255" s="6"/>
      <c r="M255" s="154"/>
      <c r="N255" s="154"/>
      <c r="O255" s="6"/>
      <c r="P255" s="6"/>
      <c r="Q255" s="154"/>
      <c r="R255" s="154"/>
      <c r="S255" s="6"/>
      <c r="T255" s="6"/>
      <c r="U255" s="154"/>
      <c r="V255" s="154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6">
        <v>317</v>
      </c>
      <c r="B256" s="222" t="s">
        <v>242</v>
      </c>
      <c r="C256" s="222"/>
      <c r="D256" s="222"/>
      <c r="E256" s="154"/>
      <c r="F256" s="154"/>
      <c r="G256" s="6"/>
      <c r="H256" s="6"/>
      <c r="I256" s="154"/>
      <c r="J256" s="154"/>
      <c r="K256" s="6"/>
      <c r="L256" s="6"/>
      <c r="M256" s="154"/>
      <c r="N256" s="154"/>
      <c r="O256" s="6"/>
      <c r="P256" s="6"/>
      <c r="Q256" s="154"/>
      <c r="R256" s="154"/>
      <c r="S256" s="6"/>
      <c r="T256" s="6"/>
      <c r="U256" s="154"/>
      <c r="V256" s="154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6"/>
      <c r="B257" s="222" t="s">
        <v>493</v>
      </c>
      <c r="C257" s="222"/>
      <c r="D257" s="222"/>
      <c r="E257" s="154"/>
      <c r="F257" s="154"/>
      <c r="G257" s="6"/>
      <c r="H257" s="6"/>
      <c r="I257" s="154"/>
      <c r="J257" s="154"/>
      <c r="K257" s="6"/>
      <c r="L257" s="6"/>
      <c r="M257" s="154"/>
      <c r="N257" s="154"/>
      <c r="O257" s="6"/>
      <c r="P257" s="6"/>
      <c r="Q257" s="154"/>
      <c r="R257" s="154"/>
      <c r="S257" s="6"/>
      <c r="T257" s="6"/>
      <c r="U257" s="154"/>
      <c r="V257" s="154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6">
        <v>318</v>
      </c>
      <c r="B258" s="222" t="s">
        <v>243</v>
      </c>
      <c r="C258" s="222"/>
      <c r="D258" s="222"/>
      <c r="E258" s="154"/>
      <c r="F258" s="154"/>
      <c r="G258" s="6"/>
      <c r="H258" s="6"/>
      <c r="I258" s="154"/>
      <c r="J258" s="154"/>
      <c r="K258" s="6"/>
      <c r="L258" s="6"/>
      <c r="M258" s="154"/>
      <c r="N258" s="154"/>
      <c r="O258" s="6"/>
      <c r="P258" s="6"/>
      <c r="Q258" s="154"/>
      <c r="R258" s="154"/>
      <c r="S258" s="6"/>
      <c r="T258" s="6"/>
      <c r="U258" s="154"/>
      <c r="V258" s="154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6">
        <v>319</v>
      </c>
      <c r="B259" s="222" t="s">
        <v>244</v>
      </c>
      <c r="C259" s="222"/>
      <c r="D259" s="222"/>
      <c r="E259" s="154"/>
      <c r="F259" s="154"/>
      <c r="G259" s="6"/>
      <c r="H259" s="6"/>
      <c r="I259" s="154"/>
      <c r="J259" s="154"/>
      <c r="K259" s="6"/>
      <c r="L259" s="6"/>
      <c r="M259" s="154"/>
      <c r="N259" s="154"/>
      <c r="O259" s="6"/>
      <c r="P259" s="6"/>
      <c r="Q259" s="154"/>
      <c r="R259" s="154"/>
      <c r="S259" s="6"/>
      <c r="T259" s="6"/>
      <c r="U259" s="154"/>
      <c r="V259" s="154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6">
        <v>320</v>
      </c>
      <c r="B260" s="222" t="s">
        <v>245</v>
      </c>
      <c r="C260" s="222"/>
      <c r="D260" s="222"/>
      <c r="E260" s="154"/>
      <c r="F260" s="154"/>
      <c r="G260" s="6"/>
      <c r="H260" s="6"/>
      <c r="I260" s="154"/>
      <c r="J260" s="154"/>
      <c r="K260" s="6"/>
      <c r="L260" s="6"/>
      <c r="M260" s="154">
        <v>1</v>
      </c>
      <c r="N260" s="154"/>
      <c r="O260" s="6"/>
      <c r="P260" s="6"/>
      <c r="Q260" s="154"/>
      <c r="R260" s="154"/>
      <c r="S260" s="6"/>
      <c r="T260" s="6"/>
      <c r="U260" s="154"/>
      <c r="V260" s="154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6">
        <v>321</v>
      </c>
      <c r="B261" s="222" t="s">
        <v>246</v>
      </c>
      <c r="C261" s="222"/>
      <c r="D261" s="222"/>
      <c r="E261" s="154"/>
      <c r="F261" s="154"/>
      <c r="G261" s="6"/>
      <c r="H261" s="6"/>
      <c r="I261" s="154"/>
      <c r="J261" s="154"/>
      <c r="K261" s="6"/>
      <c r="L261" s="6"/>
      <c r="M261" s="154">
        <v>3</v>
      </c>
      <c r="N261" s="154">
        <v>3</v>
      </c>
      <c r="O261" s="6"/>
      <c r="P261" s="6"/>
      <c r="Q261" s="154"/>
      <c r="R261" s="154"/>
      <c r="S261" s="6"/>
      <c r="T261" s="6"/>
      <c r="U261" s="154"/>
      <c r="V261" s="154"/>
      <c r="W261" s="6"/>
      <c r="X261" s="6"/>
      <c r="Y261" s="5"/>
      <c r="Z261" s="5"/>
      <c r="AA261" s="6"/>
      <c r="AB261" s="6"/>
      <c r="AC261" s="2">
        <f t="shared" si="26"/>
        <v>3</v>
      </c>
      <c r="AD261" s="2">
        <f t="shared" si="26"/>
        <v>3</v>
      </c>
      <c r="AE261" s="214">
        <f t="shared" si="25"/>
        <v>0</v>
      </c>
      <c r="AF261" s="214"/>
    </row>
    <row r="262" spans="1:32" ht="24" customHeight="1" x14ac:dyDescent="0.25">
      <c r="A262" s="66">
        <v>322</v>
      </c>
      <c r="B262" s="222" t="s">
        <v>247</v>
      </c>
      <c r="C262" s="222"/>
      <c r="D262" s="222"/>
      <c r="E262" s="154"/>
      <c r="F262" s="154"/>
      <c r="G262" s="6"/>
      <c r="H262" s="6"/>
      <c r="I262" s="154"/>
      <c r="J262" s="154"/>
      <c r="K262" s="6"/>
      <c r="L262" s="6"/>
      <c r="M262" s="154"/>
      <c r="N262" s="154"/>
      <c r="O262" s="6"/>
      <c r="P262" s="6"/>
      <c r="Q262" s="154"/>
      <c r="R262" s="154"/>
      <c r="S262" s="6"/>
      <c r="T262" s="6"/>
      <c r="U262" s="154"/>
      <c r="V262" s="154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6">
        <v>323</v>
      </c>
      <c r="B263" s="222" t="s">
        <v>248</v>
      </c>
      <c r="C263" s="222"/>
      <c r="D263" s="222"/>
      <c r="E263" s="154"/>
      <c r="F263" s="154"/>
      <c r="G263" s="6"/>
      <c r="H263" s="6"/>
      <c r="I263" s="154"/>
      <c r="J263" s="154"/>
      <c r="K263" s="6"/>
      <c r="L263" s="6"/>
      <c r="M263" s="154"/>
      <c r="N263" s="154"/>
      <c r="O263" s="6"/>
      <c r="P263" s="6"/>
      <c r="Q263" s="154"/>
      <c r="R263" s="154"/>
      <c r="S263" s="6"/>
      <c r="T263" s="6"/>
      <c r="U263" s="154"/>
      <c r="V263" s="154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6">
        <v>324</v>
      </c>
      <c r="B264" s="222" t="s">
        <v>249</v>
      </c>
      <c r="C264" s="222"/>
      <c r="D264" s="222"/>
      <c r="E264" s="154"/>
      <c r="F264" s="154"/>
      <c r="G264" s="6"/>
      <c r="H264" s="6"/>
      <c r="I264" s="154"/>
      <c r="J264" s="154"/>
      <c r="K264" s="6"/>
      <c r="L264" s="6"/>
      <c r="M264" s="154"/>
      <c r="N264" s="154"/>
      <c r="O264" s="6"/>
      <c r="P264" s="6"/>
      <c r="Q264" s="154"/>
      <c r="R264" s="154"/>
      <c r="S264" s="6"/>
      <c r="T264" s="6"/>
      <c r="U264" s="154"/>
      <c r="V264" s="154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6">
        <v>325</v>
      </c>
      <c r="B265" s="222" t="s">
        <v>250</v>
      </c>
      <c r="C265" s="222"/>
      <c r="D265" s="222"/>
      <c r="E265" s="154"/>
      <c r="F265" s="154"/>
      <c r="G265" s="6"/>
      <c r="H265" s="6"/>
      <c r="I265" s="154"/>
      <c r="J265" s="154"/>
      <c r="K265" s="6"/>
      <c r="L265" s="6"/>
      <c r="M265" s="154"/>
      <c r="N265" s="154"/>
      <c r="O265" s="6"/>
      <c r="P265" s="6"/>
      <c r="Q265" s="154"/>
      <c r="R265" s="154"/>
      <c r="S265" s="6"/>
      <c r="T265" s="6"/>
      <c r="U265" s="154"/>
      <c r="V265" s="154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6">
        <v>326</v>
      </c>
      <c r="B266" s="222" t="s">
        <v>251</v>
      </c>
      <c r="C266" s="222"/>
      <c r="D266" s="222"/>
      <c r="E266" s="154"/>
      <c r="F266" s="154"/>
      <c r="G266" s="6"/>
      <c r="H266" s="6"/>
      <c r="I266" s="154"/>
      <c r="J266" s="154"/>
      <c r="K266" s="6"/>
      <c r="L266" s="6"/>
      <c r="M266" s="154"/>
      <c r="N266" s="154"/>
      <c r="O266" s="6"/>
      <c r="P266" s="6"/>
      <c r="Q266" s="154"/>
      <c r="R266" s="154"/>
      <c r="S266" s="6"/>
      <c r="T266" s="6"/>
      <c r="U266" s="154"/>
      <c r="V266" s="154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6">
        <v>328</v>
      </c>
      <c r="B267" s="222" t="s">
        <v>253</v>
      </c>
      <c r="C267" s="222"/>
      <c r="D267" s="222"/>
      <c r="E267" s="154"/>
      <c r="F267" s="154"/>
      <c r="G267" s="6"/>
      <c r="H267" s="6"/>
      <c r="I267" s="154"/>
      <c r="J267" s="154"/>
      <c r="K267" s="6"/>
      <c r="L267" s="6"/>
      <c r="M267" s="154"/>
      <c r="N267" s="154"/>
      <c r="O267" s="6"/>
      <c r="P267" s="6"/>
      <c r="Q267" s="154"/>
      <c r="R267" s="154"/>
      <c r="S267" s="6"/>
      <c r="T267" s="6"/>
      <c r="U267" s="154"/>
      <c r="V267" s="154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6">
        <v>329</v>
      </c>
      <c r="B268" s="222" t="s">
        <v>254</v>
      </c>
      <c r="C268" s="222"/>
      <c r="D268" s="222"/>
      <c r="E268" s="154"/>
      <c r="F268" s="154"/>
      <c r="G268" s="6"/>
      <c r="H268" s="6"/>
      <c r="I268" s="154"/>
      <c r="J268" s="154"/>
      <c r="K268" s="6"/>
      <c r="L268" s="6"/>
      <c r="M268" s="154"/>
      <c r="N268" s="154"/>
      <c r="O268" s="6"/>
      <c r="P268" s="6"/>
      <c r="Q268" s="154"/>
      <c r="R268" s="154"/>
      <c r="S268" s="6"/>
      <c r="T268" s="6"/>
      <c r="U268" s="154"/>
      <c r="V268" s="154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6">
        <v>330</v>
      </c>
      <c r="B269" s="222" t="s">
        <v>255</v>
      </c>
      <c r="C269" s="222"/>
      <c r="D269" s="222"/>
      <c r="E269" s="154"/>
      <c r="F269" s="154"/>
      <c r="G269" s="6"/>
      <c r="H269" s="6"/>
      <c r="I269" s="154"/>
      <c r="J269" s="154"/>
      <c r="K269" s="6"/>
      <c r="L269" s="6"/>
      <c r="M269" s="154"/>
      <c r="N269" s="154"/>
      <c r="O269" s="6"/>
      <c r="P269" s="6"/>
      <c r="Q269" s="154"/>
      <c r="R269" s="154"/>
      <c r="S269" s="6"/>
      <c r="T269" s="6"/>
      <c r="U269" s="154"/>
      <c r="V269" s="154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6">
        <v>331</v>
      </c>
      <c r="B270" s="222" t="s">
        <v>256</v>
      </c>
      <c r="C270" s="222"/>
      <c r="D270" s="222"/>
      <c r="E270" s="154"/>
      <c r="F270" s="154"/>
      <c r="G270" s="6"/>
      <c r="H270" s="6"/>
      <c r="I270" s="154"/>
      <c r="J270" s="154"/>
      <c r="K270" s="6"/>
      <c r="L270" s="6"/>
      <c r="M270" s="154"/>
      <c r="N270" s="154"/>
      <c r="O270" s="6"/>
      <c r="P270" s="6"/>
      <c r="Q270" s="154"/>
      <c r="R270" s="154"/>
      <c r="S270" s="6"/>
      <c r="T270" s="6"/>
      <c r="U270" s="154"/>
      <c r="V270" s="154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6">
        <v>332</v>
      </c>
      <c r="B271" s="222" t="s">
        <v>257</v>
      </c>
      <c r="C271" s="222"/>
      <c r="D271" s="222"/>
      <c r="E271" s="154"/>
      <c r="F271" s="154"/>
      <c r="G271" s="6"/>
      <c r="H271" s="6"/>
      <c r="I271" s="154"/>
      <c r="J271" s="154"/>
      <c r="K271" s="6"/>
      <c r="L271" s="6"/>
      <c r="M271" s="154"/>
      <c r="N271" s="154"/>
      <c r="O271" s="6"/>
      <c r="P271" s="6"/>
      <c r="Q271" s="154"/>
      <c r="R271" s="154"/>
      <c r="S271" s="6"/>
      <c r="T271" s="6"/>
      <c r="U271" s="154"/>
      <c r="V271" s="154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6">
        <v>333</v>
      </c>
      <c r="B272" s="222" t="s">
        <v>258</v>
      </c>
      <c r="C272" s="222"/>
      <c r="D272" s="222"/>
      <c r="E272" s="154"/>
      <c r="F272" s="154"/>
      <c r="G272" s="6"/>
      <c r="H272" s="6"/>
      <c r="I272" s="154"/>
      <c r="J272" s="154"/>
      <c r="K272" s="6"/>
      <c r="L272" s="6"/>
      <c r="M272" s="154"/>
      <c r="N272" s="154"/>
      <c r="O272" s="6"/>
      <c r="P272" s="6"/>
      <c r="Q272" s="154"/>
      <c r="R272" s="154"/>
      <c r="S272" s="6"/>
      <c r="T272" s="6"/>
      <c r="U272" s="154"/>
      <c r="V272" s="154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6">
        <v>334</v>
      </c>
      <c r="B273" s="222" t="s">
        <v>259</v>
      </c>
      <c r="C273" s="222"/>
      <c r="D273" s="222"/>
      <c r="E273" s="154"/>
      <c r="F273" s="154"/>
      <c r="G273" s="6"/>
      <c r="H273" s="6"/>
      <c r="I273" s="154"/>
      <c r="J273" s="154"/>
      <c r="K273" s="6"/>
      <c r="L273" s="6"/>
      <c r="M273" s="154"/>
      <c r="N273" s="154"/>
      <c r="O273" s="6"/>
      <c r="P273" s="6"/>
      <c r="Q273" s="154"/>
      <c r="R273" s="154"/>
      <c r="S273" s="6"/>
      <c r="T273" s="6"/>
      <c r="U273" s="154"/>
      <c r="V273" s="154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6">
        <v>335</v>
      </c>
      <c r="B274" s="222" t="s">
        <v>260</v>
      </c>
      <c r="C274" s="222"/>
      <c r="D274" s="222"/>
      <c r="E274" s="154"/>
      <c r="F274" s="154"/>
      <c r="G274" s="6"/>
      <c r="H274" s="6"/>
      <c r="I274" s="154"/>
      <c r="J274" s="154"/>
      <c r="K274" s="6"/>
      <c r="L274" s="6"/>
      <c r="M274" s="154"/>
      <c r="N274" s="154"/>
      <c r="O274" s="6"/>
      <c r="P274" s="6"/>
      <c r="Q274" s="154"/>
      <c r="R274" s="154"/>
      <c r="S274" s="6"/>
      <c r="T274" s="6"/>
      <c r="U274" s="154"/>
      <c r="V274" s="154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6">
        <v>337</v>
      </c>
      <c r="B275" s="222" t="s">
        <v>262</v>
      </c>
      <c r="C275" s="222"/>
      <c r="D275" s="222"/>
      <c r="E275" s="154"/>
      <c r="F275" s="154"/>
      <c r="G275" s="6"/>
      <c r="H275" s="6"/>
      <c r="I275" s="154"/>
      <c r="J275" s="154"/>
      <c r="K275" s="6"/>
      <c r="L275" s="6"/>
      <c r="M275" s="154"/>
      <c r="N275" s="154"/>
      <c r="O275" s="6"/>
      <c r="P275" s="6"/>
      <c r="Q275" s="154"/>
      <c r="R275" s="154"/>
      <c r="S275" s="6"/>
      <c r="T275" s="6"/>
      <c r="U275" s="154"/>
      <c r="V275" s="154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1</v>
      </c>
      <c r="N276" s="12">
        <f t="shared" si="28"/>
        <v>2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1</v>
      </c>
      <c r="AD276" s="2">
        <f t="shared" si="26"/>
        <v>2</v>
      </c>
      <c r="AE276" s="214">
        <f t="shared" si="25"/>
        <v>100</v>
      </c>
      <c r="AF276" s="214"/>
    </row>
    <row r="277" spans="1:32" ht="30.75" customHeight="1" x14ac:dyDescent="0.25">
      <c r="A277" s="66">
        <v>338</v>
      </c>
      <c r="B277" s="222" t="s">
        <v>264</v>
      </c>
      <c r="C277" s="222"/>
      <c r="D277" s="222"/>
      <c r="E277" s="154"/>
      <c r="F277" s="154"/>
      <c r="G277" s="6"/>
      <c r="H277" s="6"/>
      <c r="I277" s="154"/>
      <c r="J277" s="154"/>
      <c r="K277" s="6"/>
      <c r="L277" s="6"/>
      <c r="M277" s="154"/>
      <c r="N277" s="154"/>
      <c r="O277" s="6"/>
      <c r="P277" s="6"/>
      <c r="Q277" s="154"/>
      <c r="R277" s="154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6">
        <v>339</v>
      </c>
      <c r="B278" s="222" t="s">
        <v>265</v>
      </c>
      <c r="C278" s="222"/>
      <c r="D278" s="222"/>
      <c r="E278" s="154"/>
      <c r="F278" s="154"/>
      <c r="G278" s="6"/>
      <c r="H278" s="6"/>
      <c r="I278" s="154"/>
      <c r="J278" s="154"/>
      <c r="K278" s="6"/>
      <c r="L278" s="6"/>
      <c r="M278" s="154"/>
      <c r="N278" s="154"/>
      <c r="O278" s="6"/>
      <c r="P278" s="6"/>
      <c r="Q278" s="154"/>
      <c r="R278" s="154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6">
        <v>340</v>
      </c>
      <c r="B279" s="222" t="s">
        <v>266</v>
      </c>
      <c r="C279" s="222"/>
      <c r="D279" s="222"/>
      <c r="E279" s="154"/>
      <c r="F279" s="154"/>
      <c r="G279" s="6"/>
      <c r="H279" s="6"/>
      <c r="I279" s="154"/>
      <c r="J279" s="154"/>
      <c r="K279" s="6"/>
      <c r="L279" s="6"/>
      <c r="M279" s="154"/>
      <c r="N279" s="154"/>
      <c r="O279" s="6"/>
      <c r="P279" s="6"/>
      <c r="Q279" s="154"/>
      <c r="R279" s="154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6">
        <v>341</v>
      </c>
      <c r="B280" s="222" t="s">
        <v>267</v>
      </c>
      <c r="C280" s="222"/>
      <c r="D280" s="222"/>
      <c r="E280" s="154"/>
      <c r="F280" s="154"/>
      <c r="G280" s="6"/>
      <c r="H280" s="6"/>
      <c r="I280" s="154"/>
      <c r="J280" s="154"/>
      <c r="K280" s="6"/>
      <c r="L280" s="6"/>
      <c r="M280" s="154"/>
      <c r="N280" s="154"/>
      <c r="O280" s="6"/>
      <c r="P280" s="6"/>
      <c r="Q280" s="154"/>
      <c r="R280" s="154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6">
        <v>342</v>
      </c>
      <c r="B281" s="222" t="s">
        <v>268</v>
      </c>
      <c r="C281" s="222"/>
      <c r="D281" s="222"/>
      <c r="E281" s="154"/>
      <c r="F281" s="154"/>
      <c r="G281" s="6"/>
      <c r="H281" s="6"/>
      <c r="I281" s="154"/>
      <c r="J281" s="154"/>
      <c r="K281" s="6"/>
      <c r="L281" s="6"/>
      <c r="M281" s="154"/>
      <c r="N281" s="154"/>
      <c r="O281" s="6"/>
      <c r="P281" s="6"/>
      <c r="Q281" s="154"/>
      <c r="R281" s="154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6">
        <v>343</v>
      </c>
      <c r="B282" s="222" t="s">
        <v>269</v>
      </c>
      <c r="C282" s="222"/>
      <c r="D282" s="222"/>
      <c r="E282" s="154"/>
      <c r="F282" s="154"/>
      <c r="G282" s="6"/>
      <c r="H282" s="6"/>
      <c r="I282" s="154"/>
      <c r="J282" s="154"/>
      <c r="K282" s="6"/>
      <c r="L282" s="6"/>
      <c r="M282" s="154"/>
      <c r="N282" s="154"/>
      <c r="O282" s="6"/>
      <c r="P282" s="6"/>
      <c r="Q282" s="154"/>
      <c r="R282" s="154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6">
        <v>344</v>
      </c>
      <c r="B283" s="222" t="s">
        <v>270</v>
      </c>
      <c r="C283" s="222"/>
      <c r="D283" s="222"/>
      <c r="E283" s="154"/>
      <c r="F283" s="154"/>
      <c r="G283" s="6"/>
      <c r="H283" s="6"/>
      <c r="I283" s="154"/>
      <c r="J283" s="154"/>
      <c r="K283" s="6"/>
      <c r="L283" s="6"/>
      <c r="M283" s="154"/>
      <c r="N283" s="154"/>
      <c r="O283" s="6"/>
      <c r="P283" s="6"/>
      <c r="Q283" s="154"/>
      <c r="R283" s="154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6">
        <v>345</v>
      </c>
      <c r="B284" s="222" t="s">
        <v>271</v>
      </c>
      <c r="C284" s="222"/>
      <c r="D284" s="222"/>
      <c r="E284" s="154"/>
      <c r="F284" s="154"/>
      <c r="G284" s="6"/>
      <c r="H284" s="6"/>
      <c r="I284" s="154"/>
      <c r="J284" s="154"/>
      <c r="K284" s="6"/>
      <c r="L284" s="6"/>
      <c r="M284" s="154"/>
      <c r="N284" s="154"/>
      <c r="O284" s="6"/>
      <c r="P284" s="6"/>
      <c r="Q284" s="154"/>
      <c r="R284" s="154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6">
        <v>346</v>
      </c>
      <c r="B285" s="222" t="s">
        <v>272</v>
      </c>
      <c r="C285" s="222"/>
      <c r="D285" s="222"/>
      <c r="E285" s="154"/>
      <c r="F285" s="154"/>
      <c r="G285" s="6"/>
      <c r="H285" s="6"/>
      <c r="I285" s="154"/>
      <c r="J285" s="154"/>
      <c r="K285" s="6"/>
      <c r="L285" s="6"/>
      <c r="M285" s="154"/>
      <c r="N285" s="154"/>
      <c r="O285" s="6"/>
      <c r="P285" s="6"/>
      <c r="Q285" s="154"/>
      <c r="R285" s="154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6">
        <v>347</v>
      </c>
      <c r="B286" s="222" t="s">
        <v>273</v>
      </c>
      <c r="C286" s="222"/>
      <c r="D286" s="222"/>
      <c r="E286" s="154"/>
      <c r="F286" s="154"/>
      <c r="G286" s="6"/>
      <c r="H286" s="6"/>
      <c r="I286" s="154"/>
      <c r="J286" s="154"/>
      <c r="K286" s="6"/>
      <c r="L286" s="6"/>
      <c r="M286" s="154"/>
      <c r="N286" s="154"/>
      <c r="O286" s="6"/>
      <c r="P286" s="6"/>
      <c r="Q286" s="154"/>
      <c r="R286" s="154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6">
        <v>348</v>
      </c>
      <c r="B287" s="222" t="s">
        <v>274</v>
      </c>
      <c r="C287" s="222"/>
      <c r="D287" s="222"/>
      <c r="E287" s="154"/>
      <c r="F287" s="154"/>
      <c r="G287" s="6"/>
      <c r="H287" s="6"/>
      <c r="I287" s="154"/>
      <c r="J287" s="154"/>
      <c r="K287" s="6"/>
      <c r="L287" s="6"/>
      <c r="M287" s="154"/>
      <c r="N287" s="154"/>
      <c r="O287" s="6"/>
      <c r="P287" s="6"/>
      <c r="Q287" s="154"/>
      <c r="R287" s="154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6">
        <v>349</v>
      </c>
      <c r="B288" s="222" t="s">
        <v>275</v>
      </c>
      <c r="C288" s="222"/>
      <c r="D288" s="222"/>
      <c r="E288" s="154"/>
      <c r="F288" s="154"/>
      <c r="G288" s="6"/>
      <c r="H288" s="6"/>
      <c r="I288" s="154"/>
      <c r="J288" s="154"/>
      <c r="K288" s="6"/>
      <c r="L288" s="6"/>
      <c r="M288" s="154">
        <v>1</v>
      </c>
      <c r="N288" s="154">
        <v>2</v>
      </c>
      <c r="O288" s="6"/>
      <c r="P288" s="6"/>
      <c r="Q288" s="154"/>
      <c r="R288" s="154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1</v>
      </c>
      <c r="AD288" s="2">
        <f t="shared" si="26"/>
        <v>2</v>
      </c>
      <c r="AE288" s="214">
        <f t="shared" si="25"/>
        <v>100</v>
      </c>
      <c r="AF288" s="214"/>
    </row>
    <row r="289" spans="1:32" ht="24" customHeight="1" x14ac:dyDescent="0.25">
      <c r="A289" s="66">
        <v>350</v>
      </c>
      <c r="B289" s="222" t="s">
        <v>276</v>
      </c>
      <c r="C289" s="222"/>
      <c r="D289" s="222"/>
      <c r="E289" s="154"/>
      <c r="F289" s="154"/>
      <c r="G289" s="6"/>
      <c r="H289" s="6"/>
      <c r="I289" s="154"/>
      <c r="J289" s="154"/>
      <c r="K289" s="6"/>
      <c r="L289" s="6"/>
      <c r="M289" s="154"/>
      <c r="N289" s="154"/>
      <c r="O289" s="6"/>
      <c r="P289" s="6"/>
      <c r="Q289" s="154"/>
      <c r="R289" s="154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6">
        <v>351</v>
      </c>
      <c r="B290" s="222" t="s">
        <v>277</v>
      </c>
      <c r="C290" s="222"/>
      <c r="D290" s="222"/>
      <c r="E290" s="154"/>
      <c r="F290" s="154"/>
      <c r="G290" s="6"/>
      <c r="H290" s="6"/>
      <c r="I290" s="154"/>
      <c r="J290" s="154"/>
      <c r="K290" s="6"/>
      <c r="L290" s="6"/>
      <c r="M290" s="154"/>
      <c r="N290" s="154"/>
      <c r="O290" s="6"/>
      <c r="P290" s="6"/>
      <c r="Q290" s="154"/>
      <c r="R290" s="154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6">
        <v>352</v>
      </c>
      <c r="B291" s="222" t="s">
        <v>278</v>
      </c>
      <c r="C291" s="222"/>
      <c r="D291" s="222"/>
      <c r="E291" s="154"/>
      <c r="F291" s="154"/>
      <c r="G291" s="6"/>
      <c r="H291" s="6"/>
      <c r="I291" s="154"/>
      <c r="J291" s="154"/>
      <c r="K291" s="6"/>
      <c r="L291" s="6"/>
      <c r="M291" s="154"/>
      <c r="N291" s="154"/>
      <c r="O291" s="6"/>
      <c r="P291" s="6"/>
      <c r="Q291" s="154"/>
      <c r="R291" s="154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6">
        <v>353</v>
      </c>
      <c r="B292" s="222" t="s">
        <v>279</v>
      </c>
      <c r="C292" s="222"/>
      <c r="D292" s="222"/>
      <c r="E292" s="154"/>
      <c r="F292" s="154"/>
      <c r="G292" s="6"/>
      <c r="H292" s="6"/>
      <c r="I292" s="5"/>
      <c r="J292" s="5"/>
      <c r="K292" s="6"/>
      <c r="L292" s="6"/>
      <c r="M292" s="154"/>
      <c r="N292" s="154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6">
        <v>354</v>
      </c>
      <c r="B293" s="222" t="s">
        <v>280</v>
      </c>
      <c r="C293" s="222"/>
      <c r="D293" s="222"/>
      <c r="E293" s="154"/>
      <c r="F293" s="154"/>
      <c r="G293" s="6"/>
      <c r="H293" s="6"/>
      <c r="I293" s="5"/>
      <c r="J293" s="5"/>
      <c r="K293" s="6"/>
      <c r="L293" s="6"/>
      <c r="M293" s="154"/>
      <c r="N293" s="154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6">
        <v>355</v>
      </c>
      <c r="B294" s="222" t="s">
        <v>281</v>
      </c>
      <c r="C294" s="222"/>
      <c r="D294" s="222"/>
      <c r="E294" s="154"/>
      <c r="F294" s="154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1</v>
      </c>
      <c r="N295" s="12">
        <f t="shared" si="31"/>
        <v>2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1</v>
      </c>
      <c r="AD295" s="2">
        <f t="shared" si="29"/>
        <v>2</v>
      </c>
      <c r="AE295" s="214">
        <f t="shared" si="30"/>
        <v>100</v>
      </c>
      <c r="AF295" s="214"/>
    </row>
    <row r="296" spans="1:32" ht="24" customHeight="1" x14ac:dyDescent="0.25">
      <c r="A296" s="66">
        <v>356</v>
      </c>
      <c r="B296" s="222" t="s">
        <v>283</v>
      </c>
      <c r="C296" s="222"/>
      <c r="D296" s="222"/>
      <c r="E296" s="154"/>
      <c r="F296" s="154"/>
      <c r="G296" s="6"/>
      <c r="H296" s="6"/>
      <c r="I296" s="154"/>
      <c r="J296" s="154"/>
      <c r="K296" s="6"/>
      <c r="L296" s="6"/>
      <c r="M296" s="154">
        <v>1</v>
      </c>
      <c r="N296" s="154">
        <v>2</v>
      </c>
      <c r="O296" s="6"/>
      <c r="P296" s="6"/>
      <c r="Q296" s="154"/>
      <c r="R296" s="154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1</v>
      </c>
      <c r="AD296" s="2">
        <f t="shared" si="29"/>
        <v>2</v>
      </c>
      <c r="AE296" s="214">
        <f t="shared" si="30"/>
        <v>100</v>
      </c>
      <c r="AF296" s="214"/>
    </row>
    <row r="297" spans="1:32" ht="29.25" customHeight="1" x14ac:dyDescent="0.25">
      <c r="A297" s="66">
        <v>357</v>
      </c>
      <c r="B297" s="222" t="s">
        <v>284</v>
      </c>
      <c r="C297" s="222"/>
      <c r="D297" s="222"/>
      <c r="E297" s="154"/>
      <c r="F297" s="154"/>
      <c r="G297" s="6"/>
      <c r="H297" s="6"/>
      <c r="I297" s="154"/>
      <c r="J297" s="154"/>
      <c r="K297" s="6"/>
      <c r="L297" s="6"/>
      <c r="M297" s="5"/>
      <c r="N297" s="5"/>
      <c r="O297" s="6"/>
      <c r="P297" s="6"/>
      <c r="Q297" s="154"/>
      <c r="R297" s="154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6">
        <v>358</v>
      </c>
      <c r="B298" s="222" t="s">
        <v>285</v>
      </c>
      <c r="C298" s="222"/>
      <c r="D298" s="222"/>
      <c r="E298" s="154"/>
      <c r="F298" s="154"/>
      <c r="G298" s="6"/>
      <c r="H298" s="6"/>
      <c r="I298" s="154"/>
      <c r="J298" s="154"/>
      <c r="K298" s="6"/>
      <c r="L298" s="6"/>
      <c r="M298" s="5"/>
      <c r="N298" s="5"/>
      <c r="O298" s="6"/>
      <c r="P298" s="6"/>
      <c r="Q298" s="154"/>
      <c r="R298" s="154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6">
        <v>359</v>
      </c>
      <c r="B299" s="222" t="s">
        <v>286</v>
      </c>
      <c r="C299" s="222"/>
      <c r="D299" s="222"/>
      <c r="E299" s="154"/>
      <c r="F299" s="154"/>
      <c r="G299" s="6"/>
      <c r="H299" s="6"/>
      <c r="I299" s="154"/>
      <c r="J299" s="154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6">
        <v>360</v>
      </c>
      <c r="B300" s="222" t="s">
        <v>287</v>
      </c>
      <c r="C300" s="222"/>
      <c r="D300" s="222"/>
      <c r="E300" s="154"/>
      <c r="F300" s="154"/>
      <c r="G300" s="6"/>
      <c r="H300" s="6"/>
      <c r="I300" s="154"/>
      <c r="J300" s="154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6">
        <v>361</v>
      </c>
      <c r="B301" s="222" t="s">
        <v>288</v>
      </c>
      <c r="C301" s="222"/>
      <c r="D301" s="222"/>
      <c r="E301" s="154"/>
      <c r="F301" s="154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6">
        <v>362</v>
      </c>
      <c r="B302" s="222" t="s">
        <v>289</v>
      </c>
      <c r="C302" s="222"/>
      <c r="D302" s="222"/>
      <c r="E302" s="154"/>
      <c r="F302" s="154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6">
        <v>363</v>
      </c>
      <c r="B303" s="222" t="s">
        <v>290</v>
      </c>
      <c r="C303" s="222"/>
      <c r="D303" s="222"/>
      <c r="E303" s="154"/>
      <c r="F303" s="154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2</v>
      </c>
      <c r="N304" s="12">
        <f t="shared" si="32"/>
        <v>1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2</v>
      </c>
      <c r="AD304" s="2">
        <f t="shared" si="29"/>
        <v>1</v>
      </c>
      <c r="AE304" s="214">
        <f t="shared" si="30"/>
        <v>-50</v>
      </c>
      <c r="AF304" s="214"/>
    </row>
    <row r="305" spans="1:32" ht="62.25" customHeight="1" x14ac:dyDescent="0.25">
      <c r="A305" s="66">
        <v>364</v>
      </c>
      <c r="B305" s="222" t="s">
        <v>292</v>
      </c>
      <c r="C305" s="222"/>
      <c r="D305" s="222"/>
      <c r="E305" s="154"/>
      <c r="F305" s="154"/>
      <c r="G305" s="6"/>
      <c r="H305" s="6"/>
      <c r="I305" s="154"/>
      <c r="J305" s="154"/>
      <c r="K305" s="6"/>
      <c r="L305" s="6"/>
      <c r="M305" s="154"/>
      <c r="N305" s="154"/>
      <c r="O305" s="6"/>
      <c r="P305" s="6"/>
      <c r="Q305" s="154"/>
      <c r="R305" s="154"/>
      <c r="S305" s="6"/>
      <c r="T305" s="6"/>
      <c r="U305" s="154"/>
      <c r="V305" s="154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6">
        <v>365</v>
      </c>
      <c r="B306" s="222" t="s">
        <v>293</v>
      </c>
      <c r="C306" s="222"/>
      <c r="D306" s="222"/>
      <c r="E306" s="154"/>
      <c r="F306" s="154"/>
      <c r="G306" s="6"/>
      <c r="H306" s="6"/>
      <c r="I306" s="154"/>
      <c r="J306" s="154"/>
      <c r="K306" s="6"/>
      <c r="L306" s="6"/>
      <c r="M306" s="154"/>
      <c r="N306" s="154"/>
      <c r="O306" s="6"/>
      <c r="P306" s="6"/>
      <c r="Q306" s="154"/>
      <c r="R306" s="154"/>
      <c r="S306" s="6"/>
      <c r="T306" s="6"/>
      <c r="U306" s="154"/>
      <c r="V306" s="154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6">
        <v>366</v>
      </c>
      <c r="B307" s="222" t="s">
        <v>294</v>
      </c>
      <c r="C307" s="222"/>
      <c r="D307" s="222"/>
      <c r="E307" s="154"/>
      <c r="F307" s="154"/>
      <c r="G307" s="6"/>
      <c r="H307" s="6"/>
      <c r="I307" s="154"/>
      <c r="J307" s="154"/>
      <c r="K307" s="6"/>
      <c r="L307" s="6"/>
      <c r="M307" s="154">
        <v>2</v>
      </c>
      <c r="N307" s="154">
        <v>1</v>
      </c>
      <c r="O307" s="6"/>
      <c r="P307" s="6"/>
      <c r="Q307" s="154"/>
      <c r="R307" s="154"/>
      <c r="S307" s="6"/>
      <c r="T307" s="6"/>
      <c r="U307" s="154"/>
      <c r="V307" s="154"/>
      <c r="W307" s="6"/>
      <c r="X307" s="6"/>
      <c r="Y307" s="5"/>
      <c r="Z307" s="5"/>
      <c r="AA307" s="6"/>
      <c r="AB307" s="6"/>
      <c r="AC307" s="2">
        <f t="shared" si="29"/>
        <v>2</v>
      </c>
      <c r="AD307" s="2">
        <f t="shared" si="29"/>
        <v>1</v>
      </c>
      <c r="AE307" s="214">
        <f t="shared" si="30"/>
        <v>-50</v>
      </c>
      <c r="AF307" s="214"/>
    </row>
    <row r="308" spans="1:32" ht="30.75" customHeight="1" x14ac:dyDescent="0.25">
      <c r="A308" s="66">
        <v>367</v>
      </c>
      <c r="B308" s="222" t="s">
        <v>295</v>
      </c>
      <c r="C308" s="222"/>
      <c r="D308" s="222"/>
      <c r="E308" s="154"/>
      <c r="F308" s="154"/>
      <c r="G308" s="6"/>
      <c r="H308" s="6"/>
      <c r="I308" s="154"/>
      <c r="J308" s="154"/>
      <c r="K308" s="6"/>
      <c r="L308" s="6"/>
      <c r="M308" s="154"/>
      <c r="N308" s="154"/>
      <c r="O308" s="6"/>
      <c r="P308" s="6"/>
      <c r="Q308" s="154"/>
      <c r="R308" s="154"/>
      <c r="S308" s="6"/>
      <c r="T308" s="6"/>
      <c r="U308" s="154"/>
      <c r="V308" s="154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6">
        <v>368</v>
      </c>
      <c r="B309" s="222" t="s">
        <v>296</v>
      </c>
      <c r="C309" s="222"/>
      <c r="D309" s="222"/>
      <c r="E309" s="154"/>
      <c r="F309" s="154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6">
        <v>369</v>
      </c>
      <c r="B310" s="222" t="s">
        <v>297</v>
      </c>
      <c r="C310" s="222"/>
      <c r="D310" s="222"/>
      <c r="E310" s="154"/>
      <c r="F310" s="154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6">
        <v>370</v>
      </c>
      <c r="B312" s="222" t="s">
        <v>299</v>
      </c>
      <c r="C312" s="222"/>
      <c r="D312" s="222"/>
      <c r="E312" s="154"/>
      <c r="F312" s="154"/>
      <c r="G312" s="6"/>
      <c r="H312" s="6"/>
      <c r="I312" s="154"/>
      <c r="J312" s="154"/>
      <c r="K312" s="6"/>
      <c r="L312" s="6"/>
      <c r="M312" s="5"/>
      <c r="N312" s="5"/>
      <c r="O312" s="6"/>
      <c r="P312" s="6"/>
      <c r="Q312" s="154"/>
      <c r="R312" s="154"/>
      <c r="S312" s="158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6">
        <v>371</v>
      </c>
      <c r="B313" s="222" t="s">
        <v>300</v>
      </c>
      <c r="C313" s="222"/>
      <c r="D313" s="222"/>
      <c r="E313" s="154"/>
      <c r="F313" s="154"/>
      <c r="G313" s="6"/>
      <c r="H313" s="6"/>
      <c r="I313" s="154"/>
      <c r="J313" s="154"/>
      <c r="K313" s="6"/>
      <c r="L313" s="6"/>
      <c r="M313" s="5"/>
      <c r="N313" s="5"/>
      <c r="O313" s="6"/>
      <c r="P313" s="6"/>
      <c r="Q313" s="154"/>
      <c r="R313" s="154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6">
        <v>372</v>
      </c>
      <c r="B314" s="222" t="s">
        <v>301</v>
      </c>
      <c r="C314" s="222"/>
      <c r="D314" s="222"/>
      <c r="E314" s="154"/>
      <c r="F314" s="154"/>
      <c r="G314" s="6"/>
      <c r="H314" s="6"/>
      <c r="I314" s="154"/>
      <c r="J314" s="154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6">
        <v>373</v>
      </c>
      <c r="B315" s="222" t="s">
        <v>302</v>
      </c>
      <c r="C315" s="222"/>
      <c r="D315" s="222"/>
      <c r="E315" s="154"/>
      <c r="F315" s="154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6">
        <v>374</v>
      </c>
      <c r="B316" s="222" t="s">
        <v>303</v>
      </c>
      <c r="C316" s="222"/>
      <c r="D316" s="222"/>
      <c r="E316" s="154"/>
      <c r="F316" s="154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6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6">
        <v>376</v>
      </c>
      <c r="B319" s="222" t="s">
        <v>306</v>
      </c>
      <c r="C319" s="222"/>
      <c r="D319" s="222"/>
      <c r="E319" s="154"/>
      <c r="F319" s="154"/>
      <c r="G319" s="6"/>
      <c r="H319" s="6"/>
      <c r="I319" s="154"/>
      <c r="J319" s="154"/>
      <c r="K319" s="6"/>
      <c r="L319" s="6"/>
      <c r="M319" s="5"/>
      <c r="N319" s="5"/>
      <c r="O319" s="6"/>
      <c r="P319" s="6"/>
      <c r="Q319" s="154"/>
      <c r="R319" s="154"/>
      <c r="S319" s="6"/>
      <c r="T319" s="6"/>
      <c r="U319" s="154"/>
      <c r="V319" s="154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6">
        <v>377</v>
      </c>
      <c r="B320" s="222" t="s">
        <v>307</v>
      </c>
      <c r="C320" s="222"/>
      <c r="D320" s="222"/>
      <c r="E320" s="154"/>
      <c r="F320" s="154"/>
      <c r="G320" s="6"/>
      <c r="H320" s="6"/>
      <c r="I320" s="154"/>
      <c r="J320" s="154"/>
      <c r="K320" s="6"/>
      <c r="L320" s="6"/>
      <c r="M320" s="5"/>
      <c r="N320" s="5"/>
      <c r="O320" s="6"/>
      <c r="P320" s="6"/>
      <c r="Q320" s="154"/>
      <c r="R320" s="154"/>
      <c r="S320" s="6"/>
      <c r="T320" s="6"/>
      <c r="U320" s="154"/>
      <c r="V320" s="154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6">
        <v>378</v>
      </c>
      <c r="B321" s="222" t="s">
        <v>308</v>
      </c>
      <c r="C321" s="222"/>
      <c r="D321" s="222"/>
      <c r="E321" s="154"/>
      <c r="F321" s="154"/>
      <c r="G321" s="6"/>
      <c r="H321" s="6"/>
      <c r="I321" s="154"/>
      <c r="J321" s="154"/>
      <c r="K321" s="6"/>
      <c r="L321" s="6"/>
      <c r="M321" s="5"/>
      <c r="N321" s="5"/>
      <c r="O321" s="6"/>
      <c r="P321" s="6"/>
      <c r="Q321" s="154"/>
      <c r="R321" s="154"/>
      <c r="S321" s="6"/>
      <c r="T321" s="6"/>
      <c r="U321" s="154"/>
      <c r="V321" s="154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6">
        <v>379</v>
      </c>
      <c r="B322" s="222" t="s">
        <v>309</v>
      </c>
      <c r="C322" s="222"/>
      <c r="D322" s="222"/>
      <c r="E322" s="154"/>
      <c r="F322" s="154"/>
      <c r="G322" s="6"/>
      <c r="H322" s="6"/>
      <c r="I322" s="154"/>
      <c r="J322" s="154"/>
      <c r="K322" s="6"/>
      <c r="L322" s="6"/>
      <c r="M322" s="5"/>
      <c r="N322" s="5"/>
      <c r="O322" s="6"/>
      <c r="P322" s="6"/>
      <c r="Q322" s="154"/>
      <c r="R322" s="154"/>
      <c r="S322" s="6"/>
      <c r="T322" s="6"/>
      <c r="U322" s="154"/>
      <c r="V322" s="154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6">
        <v>380</v>
      </c>
      <c r="B323" s="222" t="s">
        <v>310</v>
      </c>
      <c r="C323" s="222"/>
      <c r="D323" s="222"/>
      <c r="E323" s="154"/>
      <c r="F323" s="154"/>
      <c r="G323" s="6"/>
      <c r="H323" s="6"/>
      <c r="I323" s="154"/>
      <c r="J323" s="154"/>
      <c r="K323" s="6"/>
      <c r="L323" s="6"/>
      <c r="M323" s="5"/>
      <c r="N323" s="5"/>
      <c r="O323" s="6"/>
      <c r="P323" s="6"/>
      <c r="Q323" s="154"/>
      <c r="R323" s="154"/>
      <c r="S323" s="6"/>
      <c r="T323" s="6"/>
      <c r="U323" s="154"/>
      <c r="V323" s="154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6">
        <v>381</v>
      </c>
      <c r="B324" s="222" t="s">
        <v>311</v>
      </c>
      <c r="C324" s="222"/>
      <c r="D324" s="222"/>
      <c r="E324" s="154"/>
      <c r="F324" s="154"/>
      <c r="G324" s="6"/>
      <c r="H324" s="6"/>
      <c r="I324" s="154"/>
      <c r="J324" s="154"/>
      <c r="K324" s="6"/>
      <c r="L324" s="6"/>
      <c r="M324" s="5"/>
      <c r="N324" s="5"/>
      <c r="O324" s="6"/>
      <c r="P324" s="6"/>
      <c r="Q324" s="154"/>
      <c r="R324" s="154"/>
      <c r="S324" s="6"/>
      <c r="T324" s="6"/>
      <c r="U324" s="154"/>
      <c r="V324" s="154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6">
        <v>382</v>
      </c>
      <c r="B325" s="222" t="s">
        <v>312</v>
      </c>
      <c r="C325" s="222"/>
      <c r="D325" s="222"/>
      <c r="E325" s="154"/>
      <c r="F325" s="154"/>
      <c r="G325" s="6"/>
      <c r="H325" s="6"/>
      <c r="I325" s="154"/>
      <c r="J325" s="154"/>
      <c r="K325" s="6"/>
      <c r="L325" s="6"/>
      <c r="M325" s="5"/>
      <c r="N325" s="5"/>
      <c r="O325" s="6"/>
      <c r="P325" s="6"/>
      <c r="Q325" s="154"/>
      <c r="R325" s="154"/>
      <c r="S325" s="6"/>
      <c r="T325" s="6"/>
      <c r="U325" s="154"/>
      <c r="V325" s="154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6">
        <v>383</v>
      </c>
      <c r="B326" s="222" t="s">
        <v>313</v>
      </c>
      <c r="C326" s="222"/>
      <c r="D326" s="222"/>
      <c r="E326" s="154"/>
      <c r="F326" s="154"/>
      <c r="G326" s="6"/>
      <c r="H326" s="6"/>
      <c r="I326" s="154"/>
      <c r="J326" s="154"/>
      <c r="K326" s="6"/>
      <c r="L326" s="6"/>
      <c r="M326" s="5"/>
      <c r="N326" s="5"/>
      <c r="O326" s="6"/>
      <c r="P326" s="6"/>
      <c r="Q326" s="154"/>
      <c r="R326" s="154"/>
      <c r="S326" s="6"/>
      <c r="T326" s="6"/>
      <c r="U326" s="154"/>
      <c r="V326" s="154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6">
        <v>384</v>
      </c>
      <c r="B327" s="222" t="s">
        <v>314</v>
      </c>
      <c r="C327" s="222"/>
      <c r="D327" s="222"/>
      <c r="E327" s="154"/>
      <c r="F327" s="154"/>
      <c r="G327" s="6"/>
      <c r="H327" s="6"/>
      <c r="I327" s="154"/>
      <c r="J327" s="154"/>
      <c r="K327" s="6"/>
      <c r="L327" s="6"/>
      <c r="M327" s="5"/>
      <c r="N327" s="5"/>
      <c r="O327" s="6"/>
      <c r="P327" s="6"/>
      <c r="Q327" s="154"/>
      <c r="R327" s="154"/>
      <c r="S327" s="6"/>
      <c r="T327" s="6"/>
      <c r="U327" s="154"/>
      <c r="V327" s="154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6">
        <v>385</v>
      </c>
      <c r="B328" s="222" t="s">
        <v>315</v>
      </c>
      <c r="C328" s="222"/>
      <c r="D328" s="222"/>
      <c r="E328" s="154"/>
      <c r="F328" s="154"/>
      <c r="G328" s="6"/>
      <c r="H328" s="6"/>
      <c r="I328" s="154"/>
      <c r="J328" s="154"/>
      <c r="K328" s="6"/>
      <c r="L328" s="6"/>
      <c r="M328" s="5"/>
      <c r="N328" s="5"/>
      <c r="O328" s="6"/>
      <c r="P328" s="6"/>
      <c r="Q328" s="154"/>
      <c r="R328" s="154"/>
      <c r="S328" s="6"/>
      <c r="T328" s="6"/>
      <c r="U328" s="154"/>
      <c r="V328" s="154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6">
        <v>386</v>
      </c>
      <c r="B329" s="222" t="s">
        <v>316</v>
      </c>
      <c r="C329" s="222"/>
      <c r="D329" s="222"/>
      <c r="E329" s="154"/>
      <c r="F329" s="154"/>
      <c r="G329" s="6"/>
      <c r="H329" s="6"/>
      <c r="I329" s="154"/>
      <c r="J329" s="154"/>
      <c r="K329" s="6"/>
      <c r="L329" s="6"/>
      <c r="M329" s="5"/>
      <c r="N329" s="5"/>
      <c r="O329" s="6"/>
      <c r="P329" s="6"/>
      <c r="Q329" s="154"/>
      <c r="R329" s="154"/>
      <c r="S329" s="6"/>
      <c r="T329" s="6"/>
      <c r="U329" s="154"/>
      <c r="V329" s="154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6">
        <v>387</v>
      </c>
      <c r="B330" s="222" t="s">
        <v>317</v>
      </c>
      <c r="C330" s="222"/>
      <c r="D330" s="222"/>
      <c r="E330" s="154"/>
      <c r="F330" s="154"/>
      <c r="G330" s="6"/>
      <c r="H330" s="6"/>
      <c r="I330" s="154"/>
      <c r="J330" s="154"/>
      <c r="K330" s="6"/>
      <c r="L330" s="6"/>
      <c r="M330" s="5"/>
      <c r="N330" s="5"/>
      <c r="O330" s="6"/>
      <c r="P330" s="6"/>
      <c r="Q330" s="154"/>
      <c r="R330" s="154"/>
      <c r="S330" s="6"/>
      <c r="T330" s="6"/>
      <c r="U330" s="154"/>
      <c r="V330" s="154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6">
        <v>388</v>
      </c>
      <c r="B331" s="222" t="s">
        <v>318</v>
      </c>
      <c r="C331" s="222"/>
      <c r="D331" s="222"/>
      <c r="E331" s="154"/>
      <c r="F331" s="154"/>
      <c r="G331" s="6"/>
      <c r="H331" s="6"/>
      <c r="I331" s="154"/>
      <c r="J331" s="154"/>
      <c r="K331" s="6"/>
      <c r="L331" s="6"/>
      <c r="M331" s="5"/>
      <c r="N331" s="5"/>
      <c r="O331" s="6"/>
      <c r="P331" s="6"/>
      <c r="Q331" s="154"/>
      <c r="R331" s="154"/>
      <c r="S331" s="6"/>
      <c r="T331" s="6"/>
      <c r="U331" s="154"/>
      <c r="V331" s="154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6">
        <v>389</v>
      </c>
      <c r="B332" s="222" t="s">
        <v>319</v>
      </c>
      <c r="C332" s="222"/>
      <c r="D332" s="222"/>
      <c r="E332" s="154"/>
      <c r="F332" s="154"/>
      <c r="G332" s="6"/>
      <c r="H332" s="6"/>
      <c r="I332" s="154"/>
      <c r="J332" s="154"/>
      <c r="K332" s="6"/>
      <c r="L332" s="6"/>
      <c r="M332" s="5"/>
      <c r="N332" s="5"/>
      <c r="O332" s="6"/>
      <c r="P332" s="6"/>
      <c r="Q332" s="154"/>
      <c r="R332" s="154"/>
      <c r="S332" s="6"/>
      <c r="T332" s="6"/>
      <c r="U332" s="154"/>
      <c r="V332" s="154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6">
        <v>390</v>
      </c>
      <c r="B333" s="222" t="s">
        <v>320</v>
      </c>
      <c r="C333" s="222"/>
      <c r="D333" s="222"/>
      <c r="E333" s="154"/>
      <c r="F333" s="154"/>
      <c r="G333" s="6"/>
      <c r="H333" s="6"/>
      <c r="I333" s="154"/>
      <c r="J333" s="154"/>
      <c r="K333" s="6"/>
      <c r="L333" s="6"/>
      <c r="M333" s="5"/>
      <c r="N333" s="5"/>
      <c r="O333" s="6"/>
      <c r="P333" s="6"/>
      <c r="Q333" s="154"/>
      <c r="R333" s="154"/>
      <c r="S333" s="6"/>
      <c r="T333" s="6"/>
      <c r="U333" s="154"/>
      <c r="V333" s="154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6">
        <v>391</v>
      </c>
      <c r="B334" s="222" t="s">
        <v>321</v>
      </c>
      <c r="C334" s="222"/>
      <c r="D334" s="222"/>
      <c r="E334" s="154"/>
      <c r="F334" s="154"/>
      <c r="G334" s="6"/>
      <c r="H334" s="6"/>
      <c r="I334" s="154"/>
      <c r="J334" s="154"/>
      <c r="K334" s="6"/>
      <c r="L334" s="6"/>
      <c r="M334" s="5"/>
      <c r="N334" s="5"/>
      <c r="O334" s="6"/>
      <c r="P334" s="6"/>
      <c r="Q334" s="154"/>
      <c r="R334" s="154"/>
      <c r="S334" s="6"/>
      <c r="T334" s="6"/>
      <c r="U334" s="154"/>
      <c r="V334" s="154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6">
        <v>392</v>
      </c>
      <c r="B335" s="222" t="s">
        <v>322</v>
      </c>
      <c r="C335" s="222"/>
      <c r="D335" s="222"/>
      <c r="E335" s="154"/>
      <c r="F335" s="154"/>
      <c r="G335" s="6"/>
      <c r="H335" s="6"/>
      <c r="I335" s="154"/>
      <c r="J335" s="154"/>
      <c r="K335" s="6"/>
      <c r="L335" s="6"/>
      <c r="M335" s="5"/>
      <c r="N335" s="5"/>
      <c r="O335" s="6"/>
      <c r="P335" s="6"/>
      <c r="Q335" s="154"/>
      <c r="R335" s="154"/>
      <c r="S335" s="6"/>
      <c r="T335" s="6"/>
      <c r="U335" s="154"/>
      <c r="V335" s="154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6">
        <v>393</v>
      </c>
      <c r="B336" s="222" t="s">
        <v>323</v>
      </c>
      <c r="C336" s="222"/>
      <c r="D336" s="222"/>
      <c r="E336" s="154"/>
      <c r="F336" s="154"/>
      <c r="G336" s="6"/>
      <c r="H336" s="6"/>
      <c r="I336" s="154"/>
      <c r="J336" s="154"/>
      <c r="K336" s="6"/>
      <c r="L336" s="6"/>
      <c r="M336" s="5"/>
      <c r="N336" s="5"/>
      <c r="O336" s="6"/>
      <c r="P336" s="6"/>
      <c r="Q336" s="154"/>
      <c r="R336" s="154"/>
      <c r="S336" s="6"/>
      <c r="T336" s="6"/>
      <c r="U336" s="154"/>
      <c r="V336" s="154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6">
        <v>394</v>
      </c>
      <c r="B337" s="222" t="s">
        <v>324</v>
      </c>
      <c r="C337" s="222"/>
      <c r="D337" s="222"/>
      <c r="E337" s="154"/>
      <c r="F337" s="154"/>
      <c r="G337" s="6"/>
      <c r="H337" s="6"/>
      <c r="I337" s="154"/>
      <c r="J337" s="154"/>
      <c r="K337" s="6"/>
      <c r="L337" s="6"/>
      <c r="M337" s="5"/>
      <c r="N337" s="5"/>
      <c r="O337" s="6"/>
      <c r="P337" s="6"/>
      <c r="Q337" s="154"/>
      <c r="R337" s="154"/>
      <c r="S337" s="6"/>
      <c r="T337" s="6"/>
      <c r="U337" s="154"/>
      <c r="V337" s="154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6">
        <v>395</v>
      </c>
      <c r="B338" s="222" t="s">
        <v>325</v>
      </c>
      <c r="C338" s="222"/>
      <c r="D338" s="222"/>
      <c r="E338" s="154"/>
      <c r="F338" s="154"/>
      <c r="G338" s="6"/>
      <c r="H338" s="6"/>
      <c r="I338" s="154"/>
      <c r="J338" s="154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154"/>
      <c r="V338" s="154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6">
        <v>396</v>
      </c>
      <c r="B339" s="222" t="s">
        <v>326</v>
      </c>
      <c r="C339" s="222"/>
      <c r="D339" s="222"/>
      <c r="E339" s="154"/>
      <c r="F339" s="154"/>
      <c r="G339" s="6"/>
      <c r="H339" s="6"/>
      <c r="I339" s="154"/>
      <c r="J339" s="154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154"/>
      <c r="V339" s="154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6">
        <v>397</v>
      </c>
      <c r="B340" s="222" t="s">
        <v>327</v>
      </c>
      <c r="C340" s="222"/>
      <c r="D340" s="222"/>
      <c r="E340" s="154"/>
      <c r="F340" s="154"/>
      <c r="G340" s="6"/>
      <c r="H340" s="6"/>
      <c r="I340" s="154"/>
      <c r="J340" s="154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154"/>
      <c r="V340" s="154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6">
        <v>398</v>
      </c>
      <c r="B341" s="222" t="s">
        <v>328</v>
      </c>
      <c r="C341" s="222"/>
      <c r="D341" s="222"/>
      <c r="E341" s="154"/>
      <c r="F341" s="154"/>
      <c r="G341" s="6"/>
      <c r="H341" s="6"/>
      <c r="I341" s="154"/>
      <c r="J341" s="154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154"/>
      <c r="V341" s="154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6">
        <v>399</v>
      </c>
      <c r="B342" s="222" t="s">
        <v>329</v>
      </c>
      <c r="C342" s="222"/>
      <c r="D342" s="222"/>
      <c r="E342" s="154"/>
      <c r="F342" s="154"/>
      <c r="G342" s="6"/>
      <c r="H342" s="6"/>
      <c r="I342" s="154"/>
      <c r="J342" s="154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154"/>
      <c r="V342" s="154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6">
        <v>400</v>
      </c>
      <c r="B343" s="222" t="s">
        <v>330</v>
      </c>
      <c r="C343" s="222"/>
      <c r="D343" s="222"/>
      <c r="E343" s="154"/>
      <c r="F343" s="154"/>
      <c r="G343" s="6"/>
      <c r="H343" s="6"/>
      <c r="I343" s="154"/>
      <c r="J343" s="154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154"/>
      <c r="V343" s="154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1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1</v>
      </c>
      <c r="AD344" s="2">
        <f t="shared" si="29"/>
        <v>0</v>
      </c>
      <c r="AE344" s="214">
        <f t="shared" si="30"/>
        <v>-100</v>
      </c>
      <c r="AF344" s="214"/>
    </row>
    <row r="345" spans="1:32" ht="29.25" customHeight="1" x14ac:dyDescent="0.25">
      <c r="A345" s="66">
        <v>401</v>
      </c>
      <c r="B345" s="222" t="s">
        <v>332</v>
      </c>
      <c r="C345" s="222"/>
      <c r="D345" s="222"/>
      <c r="E345" s="154"/>
      <c r="F345" s="154"/>
      <c r="G345" s="6"/>
      <c r="H345" s="6"/>
      <c r="I345" s="154"/>
      <c r="J345" s="154"/>
      <c r="K345" s="6"/>
      <c r="L345" s="6"/>
      <c r="M345" s="154"/>
      <c r="N345" s="154"/>
      <c r="O345" s="6"/>
      <c r="P345" s="6"/>
      <c r="Q345" s="154"/>
      <c r="R345" s="154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6">
        <v>402</v>
      </c>
      <c r="B346" s="222" t="s">
        <v>333</v>
      </c>
      <c r="C346" s="222"/>
      <c r="D346" s="222"/>
      <c r="E346" s="154"/>
      <c r="F346" s="154"/>
      <c r="G346" s="6"/>
      <c r="H346" s="6"/>
      <c r="I346" s="154"/>
      <c r="J346" s="154"/>
      <c r="K346" s="6"/>
      <c r="L346" s="6"/>
      <c r="M346" s="5">
        <v>1</v>
      </c>
      <c r="N346" s="5"/>
      <c r="O346" s="6"/>
      <c r="P346" s="6"/>
      <c r="Q346" s="154"/>
      <c r="R346" s="154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1</v>
      </c>
      <c r="AD346" s="2">
        <f t="shared" si="29"/>
        <v>0</v>
      </c>
      <c r="AE346" s="214">
        <f t="shared" si="30"/>
        <v>-100</v>
      </c>
      <c r="AF346" s="214"/>
    </row>
    <row r="347" spans="1:32" ht="24" customHeight="1" x14ac:dyDescent="0.25">
      <c r="A347" s="66">
        <v>403</v>
      </c>
      <c r="B347" s="222" t="s">
        <v>334</v>
      </c>
      <c r="C347" s="222"/>
      <c r="D347" s="222"/>
      <c r="E347" s="154"/>
      <c r="F347" s="154"/>
      <c r="G347" s="6"/>
      <c r="H347" s="6"/>
      <c r="I347" s="154"/>
      <c r="J347" s="154"/>
      <c r="K347" s="6"/>
      <c r="L347" s="6"/>
      <c r="M347" s="5"/>
      <c r="N347" s="5"/>
      <c r="O347" s="6"/>
      <c r="P347" s="6"/>
      <c r="Q347" s="154"/>
      <c r="R347" s="154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6">
        <v>404</v>
      </c>
      <c r="B348" s="222" t="s">
        <v>335</v>
      </c>
      <c r="C348" s="222"/>
      <c r="D348" s="222"/>
      <c r="E348" s="154"/>
      <c r="F348" s="154"/>
      <c r="G348" s="6"/>
      <c r="H348" s="6"/>
      <c r="I348" s="154"/>
      <c r="J348" s="154"/>
      <c r="K348" s="6"/>
      <c r="L348" s="6"/>
      <c r="M348" s="5"/>
      <c r="N348" s="5"/>
      <c r="O348" s="6"/>
      <c r="P348" s="6"/>
      <c r="Q348" s="154"/>
      <c r="R348" s="154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6">
        <v>405</v>
      </c>
      <c r="B349" s="222" t="s">
        <v>336</v>
      </c>
      <c r="C349" s="222"/>
      <c r="D349" s="222"/>
      <c r="E349" s="154"/>
      <c r="F349" s="154"/>
      <c r="G349" s="6"/>
      <c r="H349" s="6"/>
      <c r="I349" s="154"/>
      <c r="J349" s="154"/>
      <c r="K349" s="6"/>
      <c r="L349" s="6"/>
      <c r="M349" s="5"/>
      <c r="N349" s="5"/>
      <c r="O349" s="6"/>
      <c r="P349" s="6"/>
      <c r="Q349" s="154"/>
      <c r="R349" s="154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6">
        <v>406</v>
      </c>
      <c r="B350" s="222" t="s">
        <v>337</v>
      </c>
      <c r="C350" s="222"/>
      <c r="D350" s="222"/>
      <c r="E350" s="154"/>
      <c r="F350" s="154"/>
      <c r="G350" s="6"/>
      <c r="H350" s="6"/>
      <c r="I350" s="154"/>
      <c r="J350" s="154"/>
      <c r="K350" s="6"/>
      <c r="L350" s="6"/>
      <c r="M350" s="5"/>
      <c r="N350" s="5"/>
      <c r="O350" s="6"/>
      <c r="P350" s="6"/>
      <c r="Q350" s="154"/>
      <c r="R350" s="154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6">
        <v>407</v>
      </c>
      <c r="B351" s="222" t="s">
        <v>338</v>
      </c>
      <c r="C351" s="222"/>
      <c r="D351" s="222"/>
      <c r="E351" s="154"/>
      <c r="F351" s="154"/>
      <c r="G351" s="6"/>
      <c r="H351" s="6"/>
      <c r="I351" s="154"/>
      <c r="J351" s="154"/>
      <c r="K351" s="6"/>
      <c r="L351" s="6"/>
      <c r="M351" s="5"/>
      <c r="N351" s="5"/>
      <c r="O351" s="6"/>
      <c r="P351" s="6"/>
      <c r="Q351" s="154"/>
      <c r="R351" s="154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6">
        <v>408</v>
      </c>
      <c r="B352" s="222" t="s">
        <v>339</v>
      </c>
      <c r="C352" s="222"/>
      <c r="D352" s="222"/>
      <c r="E352" s="154"/>
      <c r="F352" s="154"/>
      <c r="G352" s="6"/>
      <c r="H352" s="6"/>
      <c r="I352" s="154"/>
      <c r="J352" s="154"/>
      <c r="K352" s="6"/>
      <c r="L352" s="6"/>
      <c r="M352" s="5"/>
      <c r="N352" s="5"/>
      <c r="O352" s="6"/>
      <c r="P352" s="6"/>
      <c r="Q352" s="154"/>
      <c r="R352" s="154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6">
        <v>409</v>
      </c>
      <c r="B353" s="222" t="s">
        <v>340</v>
      </c>
      <c r="C353" s="222"/>
      <c r="D353" s="222"/>
      <c r="E353" s="154"/>
      <c r="F353" s="154"/>
      <c r="G353" s="6"/>
      <c r="H353" s="6"/>
      <c r="I353" s="154"/>
      <c r="J353" s="154"/>
      <c r="K353" s="6"/>
      <c r="L353" s="6"/>
      <c r="M353" s="5"/>
      <c r="N353" s="5"/>
      <c r="O353" s="6"/>
      <c r="P353" s="6"/>
      <c r="Q353" s="154"/>
      <c r="R353" s="154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6">
        <v>410</v>
      </c>
      <c r="B354" s="222" t="s">
        <v>341</v>
      </c>
      <c r="C354" s="222"/>
      <c r="D354" s="222"/>
      <c r="E354" s="154"/>
      <c r="F354" s="154"/>
      <c r="G354" s="6"/>
      <c r="H354" s="6"/>
      <c r="I354" s="154"/>
      <c r="J354" s="154"/>
      <c r="K354" s="6"/>
      <c r="L354" s="6"/>
      <c r="M354" s="5"/>
      <c r="N354" s="5"/>
      <c r="O354" s="6"/>
      <c r="P354" s="6"/>
      <c r="Q354" s="154"/>
      <c r="R354" s="154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6">
        <v>411</v>
      </c>
      <c r="B355" s="222" t="s">
        <v>342</v>
      </c>
      <c r="C355" s="222"/>
      <c r="D355" s="222"/>
      <c r="E355" s="154"/>
      <c r="F355" s="154"/>
      <c r="G355" s="6"/>
      <c r="H355" s="6"/>
      <c r="I355" s="154"/>
      <c r="J355" s="154"/>
      <c r="K355" s="6"/>
      <c r="L355" s="6"/>
      <c r="M355" s="5"/>
      <c r="N355" s="5"/>
      <c r="O355" s="6"/>
      <c r="P355" s="6"/>
      <c r="Q355" s="154"/>
      <c r="R355" s="154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6">
        <v>412</v>
      </c>
      <c r="B356" s="222" t="s">
        <v>343</v>
      </c>
      <c r="C356" s="222"/>
      <c r="D356" s="222"/>
      <c r="E356" s="154"/>
      <c r="F356" s="154"/>
      <c r="G356" s="6"/>
      <c r="H356" s="6"/>
      <c r="I356" s="154"/>
      <c r="J356" s="154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6">
        <v>413</v>
      </c>
      <c r="B357" s="222" t="s">
        <v>344</v>
      </c>
      <c r="C357" s="222"/>
      <c r="D357" s="222"/>
      <c r="E357" s="154"/>
      <c r="F357" s="154"/>
      <c r="G357" s="6"/>
      <c r="H357" s="6"/>
      <c r="I357" s="154"/>
      <c r="J357" s="154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6">
        <v>414</v>
      </c>
      <c r="B359" s="222" t="s">
        <v>346</v>
      </c>
      <c r="C359" s="222"/>
      <c r="D359" s="222"/>
      <c r="E359" s="154"/>
      <c r="F359" s="154"/>
      <c r="G359" s="6"/>
      <c r="H359" s="6"/>
      <c r="I359" s="154"/>
      <c r="J359" s="154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6">
        <v>415</v>
      </c>
      <c r="B360" s="222" t="s">
        <v>347</v>
      </c>
      <c r="C360" s="222"/>
      <c r="D360" s="222"/>
      <c r="E360" s="154"/>
      <c r="F360" s="154"/>
      <c r="G360" s="6"/>
      <c r="H360" s="6"/>
      <c r="I360" s="154"/>
      <c r="J360" s="154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6">
        <v>416</v>
      </c>
      <c r="B361" s="222" t="s">
        <v>348</v>
      </c>
      <c r="C361" s="222"/>
      <c r="D361" s="222"/>
      <c r="E361" s="154"/>
      <c r="F361" s="154"/>
      <c r="G361" s="6"/>
      <c r="H361" s="6"/>
      <c r="I361" s="154"/>
      <c r="J361" s="154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6">
        <v>417</v>
      </c>
      <c r="B362" s="222" t="s">
        <v>349</v>
      </c>
      <c r="C362" s="222"/>
      <c r="D362" s="222"/>
      <c r="E362" s="154"/>
      <c r="F362" s="154"/>
      <c r="G362" s="6"/>
      <c r="H362" s="6"/>
      <c r="I362" s="154"/>
      <c r="J362" s="154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6">
        <v>418</v>
      </c>
      <c r="B363" s="222" t="s">
        <v>350</v>
      </c>
      <c r="C363" s="222"/>
      <c r="D363" s="222"/>
      <c r="E363" s="154"/>
      <c r="F363" s="154"/>
      <c r="G363" s="6"/>
      <c r="H363" s="6"/>
      <c r="I363" s="154"/>
      <c r="J363" s="154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6">
        <v>419</v>
      </c>
      <c r="B364" s="222" t="s">
        <v>351</v>
      </c>
      <c r="C364" s="222"/>
      <c r="D364" s="222"/>
      <c r="E364" s="154"/>
      <c r="F364" s="154"/>
      <c r="G364" s="6"/>
      <c r="H364" s="6"/>
      <c r="I364" s="154"/>
      <c r="J364" s="154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6">
        <v>420</v>
      </c>
      <c r="B365" s="222" t="s">
        <v>352</v>
      </c>
      <c r="C365" s="222"/>
      <c r="D365" s="222"/>
      <c r="E365" s="5"/>
      <c r="F365" s="5"/>
      <c r="G365" s="6"/>
      <c r="H365" s="6"/>
      <c r="I365" s="154"/>
      <c r="J365" s="154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6">
        <v>421</v>
      </c>
      <c r="B366" s="222" t="s">
        <v>353</v>
      </c>
      <c r="C366" s="222"/>
      <c r="D366" s="222"/>
      <c r="E366" s="5"/>
      <c r="F366" s="5"/>
      <c r="G366" s="6"/>
      <c r="H366" s="6"/>
      <c r="I366" s="154"/>
      <c r="J366" s="154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6">
        <v>422</v>
      </c>
      <c r="B367" s="222" t="s">
        <v>354</v>
      </c>
      <c r="C367" s="222"/>
      <c r="D367" s="222"/>
      <c r="E367" s="5"/>
      <c r="F367" s="5"/>
      <c r="G367" s="6"/>
      <c r="H367" s="6"/>
      <c r="I367" s="154"/>
      <c r="J367" s="154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6">
        <v>423</v>
      </c>
      <c r="B368" s="222" t="s">
        <v>355</v>
      </c>
      <c r="C368" s="222"/>
      <c r="D368" s="222"/>
      <c r="E368" s="5"/>
      <c r="F368" s="5"/>
      <c r="G368" s="6"/>
      <c r="H368" s="6"/>
      <c r="I368" s="154"/>
      <c r="J368" s="154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6">
        <v>424</v>
      </c>
      <c r="B369" s="222" t="s">
        <v>356</v>
      </c>
      <c r="C369" s="222"/>
      <c r="D369" s="222"/>
      <c r="E369" s="5"/>
      <c r="F369" s="5"/>
      <c r="G369" s="6"/>
      <c r="H369" s="6"/>
      <c r="I369" s="154"/>
      <c r="J369" s="154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6">
        <v>425</v>
      </c>
      <c r="B370" s="222" t="s">
        <v>357</v>
      </c>
      <c r="C370" s="222"/>
      <c r="D370" s="222"/>
      <c r="E370" s="5"/>
      <c r="F370" s="5"/>
      <c r="G370" s="6"/>
      <c r="H370" s="6"/>
      <c r="I370" s="154"/>
      <c r="J370" s="154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6">
        <v>426</v>
      </c>
      <c r="B371" s="222" t="s">
        <v>358</v>
      </c>
      <c r="C371" s="222"/>
      <c r="D371" s="222"/>
      <c r="E371" s="5"/>
      <c r="F371" s="5"/>
      <c r="G371" s="6"/>
      <c r="H371" s="6"/>
      <c r="I371" s="154"/>
      <c r="J371" s="154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6">
        <v>427</v>
      </c>
      <c r="B372" s="222" t="s">
        <v>359</v>
      </c>
      <c r="C372" s="222"/>
      <c r="D372" s="222"/>
      <c r="E372" s="5"/>
      <c r="F372" s="5"/>
      <c r="G372" s="6"/>
      <c r="H372" s="6"/>
      <c r="I372" s="154"/>
      <c r="J372" s="154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6">
        <v>428</v>
      </c>
      <c r="B373" s="222" t="s">
        <v>360</v>
      </c>
      <c r="C373" s="222"/>
      <c r="D373" s="222"/>
      <c r="E373" s="5"/>
      <c r="F373" s="5"/>
      <c r="G373" s="6"/>
      <c r="H373" s="6"/>
      <c r="I373" s="154"/>
      <c r="J373" s="154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6">
        <v>429</v>
      </c>
      <c r="B374" s="222" t="s">
        <v>361</v>
      </c>
      <c r="C374" s="222"/>
      <c r="D374" s="222"/>
      <c r="E374" s="5"/>
      <c r="F374" s="5"/>
      <c r="G374" s="6"/>
      <c r="H374" s="6"/>
      <c r="I374" s="154"/>
      <c r="J374" s="154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6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74">
        <f t="shared" ref="E376:AB376" si="40">SUM(E23+E52+E83+E103+E122+E134+E142+E155+E169+E188+E199+E201+E214+E250+E276+E295+E304+E311+E318+E344+E358)</f>
        <v>0</v>
      </c>
      <c r="F376" s="74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25</v>
      </c>
      <c r="N376" s="166">
        <f t="shared" si="40"/>
        <v>16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25</v>
      </c>
      <c r="AD376" s="2">
        <f t="shared" si="39"/>
        <v>16</v>
      </c>
      <c r="AE376" s="214">
        <f>IF(AC376=0,0,(AC376-AD376)/AC376*-100)</f>
        <v>-36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69" t="str">
        <f>E22</f>
        <v>11 Mujor 2024</v>
      </c>
      <c r="F382" s="69" t="str">
        <f>F22</f>
        <v>11 Mujor 2025</v>
      </c>
      <c r="G382" s="69" t="str">
        <f>G22</f>
        <v>11 Mujor 2024</v>
      </c>
      <c r="H382" s="69" t="str">
        <f>H22</f>
        <v>11 Mujor 2025</v>
      </c>
      <c r="I382" s="69" t="str">
        <f>I22</f>
        <v>11 Mujor 2024</v>
      </c>
      <c r="J382" s="69" t="str">
        <f>J22</f>
        <v>11 Mujor 2025</v>
      </c>
      <c r="K382" s="69" t="str">
        <f>K22</f>
        <v>11 Mujor 2024</v>
      </c>
      <c r="L382" s="69" t="str">
        <f>L22</f>
        <v>11 Mujor 2025</v>
      </c>
      <c r="M382" s="69" t="str">
        <f>M22</f>
        <v>11 Mujor 2024</v>
      </c>
      <c r="N382" s="69" t="str">
        <f>N22</f>
        <v>11 Mujor 2025</v>
      </c>
      <c r="O382" s="69" t="str">
        <f>O22</f>
        <v>11 Mujor 2024</v>
      </c>
      <c r="P382" s="69" t="str">
        <f>P22</f>
        <v>11 Mujor 2025</v>
      </c>
      <c r="Q382" s="69" t="str">
        <f>Q22</f>
        <v>11 Mujor 2024</v>
      </c>
      <c r="R382" s="69" t="str">
        <f>R22</f>
        <v>11 Mujor 2025</v>
      </c>
      <c r="S382" s="69" t="str">
        <f>S22</f>
        <v>11 Mujor 2024</v>
      </c>
      <c r="T382" s="69" t="str">
        <f>T22</f>
        <v>11 Mujor 2025</v>
      </c>
      <c r="U382" s="69" t="str">
        <f>U22</f>
        <v>11 Mujor 2024</v>
      </c>
      <c r="V382" s="69" t="str">
        <f>V22</f>
        <v>11 Mujor 2025</v>
      </c>
      <c r="W382" s="69" t="str">
        <f>W22</f>
        <v>11 Mujor 2024</v>
      </c>
      <c r="X382" s="69" t="str">
        <f>X22</f>
        <v>11 Mujor 2025</v>
      </c>
      <c r="Y382" s="69" t="str">
        <f>Y22</f>
        <v>11 Mujor 2024</v>
      </c>
      <c r="Z382" s="69" t="str">
        <f>Z22</f>
        <v>11 Mujor 2025</v>
      </c>
      <c r="AA382" s="69" t="str">
        <f>AA22</f>
        <v>11 Mujor 2024</v>
      </c>
      <c r="AB382" s="69" t="str">
        <f>AB22</f>
        <v>11 Mujor 2025</v>
      </c>
      <c r="AC382" s="1" t="str">
        <f>R3</f>
        <v>11 Mujor 2024</v>
      </c>
      <c r="AD382" s="1" t="str">
        <f>U3</f>
        <v>11 Mujor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154"/>
      <c r="F383" s="154"/>
      <c r="G383" s="154"/>
      <c r="H383" s="154"/>
      <c r="I383" s="154"/>
      <c r="J383" s="154"/>
      <c r="K383" s="154"/>
      <c r="L383" s="154"/>
      <c r="M383" s="154">
        <v>25</v>
      </c>
      <c r="N383" s="154">
        <v>16</v>
      </c>
      <c r="O383" s="154"/>
      <c r="P383" s="154"/>
      <c r="Q383" s="154"/>
      <c r="R383" s="154"/>
      <c r="S383" s="158"/>
      <c r="T383" s="6"/>
      <c r="U383" s="154"/>
      <c r="V383" s="154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25</v>
      </c>
      <c r="AD383" s="2">
        <f>SUM(F383+H383+J383+L383+N383+P383+R383+T383+V383+X383+Z383+AB383)</f>
        <v>16</v>
      </c>
      <c r="AE383" s="214">
        <f>IF(AC383=0,0,(AC383-AD383)/AC383*-100)</f>
        <v>-36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154"/>
      <c r="F384" s="154"/>
      <c r="G384" s="6"/>
      <c r="H384" s="6"/>
      <c r="I384" s="154"/>
      <c r="J384" s="154"/>
      <c r="K384" s="6"/>
      <c r="L384" s="6"/>
      <c r="M384" s="6">
        <v>2</v>
      </c>
      <c r="N384" s="6">
        <v>1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2</v>
      </c>
      <c r="AD384" s="2">
        <f t="shared" si="41"/>
        <v>1</v>
      </c>
      <c r="AE384" s="214">
        <f>IF(AC384=0,0,(AC384-AD384)/AC384*-100)</f>
        <v>-50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154"/>
      <c r="F385" s="154"/>
      <c r="G385" s="6"/>
      <c r="H385" s="6"/>
      <c r="I385" s="154"/>
      <c r="J385" s="154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154"/>
      <c r="F386" s="154"/>
      <c r="G386" s="6"/>
      <c r="H386" s="6"/>
      <c r="I386" s="154"/>
      <c r="J386" s="154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23</v>
      </c>
      <c r="N387" s="7">
        <f t="shared" si="42"/>
        <v>15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23</v>
      </c>
      <c r="AD387" s="2">
        <f t="shared" si="41"/>
        <v>15</v>
      </c>
      <c r="AE387" s="237">
        <f>IF(AC387=0,0,(AC387-AD387)/AC387*-100)</f>
        <v>-34.782608695652172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69" t="str">
        <f>E22</f>
        <v>11 Mujor 2024</v>
      </c>
      <c r="F393" s="69" t="str">
        <f>F22</f>
        <v>11 Mujor 2025</v>
      </c>
      <c r="G393" s="69" t="str">
        <f>G22</f>
        <v>11 Mujor 2024</v>
      </c>
      <c r="H393" s="69" t="str">
        <f>H22</f>
        <v>11 Mujor 2025</v>
      </c>
      <c r="I393" s="69" t="str">
        <f>I22</f>
        <v>11 Mujor 2024</v>
      </c>
      <c r="J393" s="69" t="str">
        <f>J22</f>
        <v>11 Mujor 2025</v>
      </c>
      <c r="K393" s="69" t="str">
        <f>K22</f>
        <v>11 Mujor 2024</v>
      </c>
      <c r="L393" s="69" t="str">
        <f>L22</f>
        <v>11 Mujor 2025</v>
      </c>
      <c r="M393" s="69" t="str">
        <f>M22</f>
        <v>11 Mujor 2024</v>
      </c>
      <c r="N393" s="69" t="str">
        <f>N22</f>
        <v>11 Mujor 2025</v>
      </c>
      <c r="O393" s="69" t="str">
        <f>O22</f>
        <v>11 Mujor 2024</v>
      </c>
      <c r="P393" s="69" t="str">
        <f>P22</f>
        <v>11 Mujor 2025</v>
      </c>
      <c r="Q393" s="69" t="str">
        <f>Q22</f>
        <v>11 Mujor 2024</v>
      </c>
      <c r="R393" s="69" t="str">
        <f>R22</f>
        <v>11 Mujor 2025</v>
      </c>
      <c r="S393" s="69" t="str">
        <f>S22</f>
        <v>11 Mujor 2024</v>
      </c>
      <c r="T393" s="69" t="str">
        <f>T22</f>
        <v>11 Mujor 2025</v>
      </c>
      <c r="U393" s="69" t="str">
        <f>U22</f>
        <v>11 Mujor 2024</v>
      </c>
      <c r="V393" s="69" t="str">
        <f>V22</f>
        <v>11 Mujor 2025</v>
      </c>
      <c r="W393" s="69" t="str">
        <f>W22</f>
        <v>11 Mujor 2024</v>
      </c>
      <c r="X393" s="69" t="str">
        <f>X22</f>
        <v>11 Mujor 2025</v>
      </c>
      <c r="Y393" s="69" t="str">
        <f>Y22</f>
        <v>11 Mujor 2024</v>
      </c>
      <c r="Z393" s="69" t="str">
        <f>Z22</f>
        <v>11 Mujor 2025</v>
      </c>
      <c r="AA393" s="69" t="str">
        <f>AA22</f>
        <v>11 Mujor 2024</v>
      </c>
      <c r="AB393" s="69" t="str">
        <f>AB22</f>
        <v>11 Mujor 2025</v>
      </c>
      <c r="AC393" s="1" t="str">
        <f>R3</f>
        <v>11 Mujor 2024</v>
      </c>
      <c r="AD393" s="1" t="str">
        <f>U3</f>
        <v>11 Mujor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23</v>
      </c>
      <c r="N394" s="8">
        <f t="shared" si="43"/>
        <v>15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23</v>
      </c>
      <c r="AD394" s="2">
        <f>SUM(F394+H394+J394+L394+N394+P394+R394+T394+V394+X394+Z394+AB394)</f>
        <v>15</v>
      </c>
      <c r="AE394" s="254">
        <f t="shared" ref="AE394:AE401" si="44">IF(AC394=0,0,(AC394-AD394)/AC394*-100)</f>
        <v>-34.782608695652172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154"/>
      <c r="F395" s="154"/>
      <c r="G395" s="6"/>
      <c r="H395" s="6"/>
      <c r="I395" s="154"/>
      <c r="J395" s="154"/>
      <c r="K395" s="6"/>
      <c r="L395" s="6"/>
      <c r="M395" s="154">
        <v>17</v>
      </c>
      <c r="N395" s="154">
        <v>8</v>
      </c>
      <c r="O395" s="6"/>
      <c r="P395" s="6"/>
      <c r="Q395" s="154"/>
      <c r="R395" s="154"/>
      <c r="S395" s="158"/>
      <c r="T395" s="6"/>
      <c r="U395" s="154"/>
      <c r="V395" s="154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17</v>
      </c>
      <c r="AD395" s="2">
        <f>SUM(F395+H395+J395+L395+N395+P395+R395+T395+V395+X395+Z395+AB395)</f>
        <v>8</v>
      </c>
      <c r="AE395" s="214">
        <f t="shared" si="44"/>
        <v>-52.941176470588239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154"/>
      <c r="F396" s="154"/>
      <c r="G396" s="6"/>
      <c r="H396" s="6"/>
      <c r="I396" s="154"/>
      <c r="J396" s="154"/>
      <c r="K396" s="6"/>
      <c r="L396" s="6"/>
      <c r="M396" s="154"/>
      <c r="N396" s="154">
        <v>1</v>
      </c>
      <c r="O396" s="6"/>
      <c r="P396" s="6"/>
      <c r="Q396" s="154"/>
      <c r="R396" s="154"/>
      <c r="S396" s="6"/>
      <c r="T396" s="6"/>
      <c r="U396" s="154"/>
      <c r="V396" s="154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1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154"/>
      <c r="F397" s="154"/>
      <c r="G397" s="6"/>
      <c r="H397" s="6"/>
      <c r="I397" s="154"/>
      <c r="J397" s="154"/>
      <c r="K397" s="6"/>
      <c r="L397" s="6"/>
      <c r="M397" s="154"/>
      <c r="N397" s="154"/>
      <c r="O397" s="6"/>
      <c r="P397" s="6"/>
      <c r="Q397" s="154"/>
      <c r="R397" s="154"/>
      <c r="S397" s="6"/>
      <c r="T397" s="6"/>
      <c r="U397" s="154"/>
      <c r="V397" s="154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17</v>
      </c>
      <c r="N398" s="8">
        <f t="shared" si="46"/>
        <v>9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17</v>
      </c>
      <c r="AD398" s="2">
        <f t="shared" si="45"/>
        <v>9</v>
      </c>
      <c r="AE398" s="254">
        <f t="shared" si="44"/>
        <v>-47.058823529411761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154"/>
      <c r="F399" s="154"/>
      <c r="G399" s="6"/>
      <c r="H399" s="6"/>
      <c r="I399" s="154"/>
      <c r="J399" s="154"/>
      <c r="K399" s="6"/>
      <c r="L399" s="6"/>
      <c r="M399" s="154"/>
      <c r="N399" s="154">
        <v>5</v>
      </c>
      <c r="O399" s="6"/>
      <c r="P399" s="6"/>
      <c r="Q399" s="154"/>
      <c r="R399" s="154"/>
      <c r="S399" s="6"/>
      <c r="T399" s="6"/>
      <c r="U399" s="154"/>
      <c r="V399" s="154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5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154"/>
      <c r="F400" s="154"/>
      <c r="G400" s="6"/>
      <c r="H400" s="6"/>
      <c r="I400" s="154"/>
      <c r="J400" s="154"/>
      <c r="K400" s="6"/>
      <c r="L400" s="6"/>
      <c r="M400" s="154">
        <v>6</v>
      </c>
      <c r="N400" s="154">
        <v>1</v>
      </c>
      <c r="O400" s="6"/>
      <c r="P400" s="6"/>
      <c r="Q400" s="154"/>
      <c r="R400" s="154"/>
      <c r="S400" s="6"/>
      <c r="T400" s="6"/>
      <c r="U400" s="154"/>
      <c r="V400" s="154"/>
      <c r="W400" s="6"/>
      <c r="X400" s="6"/>
      <c r="Y400" s="6"/>
      <c r="Z400" s="6"/>
      <c r="AA400" s="6"/>
      <c r="AB400" s="6"/>
      <c r="AC400" s="2">
        <f t="shared" si="45"/>
        <v>6</v>
      </c>
      <c r="AD400" s="2">
        <f t="shared" si="45"/>
        <v>1</v>
      </c>
      <c r="AE400" s="214">
        <f t="shared" si="44"/>
        <v>-83.333333333333343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6</v>
      </c>
      <c r="N401" s="8">
        <f t="shared" si="47"/>
        <v>6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6</v>
      </c>
      <c r="AD401" s="2">
        <f t="shared" si="45"/>
        <v>6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71" t="e">
        <f t="shared" si="48"/>
        <v>#DIV/0!</v>
      </c>
      <c r="H402" s="71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71" t="e">
        <f t="shared" si="48"/>
        <v>#DIV/0!</v>
      </c>
      <c r="L402" s="71" t="e">
        <f t="shared" si="48"/>
        <v>#DIV/0!</v>
      </c>
      <c r="M402" s="71">
        <f t="shared" si="48"/>
        <v>73.91304347826086</v>
      </c>
      <c r="N402" s="71">
        <f t="shared" si="48"/>
        <v>60</v>
      </c>
      <c r="O402" s="71" t="e">
        <f t="shared" si="48"/>
        <v>#DIV/0!</v>
      </c>
      <c r="P402" s="71" t="e">
        <f t="shared" si="48"/>
        <v>#DIV/0!</v>
      </c>
      <c r="Q402" s="71" t="e">
        <f t="shared" si="48"/>
        <v>#DIV/0!</v>
      </c>
      <c r="R402" s="71" t="e">
        <f t="shared" si="48"/>
        <v>#DIV/0!</v>
      </c>
      <c r="S402" s="71" t="e">
        <f t="shared" si="48"/>
        <v>#DIV/0!</v>
      </c>
      <c r="T402" s="71" t="e">
        <f t="shared" si="48"/>
        <v>#DIV/0!</v>
      </c>
      <c r="U402" s="71" t="e">
        <f t="shared" si="48"/>
        <v>#DIV/0!</v>
      </c>
      <c r="V402" s="71" t="e">
        <f t="shared" si="48"/>
        <v>#DIV/0!</v>
      </c>
      <c r="W402" s="71" t="e">
        <f t="shared" si="48"/>
        <v>#DIV/0!</v>
      </c>
      <c r="X402" s="71" t="e">
        <f t="shared" si="48"/>
        <v>#DIV/0!</v>
      </c>
      <c r="Y402" s="71" t="e">
        <f t="shared" si="48"/>
        <v>#DIV/0!</v>
      </c>
      <c r="Z402" s="71" t="e">
        <f t="shared" si="48"/>
        <v>#DIV/0!</v>
      </c>
      <c r="AA402" s="71" t="e">
        <f t="shared" si="48"/>
        <v>#DIV/0!</v>
      </c>
      <c r="AB402" s="71" t="e">
        <f t="shared" si="48"/>
        <v>#DIV/0!</v>
      </c>
      <c r="AC402" s="11">
        <f t="shared" si="48"/>
        <v>73.91304347826086</v>
      </c>
      <c r="AD402" s="11">
        <f t="shared" si="48"/>
        <v>60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154"/>
      <c r="F403" s="154"/>
      <c r="G403" s="6"/>
      <c r="H403" s="6"/>
      <c r="I403" s="154"/>
      <c r="J403" s="154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154"/>
      <c r="V403" s="154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17</v>
      </c>
      <c r="N404" s="51">
        <f t="shared" si="49"/>
        <v>9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17</v>
      </c>
      <c r="AD404" s="2">
        <f t="shared" si="45"/>
        <v>9</v>
      </c>
      <c r="AE404" s="254">
        <f>IF(AC404=0,0,(AC404-AD404)/AC404*-100)</f>
        <v>-47.058823529411761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73.91304347826086</v>
      </c>
      <c r="AD405" s="52">
        <f>AD404/AD394*100</f>
        <v>60</v>
      </c>
      <c r="AE405" s="247">
        <f>IF(AC405=0,0,(AC405-AD405)/AC405*-100)</f>
        <v>-18.823529411764696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69" t="str">
        <f>E22</f>
        <v>11 Mujor 2024</v>
      </c>
      <c r="F410" s="69" t="str">
        <f>F22</f>
        <v>11 Mujor 2025</v>
      </c>
      <c r="G410" s="69" t="str">
        <f>G22</f>
        <v>11 Mujor 2024</v>
      </c>
      <c r="H410" s="69" t="str">
        <f>H22</f>
        <v>11 Mujor 2025</v>
      </c>
      <c r="I410" s="69" t="str">
        <f>I22</f>
        <v>11 Mujor 2024</v>
      </c>
      <c r="J410" s="69" t="str">
        <f>J22</f>
        <v>11 Mujor 2025</v>
      </c>
      <c r="K410" s="69" t="str">
        <f>K22</f>
        <v>11 Mujor 2024</v>
      </c>
      <c r="L410" s="69" t="str">
        <f>L22</f>
        <v>11 Mujor 2025</v>
      </c>
      <c r="M410" s="69" t="str">
        <f>M22</f>
        <v>11 Mujor 2024</v>
      </c>
      <c r="N410" s="69" t="str">
        <f>N22</f>
        <v>11 Mujor 2025</v>
      </c>
      <c r="O410" s="69" t="str">
        <f>O22</f>
        <v>11 Mujor 2024</v>
      </c>
      <c r="P410" s="69" t="str">
        <f>P22</f>
        <v>11 Mujor 2025</v>
      </c>
      <c r="Q410" s="69" t="str">
        <f>Q22</f>
        <v>11 Mujor 2024</v>
      </c>
      <c r="R410" s="69" t="str">
        <f>R22</f>
        <v>11 Mujor 2025</v>
      </c>
      <c r="S410" s="69" t="str">
        <f>S22</f>
        <v>11 Mujor 2024</v>
      </c>
      <c r="T410" s="69" t="str">
        <f>T22</f>
        <v>11 Mujor 2025</v>
      </c>
      <c r="U410" s="69" t="str">
        <f>U22</f>
        <v>11 Mujor 2024</v>
      </c>
      <c r="V410" s="69" t="str">
        <f>V22</f>
        <v>11 Mujor 2025</v>
      </c>
      <c r="W410" s="69" t="str">
        <f>W22</f>
        <v>11 Mujor 2024</v>
      </c>
      <c r="X410" s="69" t="str">
        <f>X22</f>
        <v>11 Mujor 2025</v>
      </c>
      <c r="Y410" s="69" t="str">
        <f>Y22</f>
        <v>11 Mujor 2024</v>
      </c>
      <c r="Z410" s="69" t="str">
        <f>Z22</f>
        <v>11 Mujor 2025</v>
      </c>
      <c r="AA410" s="69" t="str">
        <f>AA22</f>
        <v>11 Mujor 2024</v>
      </c>
      <c r="AB410" s="69" t="str">
        <f>AB22</f>
        <v>11 Mujor 2025</v>
      </c>
      <c r="AC410" s="1" t="str">
        <f>R3</f>
        <v>11 Mujor 2024</v>
      </c>
      <c r="AD410" s="1" t="str">
        <f>U3</f>
        <v>11 Mujor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154"/>
      <c r="F411" s="154"/>
      <c r="G411" s="6"/>
      <c r="H411" s="6"/>
      <c r="I411" s="154"/>
      <c r="J411" s="154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154"/>
      <c r="F412" s="154"/>
      <c r="G412" s="6"/>
      <c r="H412" s="6"/>
      <c r="I412" s="154"/>
      <c r="J412" s="15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154"/>
      <c r="F413" s="154"/>
      <c r="G413" s="6"/>
      <c r="H413" s="6"/>
      <c r="I413" s="154"/>
      <c r="J413" s="15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154"/>
      <c r="F414" s="154"/>
      <c r="G414" s="6"/>
      <c r="H414" s="6"/>
      <c r="I414" s="154"/>
      <c r="J414" s="154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154"/>
      <c r="F415" s="154"/>
      <c r="G415" s="6"/>
      <c r="H415" s="6"/>
      <c r="I415" s="154"/>
      <c r="J415" s="154"/>
      <c r="K415" s="6"/>
      <c r="L415" s="6"/>
      <c r="M415" s="6">
        <v>9</v>
      </c>
      <c r="N415" s="6">
        <v>3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9</v>
      </c>
      <c r="AD415" s="2">
        <f t="shared" si="50"/>
        <v>3</v>
      </c>
      <c r="AE415" s="214">
        <f>IF(AC415=0,0,(AC415-AD415)/AC415*-100)</f>
        <v>-66.666666666666657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154"/>
      <c r="F416" s="154"/>
      <c r="G416" s="6"/>
      <c r="H416" s="6"/>
      <c r="I416" s="154"/>
      <c r="J416" s="154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9</v>
      </c>
      <c r="N417" s="12">
        <f t="shared" si="52"/>
        <v>3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9</v>
      </c>
      <c r="AD417" s="2">
        <f t="shared" si="50"/>
        <v>3</v>
      </c>
      <c r="AE417" s="214">
        <f t="shared" si="51"/>
        <v>-66.666666666666657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69" t="str">
        <f>E22</f>
        <v>11 Mujor 2024</v>
      </c>
      <c r="F423" s="69" t="str">
        <f>F22</f>
        <v>11 Mujor 2025</v>
      </c>
      <c r="G423" s="69" t="str">
        <f>G22</f>
        <v>11 Mujor 2024</v>
      </c>
      <c r="H423" s="69" t="str">
        <f>H22</f>
        <v>11 Mujor 2025</v>
      </c>
      <c r="I423" s="69" t="str">
        <f>I22</f>
        <v>11 Mujor 2024</v>
      </c>
      <c r="J423" s="69" t="str">
        <f>J22</f>
        <v>11 Mujor 2025</v>
      </c>
      <c r="K423" s="69" t="str">
        <f>K22</f>
        <v>11 Mujor 2024</v>
      </c>
      <c r="L423" s="69" t="str">
        <f>L22</f>
        <v>11 Mujor 2025</v>
      </c>
      <c r="M423" s="69" t="str">
        <f>M22</f>
        <v>11 Mujor 2024</v>
      </c>
      <c r="N423" s="69" t="str">
        <f>N22</f>
        <v>11 Mujor 2025</v>
      </c>
      <c r="O423" s="69" t="str">
        <f>O22</f>
        <v>11 Mujor 2024</v>
      </c>
      <c r="P423" s="69" t="str">
        <f>P22</f>
        <v>11 Mujor 2025</v>
      </c>
      <c r="Q423" s="69" t="str">
        <f>Q22</f>
        <v>11 Mujor 2024</v>
      </c>
      <c r="R423" s="69" t="str">
        <f>R22</f>
        <v>11 Mujor 2025</v>
      </c>
      <c r="S423" s="69" t="str">
        <f>S22</f>
        <v>11 Mujor 2024</v>
      </c>
      <c r="T423" s="69" t="str">
        <f>T22</f>
        <v>11 Mujor 2025</v>
      </c>
      <c r="U423" s="69" t="str">
        <f>U22</f>
        <v>11 Mujor 2024</v>
      </c>
      <c r="V423" s="69" t="str">
        <f>V22</f>
        <v>11 Mujor 2025</v>
      </c>
      <c r="W423" s="69" t="str">
        <f>W22</f>
        <v>11 Mujor 2024</v>
      </c>
      <c r="X423" s="69" t="str">
        <f>X22</f>
        <v>11 Mujor 2025</v>
      </c>
      <c r="Y423" s="69" t="str">
        <f>Y22</f>
        <v>11 Mujor 2024</v>
      </c>
      <c r="Z423" s="69" t="str">
        <f>Z22</f>
        <v>11 Mujor 2025</v>
      </c>
      <c r="AA423" s="69" t="str">
        <f>AA22</f>
        <v>11 Mujor 2024</v>
      </c>
      <c r="AB423" s="69" t="str">
        <f>AB22</f>
        <v>11 Mujor 2025</v>
      </c>
      <c r="AC423" s="1" t="str">
        <f>R3</f>
        <v>11 Mujor 2024</v>
      </c>
      <c r="AD423" s="1" t="str">
        <f>U3</f>
        <v>11 Mujor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9</v>
      </c>
      <c r="N424" s="14">
        <f t="shared" si="53"/>
        <v>3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9</v>
      </c>
      <c r="AD424" s="2">
        <f t="shared" si="54"/>
        <v>3</v>
      </c>
      <c r="AE424" s="214">
        <f>IF(AC424=0,0,(AC424-AD424)/AC424*-100)</f>
        <v>-66.666666666666657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154"/>
      <c r="F425" s="154"/>
      <c r="G425" s="6"/>
      <c r="H425" s="6"/>
      <c r="I425" s="154"/>
      <c r="J425" s="154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154"/>
      <c r="F426" s="154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154"/>
      <c r="F427" s="154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9</v>
      </c>
      <c r="N428" s="7">
        <f t="shared" si="55"/>
        <v>3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9</v>
      </c>
      <c r="AD428" s="2">
        <f t="shared" si="54"/>
        <v>3</v>
      </c>
      <c r="AE428" s="237">
        <f>IF(AC428=0,0,(AC428-AD428)/AC428*-100)</f>
        <v>-66.666666666666657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69" t="str">
        <f>E22</f>
        <v>11 Mujor 2024</v>
      </c>
      <c r="F434" s="69" t="str">
        <f>F22</f>
        <v>11 Mujor 2025</v>
      </c>
      <c r="G434" s="69" t="str">
        <f>G22</f>
        <v>11 Mujor 2024</v>
      </c>
      <c r="H434" s="69" t="str">
        <f>H22</f>
        <v>11 Mujor 2025</v>
      </c>
      <c r="I434" s="69" t="str">
        <f>I22</f>
        <v>11 Mujor 2024</v>
      </c>
      <c r="J434" s="69" t="str">
        <f>J22</f>
        <v>11 Mujor 2025</v>
      </c>
      <c r="K434" s="69" t="str">
        <f>K22</f>
        <v>11 Mujor 2024</v>
      </c>
      <c r="L434" s="69" t="str">
        <f>L22</f>
        <v>11 Mujor 2025</v>
      </c>
      <c r="M434" s="69" t="str">
        <f>M22</f>
        <v>11 Mujor 2024</v>
      </c>
      <c r="N434" s="69" t="str">
        <f>N22</f>
        <v>11 Mujor 2025</v>
      </c>
      <c r="O434" s="69" t="str">
        <f>O22</f>
        <v>11 Mujor 2024</v>
      </c>
      <c r="P434" s="69" t="str">
        <f>P22</f>
        <v>11 Mujor 2025</v>
      </c>
      <c r="Q434" s="69" t="str">
        <f>Q22</f>
        <v>11 Mujor 2024</v>
      </c>
      <c r="R434" s="69" t="str">
        <f>R22</f>
        <v>11 Mujor 2025</v>
      </c>
      <c r="S434" s="69" t="str">
        <f>S22</f>
        <v>11 Mujor 2024</v>
      </c>
      <c r="T434" s="69" t="str">
        <f>T22</f>
        <v>11 Mujor 2025</v>
      </c>
      <c r="U434" s="69" t="str">
        <f>U22</f>
        <v>11 Mujor 2024</v>
      </c>
      <c r="V434" s="69" t="str">
        <f>V22</f>
        <v>11 Mujor 2025</v>
      </c>
      <c r="W434" s="69" t="str">
        <f>W22</f>
        <v>11 Mujor 2024</v>
      </c>
      <c r="X434" s="69" t="str">
        <f>X22</f>
        <v>11 Mujor 2025</v>
      </c>
      <c r="Y434" s="69" t="str">
        <f>Y22</f>
        <v>11 Mujor 2024</v>
      </c>
      <c r="Z434" s="69" t="str">
        <f>Z22</f>
        <v>11 Mujor 2025</v>
      </c>
      <c r="AA434" s="69" t="str">
        <f>AA22</f>
        <v>11 Mujor 2024</v>
      </c>
      <c r="AB434" s="69" t="str">
        <f>AB22</f>
        <v>11 Mujor 2025</v>
      </c>
      <c r="AC434" s="1" t="str">
        <f>R3</f>
        <v>11 Mujor 2024</v>
      </c>
      <c r="AD434" s="1" t="str">
        <f>U3</f>
        <v>11 Mujor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9</v>
      </c>
      <c r="N435" s="8">
        <f t="shared" si="56"/>
        <v>3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9</v>
      </c>
      <c r="AD435" s="2">
        <f>SUM(F435+H435+J435+L435+N435+P435+R435+T435+V435+X435+Z435+AB435)</f>
        <v>3</v>
      </c>
      <c r="AE435" s="254">
        <f t="shared" ref="AE435:AE445" si="57">IF(AC435=0,0,(AC435-AD435)/AC435*-100)</f>
        <v>-66.666666666666657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154"/>
      <c r="F436" s="154"/>
      <c r="G436" s="6"/>
      <c r="H436" s="6"/>
      <c r="I436" s="154"/>
      <c r="J436" s="154"/>
      <c r="K436" s="6"/>
      <c r="L436" s="6"/>
      <c r="M436" s="15">
        <v>9</v>
      </c>
      <c r="N436" s="15">
        <v>3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9</v>
      </c>
      <c r="AD436" s="2">
        <f t="shared" si="58"/>
        <v>3</v>
      </c>
      <c r="AE436" s="214">
        <f t="shared" si="57"/>
        <v>-66.666666666666657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154"/>
      <c r="F437" s="154"/>
      <c r="G437" s="6"/>
      <c r="H437" s="6"/>
      <c r="I437" s="154"/>
      <c r="J437" s="154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154"/>
      <c r="F438" s="154"/>
      <c r="G438" s="6"/>
      <c r="H438" s="6"/>
      <c r="I438" s="154"/>
      <c r="J438" s="154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9</v>
      </c>
      <c r="N439" s="8">
        <f t="shared" si="59"/>
        <v>3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9</v>
      </c>
      <c r="AD439" s="2">
        <f t="shared" si="58"/>
        <v>3</v>
      </c>
      <c r="AE439" s="254">
        <f t="shared" si="57"/>
        <v>-66.666666666666657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154"/>
      <c r="F440" s="154"/>
      <c r="G440" s="6"/>
      <c r="H440" s="6"/>
      <c r="I440" s="154"/>
      <c r="J440" s="154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154"/>
      <c r="F441" s="154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71" t="e">
        <f t="shared" si="61"/>
        <v>#DIV/0!</v>
      </c>
      <c r="H443" s="71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71" t="e">
        <f t="shared" si="61"/>
        <v>#DIV/0!</v>
      </c>
      <c r="L443" s="71" t="e">
        <f t="shared" si="61"/>
        <v>#DIV/0!</v>
      </c>
      <c r="M443" s="71">
        <f t="shared" si="61"/>
        <v>100</v>
      </c>
      <c r="N443" s="71">
        <f t="shared" si="61"/>
        <v>100</v>
      </c>
      <c r="O443" s="71" t="e">
        <f t="shared" si="61"/>
        <v>#DIV/0!</v>
      </c>
      <c r="P443" s="71" t="e">
        <f t="shared" si="61"/>
        <v>#DIV/0!</v>
      </c>
      <c r="Q443" s="71" t="e">
        <f t="shared" si="61"/>
        <v>#DIV/0!</v>
      </c>
      <c r="R443" s="71" t="e">
        <f t="shared" si="61"/>
        <v>#DIV/0!</v>
      </c>
      <c r="S443" s="71" t="e">
        <f t="shared" si="61"/>
        <v>#DIV/0!</v>
      </c>
      <c r="T443" s="71" t="e">
        <f t="shared" si="61"/>
        <v>#DIV/0!</v>
      </c>
      <c r="U443" s="71" t="e">
        <f t="shared" si="61"/>
        <v>#DIV/0!</v>
      </c>
      <c r="V443" s="71" t="e">
        <f t="shared" si="61"/>
        <v>#DIV/0!</v>
      </c>
      <c r="W443" s="71" t="e">
        <f t="shared" si="61"/>
        <v>#DIV/0!</v>
      </c>
      <c r="X443" s="71" t="e">
        <f t="shared" si="61"/>
        <v>#DIV/0!</v>
      </c>
      <c r="Y443" s="71" t="e">
        <f t="shared" si="61"/>
        <v>#DIV/0!</v>
      </c>
      <c r="Z443" s="71" t="e">
        <f t="shared" si="61"/>
        <v>#DIV/0!</v>
      </c>
      <c r="AA443" s="71" t="e">
        <f t="shared" si="61"/>
        <v>#DIV/0!</v>
      </c>
      <c r="AB443" s="71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9</v>
      </c>
      <c r="N445" s="51">
        <f t="shared" si="62"/>
        <v>3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9</v>
      </c>
      <c r="AD445" s="2">
        <f>SUM(F445+H445+J445+L445+N445+P445+R445+T445+V445+X445+Z445+AB445)</f>
        <v>3</v>
      </c>
      <c r="AE445" s="254">
        <f t="shared" si="57"/>
        <v>-66.666666666666657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69" t="str">
        <f>E22</f>
        <v>11 Mujor 2024</v>
      </c>
      <c r="F451" s="69" t="str">
        <f>F22</f>
        <v>11 Mujor 2025</v>
      </c>
      <c r="G451" s="69" t="str">
        <f>G22</f>
        <v>11 Mujor 2024</v>
      </c>
      <c r="H451" s="69" t="str">
        <f>H22</f>
        <v>11 Mujor 2025</v>
      </c>
      <c r="I451" s="69" t="str">
        <f>I22</f>
        <v>11 Mujor 2024</v>
      </c>
      <c r="J451" s="69" t="str">
        <f>J22</f>
        <v>11 Mujor 2025</v>
      </c>
      <c r="K451" s="69" t="str">
        <f>K22</f>
        <v>11 Mujor 2024</v>
      </c>
      <c r="L451" s="69" t="str">
        <f>L22</f>
        <v>11 Mujor 2025</v>
      </c>
      <c r="M451" s="69" t="str">
        <f>M22</f>
        <v>11 Mujor 2024</v>
      </c>
      <c r="N451" s="69" t="str">
        <f>N22</f>
        <v>11 Mujor 2025</v>
      </c>
      <c r="O451" s="69" t="str">
        <f>O22</f>
        <v>11 Mujor 2024</v>
      </c>
      <c r="P451" s="69" t="str">
        <f>P22</f>
        <v>11 Mujor 2025</v>
      </c>
      <c r="Q451" s="69" t="str">
        <f>Q22</f>
        <v>11 Mujor 2024</v>
      </c>
      <c r="R451" s="69" t="str">
        <f>R22</f>
        <v>11 Mujor 2025</v>
      </c>
      <c r="S451" s="69" t="str">
        <f>S22</f>
        <v>11 Mujor 2024</v>
      </c>
      <c r="T451" s="69" t="str">
        <f>T22</f>
        <v>11 Mujor 2025</v>
      </c>
      <c r="U451" s="69" t="str">
        <f>U22</f>
        <v>11 Mujor 2024</v>
      </c>
      <c r="V451" s="69" t="str">
        <f>V22</f>
        <v>11 Mujor 2025</v>
      </c>
      <c r="W451" s="69" t="str">
        <f>W22</f>
        <v>11 Mujor 2024</v>
      </c>
      <c r="X451" s="69" t="str">
        <f>X22</f>
        <v>11 Mujor 2025</v>
      </c>
      <c r="Y451" s="69" t="str">
        <f>Y22</f>
        <v>11 Mujor 2024</v>
      </c>
      <c r="Z451" s="69" t="str">
        <f>Z22</f>
        <v>11 Mujor 2025</v>
      </c>
      <c r="AA451" s="69" t="str">
        <f>AA22</f>
        <v>11 Mujor 2024</v>
      </c>
      <c r="AB451" s="69" t="str">
        <f>AB22</f>
        <v>11 Mujor 2025</v>
      </c>
      <c r="AC451" s="1" t="str">
        <f>R3</f>
        <v>11 Mujor 2024</v>
      </c>
      <c r="AD451" s="1" t="str">
        <f>U3</f>
        <v>11 Mujor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34</v>
      </c>
      <c r="N452" s="14">
        <f t="shared" si="63"/>
        <v>19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34</v>
      </c>
      <c r="AD452" s="2">
        <f t="shared" si="64"/>
        <v>19</v>
      </c>
      <c r="AE452" s="214">
        <f>IF(AC452=0,0,(AC452-AD452)/AC452*-100)</f>
        <v>-44.117647058823529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2</v>
      </c>
      <c r="N453" s="14">
        <f t="shared" si="63"/>
        <v>1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2</v>
      </c>
      <c r="AD453" s="2">
        <f t="shared" si="64"/>
        <v>1</v>
      </c>
      <c r="AE453" s="214">
        <f>IF(AC453=0,0,(AC453-AD453)/AC453*-100)</f>
        <v>-50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32</v>
      </c>
      <c r="N456" s="7">
        <f t="shared" si="65"/>
        <v>18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32</v>
      </c>
      <c r="AD456" s="2">
        <f t="shared" si="64"/>
        <v>18</v>
      </c>
      <c r="AE456" s="237">
        <f>IF(AC456=0,0,(AC456-AD456)/AC456*-100)</f>
        <v>-43.75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69" t="str">
        <f>E22</f>
        <v>11 Mujor 2024</v>
      </c>
      <c r="F462" s="69" t="str">
        <f>F22</f>
        <v>11 Mujor 2025</v>
      </c>
      <c r="G462" s="69" t="str">
        <f>G22</f>
        <v>11 Mujor 2024</v>
      </c>
      <c r="H462" s="69" t="str">
        <f>H22</f>
        <v>11 Mujor 2025</v>
      </c>
      <c r="I462" s="69" t="str">
        <f>I22</f>
        <v>11 Mujor 2024</v>
      </c>
      <c r="J462" s="69" t="str">
        <f>J22</f>
        <v>11 Mujor 2025</v>
      </c>
      <c r="K462" s="69" t="str">
        <f>K22</f>
        <v>11 Mujor 2024</v>
      </c>
      <c r="L462" s="69" t="str">
        <f>L22</f>
        <v>11 Mujor 2025</v>
      </c>
      <c r="M462" s="69" t="str">
        <f>M22</f>
        <v>11 Mujor 2024</v>
      </c>
      <c r="N462" s="69" t="str">
        <f>N22</f>
        <v>11 Mujor 2025</v>
      </c>
      <c r="O462" s="69" t="str">
        <f>O22</f>
        <v>11 Mujor 2024</v>
      </c>
      <c r="P462" s="69" t="str">
        <f>P22</f>
        <v>11 Mujor 2025</v>
      </c>
      <c r="Q462" s="69" t="str">
        <f>Q22</f>
        <v>11 Mujor 2024</v>
      </c>
      <c r="R462" s="69" t="str">
        <f>R22</f>
        <v>11 Mujor 2025</v>
      </c>
      <c r="S462" s="69" t="str">
        <f>S22</f>
        <v>11 Mujor 2024</v>
      </c>
      <c r="T462" s="69" t="str">
        <f>T22</f>
        <v>11 Mujor 2025</v>
      </c>
      <c r="U462" s="69" t="str">
        <f>U22</f>
        <v>11 Mujor 2024</v>
      </c>
      <c r="V462" s="69" t="str">
        <f>V22</f>
        <v>11 Mujor 2025</v>
      </c>
      <c r="W462" s="69" t="str">
        <f>W22</f>
        <v>11 Mujor 2024</v>
      </c>
      <c r="X462" s="69" t="str">
        <f>X22</f>
        <v>11 Mujor 2025</v>
      </c>
      <c r="Y462" s="69" t="str">
        <f>Y22</f>
        <v>11 Mujor 2024</v>
      </c>
      <c r="Z462" s="69" t="str">
        <f>Z22</f>
        <v>11 Mujor 2025</v>
      </c>
      <c r="AA462" s="69" t="str">
        <f>AA22</f>
        <v>11 Mujor 2024</v>
      </c>
      <c r="AB462" s="69" t="str">
        <f>AB22</f>
        <v>11 Mujor 2025</v>
      </c>
      <c r="AC462" s="1" t="str">
        <f>R3</f>
        <v>11 Mujor 2024</v>
      </c>
      <c r="AD462" s="1" t="str">
        <f>U3</f>
        <v>11 Mujor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32</v>
      </c>
      <c r="N463" s="16">
        <f t="shared" si="66"/>
        <v>18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32</v>
      </c>
      <c r="AD463" s="2">
        <f>SUM(F463+H463+J463+L463+N463+P463+R463+T463+V463+X463+Z463+AB463)</f>
        <v>18</v>
      </c>
      <c r="AE463" s="252">
        <f t="shared" ref="AE463:AE473" si="67">IF(AC463=0,0,(AC463-AD463)/AC463*-100)</f>
        <v>-43.75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26</v>
      </c>
      <c r="N464" s="14">
        <f t="shared" si="66"/>
        <v>11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26</v>
      </c>
      <c r="AD464" s="2">
        <f>SUM(F464+H464+J464+L464+N464+P464+R464+T464+V464+X464+Z464+AB464)</f>
        <v>11</v>
      </c>
      <c r="AE464" s="214">
        <f t="shared" si="67"/>
        <v>-57.692307692307686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1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1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26</v>
      </c>
      <c r="N467" s="16">
        <f t="shared" si="69"/>
        <v>12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26</v>
      </c>
      <c r="AD467" s="2">
        <f t="shared" si="68"/>
        <v>12</v>
      </c>
      <c r="AE467" s="252">
        <f t="shared" si="67"/>
        <v>-53.846153846153847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5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5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6</v>
      </c>
      <c r="N469" s="14">
        <f t="shared" si="69"/>
        <v>1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6</v>
      </c>
      <c r="AD469" s="2">
        <f t="shared" si="68"/>
        <v>1</v>
      </c>
      <c r="AE469" s="214">
        <f t="shared" si="67"/>
        <v>-83.333333333333343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6</v>
      </c>
      <c r="N470" s="16">
        <f t="shared" si="69"/>
        <v>6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6</v>
      </c>
      <c r="AD470" s="2">
        <f t="shared" si="68"/>
        <v>6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73" t="e">
        <f t="shared" ref="E471:AD471" si="70">E467/E463*100</f>
        <v>#DIV/0!</v>
      </c>
      <c r="F471" s="73" t="e">
        <f t="shared" si="70"/>
        <v>#DIV/0!</v>
      </c>
      <c r="G471" s="73" t="e">
        <f t="shared" si="70"/>
        <v>#DIV/0!</v>
      </c>
      <c r="H471" s="73" t="e">
        <f t="shared" si="70"/>
        <v>#DIV/0!</v>
      </c>
      <c r="I471" s="73" t="e">
        <f t="shared" si="70"/>
        <v>#DIV/0!</v>
      </c>
      <c r="J471" s="73" t="e">
        <f t="shared" si="70"/>
        <v>#DIV/0!</v>
      </c>
      <c r="K471" s="73" t="e">
        <f t="shared" si="70"/>
        <v>#DIV/0!</v>
      </c>
      <c r="L471" s="73" t="e">
        <f t="shared" si="70"/>
        <v>#DIV/0!</v>
      </c>
      <c r="M471" s="73">
        <f t="shared" si="70"/>
        <v>81.25</v>
      </c>
      <c r="N471" s="73">
        <f t="shared" si="70"/>
        <v>66.666666666666657</v>
      </c>
      <c r="O471" s="73" t="e">
        <f t="shared" si="70"/>
        <v>#DIV/0!</v>
      </c>
      <c r="P471" s="73" t="e">
        <f t="shared" si="70"/>
        <v>#DIV/0!</v>
      </c>
      <c r="Q471" s="73" t="e">
        <f t="shared" si="70"/>
        <v>#DIV/0!</v>
      </c>
      <c r="R471" s="73" t="e">
        <f t="shared" si="70"/>
        <v>#DIV/0!</v>
      </c>
      <c r="S471" s="73" t="e">
        <f t="shared" si="70"/>
        <v>#DIV/0!</v>
      </c>
      <c r="T471" s="73" t="e">
        <f t="shared" si="70"/>
        <v>#DIV/0!</v>
      </c>
      <c r="U471" s="73" t="e">
        <f t="shared" si="70"/>
        <v>#DIV/0!</v>
      </c>
      <c r="V471" s="73" t="e">
        <f t="shared" si="70"/>
        <v>#DIV/0!</v>
      </c>
      <c r="W471" s="73" t="e">
        <f t="shared" si="70"/>
        <v>#DIV/0!</v>
      </c>
      <c r="X471" s="73" t="e">
        <f t="shared" si="70"/>
        <v>#DIV/0!</v>
      </c>
      <c r="Y471" s="73" t="e">
        <f t="shared" si="70"/>
        <v>#DIV/0!</v>
      </c>
      <c r="Z471" s="73" t="e">
        <f t="shared" si="70"/>
        <v>#DIV/0!</v>
      </c>
      <c r="AA471" s="73" t="e">
        <f t="shared" si="70"/>
        <v>#DIV/0!</v>
      </c>
      <c r="AB471" s="73" t="e">
        <f t="shared" si="70"/>
        <v>#DIV/0!</v>
      </c>
      <c r="AC471" s="11">
        <f t="shared" si="70"/>
        <v>81.25</v>
      </c>
      <c r="AD471" s="11">
        <f t="shared" si="70"/>
        <v>66.666666666666657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26</v>
      </c>
      <c r="N473" s="16">
        <f t="shared" si="69"/>
        <v>12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26</v>
      </c>
      <c r="AD473" s="2">
        <f>SUM(F473+H473+J473+L473+N473+P473+R473+T473+V473+X473+Z473+AB473)</f>
        <v>12</v>
      </c>
      <c r="AE473" s="252">
        <f t="shared" si="67"/>
        <v>-53.846153846153847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81.25</v>
      </c>
      <c r="AD474" s="52">
        <f>AD473/AD463*100</f>
        <v>66.666666666666657</v>
      </c>
      <c r="AE474" s="247">
        <f>IF(AC474=0,0,(AC474-AD474)/AC474*-100)</f>
        <v>-17.94871794871796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69" t="str">
        <f>E22</f>
        <v>11 Mujor 2024</v>
      </c>
      <c r="F479" s="69" t="str">
        <f>F22</f>
        <v>11 Mujor 2025</v>
      </c>
      <c r="G479" s="69" t="str">
        <f>G22</f>
        <v>11 Mujor 2024</v>
      </c>
      <c r="H479" s="69" t="str">
        <f>H22</f>
        <v>11 Mujor 2025</v>
      </c>
      <c r="I479" s="69" t="str">
        <f>I22</f>
        <v>11 Mujor 2024</v>
      </c>
      <c r="J479" s="69" t="str">
        <f>J22</f>
        <v>11 Mujor 2025</v>
      </c>
      <c r="K479" s="69" t="str">
        <f>K22</f>
        <v>11 Mujor 2024</v>
      </c>
      <c r="L479" s="69" t="str">
        <f>L22</f>
        <v>11 Mujor 2025</v>
      </c>
      <c r="M479" s="69" t="str">
        <f>M22</f>
        <v>11 Mujor 2024</v>
      </c>
      <c r="N479" s="69" t="str">
        <f>N22</f>
        <v>11 Mujor 2025</v>
      </c>
      <c r="O479" s="69" t="str">
        <f>O22</f>
        <v>11 Mujor 2024</v>
      </c>
      <c r="P479" s="69" t="str">
        <f>P22</f>
        <v>11 Mujor 2025</v>
      </c>
      <c r="Q479" s="69" t="str">
        <f>Q22</f>
        <v>11 Mujor 2024</v>
      </c>
      <c r="R479" s="69" t="str">
        <f>R22</f>
        <v>11 Mujor 2025</v>
      </c>
      <c r="S479" s="69" t="str">
        <f>S22</f>
        <v>11 Mujor 2024</v>
      </c>
      <c r="T479" s="69" t="str">
        <f>T22</f>
        <v>11 Mujor 2025</v>
      </c>
      <c r="U479" s="69" t="str">
        <f>U22</f>
        <v>11 Mujor 2024</v>
      </c>
      <c r="V479" s="69" t="str">
        <f>V22</f>
        <v>11 Mujor 2025</v>
      </c>
      <c r="W479" s="69" t="str">
        <f>W22</f>
        <v>11 Mujor 2024</v>
      </c>
      <c r="X479" s="69" t="str">
        <f>X22</f>
        <v>11 Mujor 2025</v>
      </c>
      <c r="Y479" s="69" t="str">
        <f>Y22</f>
        <v>11 Mujor 2024</v>
      </c>
      <c r="Z479" s="69" t="str">
        <f>Z22</f>
        <v>11 Mujor 2025</v>
      </c>
      <c r="AA479" s="69" t="str">
        <f>AA22</f>
        <v>11 Mujor 2024</v>
      </c>
      <c r="AB479" s="69" t="str">
        <f>AB22</f>
        <v>11 Mujor 2025</v>
      </c>
      <c r="AC479" s="1" t="str">
        <f>R3</f>
        <v>11 Mujor 2024</v>
      </c>
      <c r="AD479" s="1" t="str">
        <f>U3</f>
        <v>11 Mujor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6</v>
      </c>
      <c r="N482" s="18">
        <f t="shared" si="75"/>
        <v>3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6</v>
      </c>
      <c r="AD482" s="2">
        <f t="shared" si="72"/>
        <v>3</v>
      </c>
      <c r="AE482" s="214">
        <f t="shared" si="73"/>
        <v>-50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2</v>
      </c>
      <c r="N483" s="18">
        <f t="shared" si="76"/>
        <v>1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2</v>
      </c>
      <c r="AD483" s="2">
        <f t="shared" si="72"/>
        <v>1</v>
      </c>
      <c r="AE483" s="214">
        <f t="shared" si="73"/>
        <v>-50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1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1</v>
      </c>
      <c r="AD484" s="2">
        <f t="shared" si="72"/>
        <v>0</v>
      </c>
      <c r="AE484" s="214">
        <f t="shared" si="73"/>
        <v>-100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3</v>
      </c>
      <c r="N487" s="13">
        <f t="shared" si="80"/>
        <v>2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3</v>
      </c>
      <c r="AD487" s="2">
        <f t="shared" si="72"/>
        <v>2</v>
      </c>
      <c r="AE487" s="214">
        <f t="shared" si="73"/>
        <v>-33.333333333333329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70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70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70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69" t="str">
        <f>E22</f>
        <v>11 Mujor 2024</v>
      </c>
      <c r="F493" s="69" t="str">
        <f>F22</f>
        <v>11 Mujor 2025</v>
      </c>
      <c r="G493" s="69" t="str">
        <f>G22</f>
        <v>11 Mujor 2024</v>
      </c>
      <c r="H493" s="69" t="str">
        <f>H22</f>
        <v>11 Mujor 2025</v>
      </c>
      <c r="I493" s="69" t="str">
        <f>I22</f>
        <v>11 Mujor 2024</v>
      </c>
      <c r="J493" s="69" t="str">
        <f>J22</f>
        <v>11 Mujor 2025</v>
      </c>
      <c r="K493" s="69" t="str">
        <f>K22</f>
        <v>11 Mujor 2024</v>
      </c>
      <c r="L493" s="69" t="str">
        <f>L22</f>
        <v>11 Mujor 2025</v>
      </c>
      <c r="M493" s="69" t="str">
        <f>M22</f>
        <v>11 Mujor 2024</v>
      </c>
      <c r="N493" s="69" t="str">
        <f>N22</f>
        <v>11 Mujor 2025</v>
      </c>
      <c r="O493" s="69" t="str">
        <f>O22</f>
        <v>11 Mujor 2024</v>
      </c>
      <c r="P493" s="69" t="str">
        <f>P22</f>
        <v>11 Mujor 2025</v>
      </c>
      <c r="Q493" s="69" t="str">
        <f>Q22</f>
        <v>11 Mujor 2024</v>
      </c>
      <c r="R493" s="69" t="str">
        <f>R22</f>
        <v>11 Mujor 2025</v>
      </c>
      <c r="S493" s="69" t="str">
        <f>S22</f>
        <v>11 Mujor 2024</v>
      </c>
      <c r="T493" s="69" t="str">
        <f>T22</f>
        <v>11 Mujor 2025</v>
      </c>
      <c r="U493" s="69" t="str">
        <f>U22</f>
        <v>11 Mujor 2024</v>
      </c>
      <c r="V493" s="69" t="str">
        <f>V22</f>
        <v>11 Mujor 2025</v>
      </c>
      <c r="W493" s="69" t="str">
        <f>W22</f>
        <v>11 Mujor 2024</v>
      </c>
      <c r="X493" s="69" t="str">
        <f>X22</f>
        <v>11 Mujor 2025</v>
      </c>
      <c r="Y493" s="69" t="str">
        <f>Y22</f>
        <v>11 Mujor 2024</v>
      </c>
      <c r="Z493" s="69" t="str">
        <f>Z22</f>
        <v>11 Mujor 2025</v>
      </c>
      <c r="AA493" s="69" t="str">
        <f>AA22</f>
        <v>11 Mujor 2024</v>
      </c>
      <c r="AB493" s="69" t="str">
        <f>AB22</f>
        <v>11 Mujor 2025</v>
      </c>
      <c r="AC493" s="1" t="str">
        <f>R3</f>
        <v>11 Mujor 2024</v>
      </c>
      <c r="AD493" s="1" t="str">
        <f>U3</f>
        <v>11 Mujor 2025</v>
      </c>
      <c r="AE493" s="227"/>
      <c r="AF493" s="227"/>
      <c r="AG493" s="70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70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70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154"/>
      <c r="F496" s="154"/>
      <c r="G496" s="19"/>
      <c r="H496" s="19"/>
      <c r="I496" s="154"/>
      <c r="J496" s="154"/>
      <c r="K496" s="19"/>
      <c r="L496" s="19"/>
      <c r="M496" s="36">
        <v>14</v>
      </c>
      <c r="N496" s="36">
        <v>21</v>
      </c>
      <c r="O496" s="36"/>
      <c r="P496" s="36"/>
      <c r="Q496" s="36"/>
      <c r="R496" s="36"/>
      <c r="S496" s="19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14</v>
      </c>
      <c r="AD496" s="2">
        <f t="shared" si="82"/>
        <v>21</v>
      </c>
      <c r="AE496" s="214">
        <f t="shared" si="81"/>
        <v>50</v>
      </c>
      <c r="AF496" s="214"/>
      <c r="AG496" s="70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154"/>
      <c r="F497" s="154"/>
      <c r="G497" s="19"/>
      <c r="H497" s="19"/>
      <c r="I497" s="154"/>
      <c r="J497" s="154"/>
      <c r="K497" s="19"/>
      <c r="L497" s="19"/>
      <c r="M497" s="36">
        <v>1</v>
      </c>
      <c r="N497" s="36"/>
      <c r="O497" s="36"/>
      <c r="P497" s="36"/>
      <c r="Q497" s="36"/>
      <c r="R497" s="36"/>
      <c r="S497" s="19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1</v>
      </c>
      <c r="AD497" s="2">
        <f t="shared" si="82"/>
        <v>0</v>
      </c>
      <c r="AE497" s="214">
        <f t="shared" si="81"/>
        <v>-100</v>
      </c>
      <c r="AF497" s="214"/>
      <c r="AG497" s="70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154"/>
      <c r="F498" s="154"/>
      <c r="G498" s="19"/>
      <c r="H498" s="19"/>
      <c r="I498" s="154"/>
      <c r="J498" s="154"/>
      <c r="K498" s="19"/>
      <c r="L498" s="19"/>
      <c r="M498" s="36">
        <v>7</v>
      </c>
      <c r="N498" s="36">
        <v>5</v>
      </c>
      <c r="O498" s="36"/>
      <c r="P498" s="36"/>
      <c r="Q498" s="36"/>
      <c r="R498" s="36"/>
      <c r="S498" s="19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7</v>
      </c>
      <c r="AD498" s="2">
        <f t="shared" si="82"/>
        <v>5</v>
      </c>
      <c r="AE498" s="214">
        <f t="shared" si="81"/>
        <v>-28.571428571428569</v>
      </c>
      <c r="AF498" s="214"/>
      <c r="AG498" s="70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154"/>
      <c r="F499" s="154"/>
      <c r="G499" s="19"/>
      <c r="H499" s="19"/>
      <c r="I499" s="154"/>
      <c r="J499" s="154"/>
      <c r="K499" s="19"/>
      <c r="L499" s="19"/>
      <c r="M499" s="36"/>
      <c r="N499" s="36"/>
      <c r="O499" s="36"/>
      <c r="P499" s="36"/>
      <c r="Q499" s="36"/>
      <c r="R499" s="36"/>
      <c r="S499" s="19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70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154"/>
      <c r="F500" s="154"/>
      <c r="G500" s="19"/>
      <c r="H500" s="19"/>
      <c r="I500" s="154"/>
      <c r="J500" s="154"/>
      <c r="K500" s="19"/>
      <c r="L500" s="19"/>
      <c r="M500" s="36"/>
      <c r="N500" s="36"/>
      <c r="O500" s="36"/>
      <c r="P500" s="36"/>
      <c r="Q500" s="36"/>
      <c r="R500" s="36"/>
      <c r="S500" s="19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70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154"/>
      <c r="F501" s="154"/>
      <c r="G501" s="19"/>
      <c r="H501" s="19"/>
      <c r="I501" s="154"/>
      <c r="J501" s="154"/>
      <c r="K501" s="19"/>
      <c r="L501" s="19"/>
      <c r="M501" s="36"/>
      <c r="N501" s="36"/>
      <c r="O501" s="36"/>
      <c r="P501" s="36"/>
      <c r="Q501" s="36"/>
      <c r="R501" s="36"/>
      <c r="S501" s="19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70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154"/>
      <c r="F502" s="154"/>
      <c r="G502" s="19"/>
      <c r="H502" s="19"/>
      <c r="I502" s="154"/>
      <c r="J502" s="154"/>
      <c r="K502" s="19"/>
      <c r="L502" s="19"/>
      <c r="M502" s="36"/>
      <c r="N502" s="36">
        <v>1</v>
      </c>
      <c r="O502" s="36"/>
      <c r="P502" s="36"/>
      <c r="Q502" s="36"/>
      <c r="R502" s="36"/>
      <c r="S502" s="19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1</v>
      </c>
      <c r="AE502" s="214">
        <f t="shared" si="81"/>
        <v>0</v>
      </c>
      <c r="AF502" s="214"/>
      <c r="AG502" s="70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154"/>
      <c r="F503" s="154"/>
      <c r="G503" s="19"/>
      <c r="H503" s="19"/>
      <c r="I503" s="154"/>
      <c r="J503" s="154"/>
      <c r="K503" s="19"/>
      <c r="L503" s="19"/>
      <c r="M503" s="36">
        <v>1011</v>
      </c>
      <c r="N503" s="36">
        <v>1008</v>
      </c>
      <c r="O503" s="36"/>
      <c r="P503" s="36"/>
      <c r="Q503" s="36"/>
      <c r="R503" s="36"/>
      <c r="S503" s="157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1011</v>
      </c>
      <c r="AD503" s="2">
        <f t="shared" si="82"/>
        <v>1008</v>
      </c>
      <c r="AE503" s="214">
        <f t="shared" si="81"/>
        <v>-0.29673590504451042</v>
      </c>
      <c r="AF503" s="214"/>
      <c r="AG503" s="70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154"/>
      <c r="F504" s="154"/>
      <c r="G504" s="19"/>
      <c r="H504" s="19"/>
      <c r="I504" s="154"/>
      <c r="J504" s="154"/>
      <c r="K504" s="19"/>
      <c r="L504" s="19"/>
      <c r="M504" s="36">
        <v>511</v>
      </c>
      <c r="N504" s="36">
        <v>488</v>
      </c>
      <c r="O504" s="36"/>
      <c r="P504" s="36"/>
      <c r="Q504" s="36"/>
      <c r="R504" s="36"/>
      <c r="S504" s="157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511</v>
      </c>
      <c r="AD504" s="2">
        <f t="shared" si="82"/>
        <v>488</v>
      </c>
      <c r="AE504" s="214">
        <f>IF(AC504=0,0,(AC504-AD504)/AC504*-100)</f>
        <v>-4.5009784735812133</v>
      </c>
      <c r="AF504" s="214"/>
      <c r="AG504" s="70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154"/>
      <c r="F505" s="154"/>
      <c r="G505" s="19"/>
      <c r="H505" s="19"/>
      <c r="I505" s="154"/>
      <c r="J505" s="154"/>
      <c r="K505" s="19"/>
      <c r="L505" s="19"/>
      <c r="M505" s="36">
        <v>1070</v>
      </c>
      <c r="N505" s="36">
        <v>1645</v>
      </c>
      <c r="O505" s="36"/>
      <c r="P505" s="36"/>
      <c r="Q505" s="36"/>
      <c r="R505" s="36"/>
      <c r="S505" s="157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1070</v>
      </c>
      <c r="AD505" s="2">
        <f t="shared" si="82"/>
        <v>1645</v>
      </c>
      <c r="AE505" s="214">
        <f>IF(AC505=0,0,(AC505-AD505)/AC505*-100)</f>
        <v>53.738317757009348</v>
      </c>
      <c r="AF505" s="214"/>
      <c r="AG505" s="70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154"/>
      <c r="F506" s="154"/>
      <c r="G506" s="19"/>
      <c r="H506" s="19"/>
      <c r="I506" s="154"/>
      <c r="J506" s="154"/>
      <c r="K506" s="19"/>
      <c r="L506" s="19"/>
      <c r="M506" s="36">
        <v>1</v>
      </c>
      <c r="N506" s="36">
        <v>2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1</v>
      </c>
      <c r="AD506" s="2">
        <f t="shared" si="82"/>
        <v>2</v>
      </c>
      <c r="AE506" s="214">
        <f t="shared" si="81"/>
        <v>100</v>
      </c>
      <c r="AF506" s="214"/>
      <c r="AG506" s="70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154"/>
      <c r="F507" s="154"/>
      <c r="G507" s="19"/>
      <c r="H507" s="19"/>
      <c r="I507" s="154"/>
      <c r="J507" s="154"/>
      <c r="K507" s="19"/>
      <c r="L507" s="19"/>
      <c r="M507" s="36">
        <v>88</v>
      </c>
      <c r="N507" s="36">
        <v>10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88</v>
      </c>
      <c r="AD507" s="2">
        <f t="shared" si="82"/>
        <v>10</v>
      </c>
      <c r="AE507" s="214">
        <f t="shared" si="81"/>
        <v>-88.63636363636364</v>
      </c>
      <c r="AF507" s="214"/>
      <c r="AG507" s="70"/>
    </row>
    <row r="508" spans="1:33" s="44" customFormat="1" ht="52.5" customHeight="1" x14ac:dyDescent="0.25">
      <c r="A508" s="239" t="s">
        <v>521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70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70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70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70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69" t="str">
        <f>E22</f>
        <v>11 Mujor 2024</v>
      </c>
      <c r="F513" s="69" t="str">
        <f>F22</f>
        <v>11 Mujor 2025</v>
      </c>
      <c r="G513" s="69" t="str">
        <f>G22</f>
        <v>11 Mujor 2024</v>
      </c>
      <c r="H513" s="69" t="str">
        <f>H22</f>
        <v>11 Mujor 2025</v>
      </c>
      <c r="I513" s="69" t="str">
        <f>I22</f>
        <v>11 Mujor 2024</v>
      </c>
      <c r="J513" s="69" t="str">
        <f>J22</f>
        <v>11 Mujor 2025</v>
      </c>
      <c r="K513" s="69" t="str">
        <f>K22</f>
        <v>11 Mujor 2024</v>
      </c>
      <c r="L513" s="69" t="str">
        <f>L22</f>
        <v>11 Mujor 2025</v>
      </c>
      <c r="M513" s="69" t="str">
        <f>M22</f>
        <v>11 Mujor 2024</v>
      </c>
      <c r="N513" s="69" t="str">
        <f>N22</f>
        <v>11 Mujor 2025</v>
      </c>
      <c r="O513" s="69" t="str">
        <f>O22</f>
        <v>11 Mujor 2024</v>
      </c>
      <c r="P513" s="69" t="str">
        <f>P22</f>
        <v>11 Mujor 2025</v>
      </c>
      <c r="Q513" s="69" t="str">
        <f>Q22</f>
        <v>11 Mujor 2024</v>
      </c>
      <c r="R513" s="69" t="str">
        <f>R22</f>
        <v>11 Mujor 2025</v>
      </c>
      <c r="S513" s="69" t="str">
        <f>S22</f>
        <v>11 Mujor 2024</v>
      </c>
      <c r="T513" s="69" t="str">
        <f>T22</f>
        <v>11 Mujor 2025</v>
      </c>
      <c r="U513" s="69" t="str">
        <f>U22</f>
        <v>11 Mujor 2024</v>
      </c>
      <c r="V513" s="69" t="str">
        <f>V22</f>
        <v>11 Mujor 2025</v>
      </c>
      <c r="W513" s="69" t="str">
        <f>W22</f>
        <v>11 Mujor 2024</v>
      </c>
      <c r="X513" s="69" t="str">
        <f>X22</f>
        <v>11 Mujor 2025</v>
      </c>
      <c r="Y513" s="69" t="str">
        <f>Y22</f>
        <v>11 Mujor 2024</v>
      </c>
      <c r="Z513" s="69" t="str">
        <f>Z22</f>
        <v>11 Mujor 2025</v>
      </c>
      <c r="AA513" s="69" t="str">
        <f>AA22</f>
        <v>11 Mujor 2024</v>
      </c>
      <c r="AB513" s="69" t="str">
        <f>AB22</f>
        <v>11 Mujor 2025</v>
      </c>
      <c r="AC513" s="1" t="str">
        <f>R3</f>
        <v>11 Mujor 2024</v>
      </c>
      <c r="AD513" s="1" t="str">
        <f>U3</f>
        <v>11 Mujor 2025</v>
      </c>
      <c r="AE513" s="227"/>
      <c r="AF513" s="227"/>
      <c r="AG513" s="70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70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154"/>
      <c r="F515" s="154"/>
      <c r="G515" s="19"/>
      <c r="H515" s="19"/>
      <c r="I515" s="154"/>
      <c r="J515" s="154"/>
      <c r="K515" s="19"/>
      <c r="L515" s="19"/>
      <c r="M515" s="19"/>
      <c r="N515" s="19">
        <v>1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1</v>
      </c>
      <c r="AE515" s="214">
        <f>IF(AC515=0,0,(AC515-AD515)/AC515*-100)</f>
        <v>0</v>
      </c>
      <c r="AF515" s="214"/>
      <c r="AG515" s="70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70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1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1</v>
      </c>
      <c r="AE517" s="221">
        <f>IF(AC517=0,0,(AC517-AD517)/AC517*-100)</f>
        <v>0</v>
      </c>
      <c r="AF517" s="221"/>
      <c r="AG517" s="70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149"/>
      <c r="F518" s="149"/>
      <c r="G518" s="21"/>
      <c r="H518" s="21"/>
      <c r="I518" s="149"/>
      <c r="J518" s="149"/>
      <c r="K518" s="21"/>
      <c r="L518" s="21"/>
      <c r="M518" s="21"/>
      <c r="N518" s="21"/>
      <c r="O518" s="149"/>
      <c r="P518" s="149"/>
      <c r="Q518" s="19"/>
      <c r="R518" s="19"/>
      <c r="S518" s="21"/>
      <c r="T518" s="21"/>
      <c r="U518" s="149"/>
      <c r="V518" s="149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70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70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70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70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69" t="str">
        <f>E22</f>
        <v>11 Mujor 2024</v>
      </c>
      <c r="F524" s="69" t="str">
        <f>F22</f>
        <v>11 Mujor 2025</v>
      </c>
      <c r="G524" s="69" t="str">
        <f>G22</f>
        <v>11 Mujor 2024</v>
      </c>
      <c r="H524" s="69" t="str">
        <f>H22</f>
        <v>11 Mujor 2025</v>
      </c>
      <c r="I524" s="69" t="str">
        <f>I22</f>
        <v>11 Mujor 2024</v>
      </c>
      <c r="J524" s="69" t="str">
        <f>J22</f>
        <v>11 Mujor 2025</v>
      </c>
      <c r="K524" s="69" t="str">
        <f>K22</f>
        <v>11 Mujor 2024</v>
      </c>
      <c r="L524" s="69" t="str">
        <f>L22</f>
        <v>11 Mujor 2025</v>
      </c>
      <c r="M524" s="69" t="str">
        <f>M22</f>
        <v>11 Mujor 2024</v>
      </c>
      <c r="N524" s="69" t="str">
        <f>N22</f>
        <v>11 Mujor 2025</v>
      </c>
      <c r="O524" s="69" t="str">
        <f>O22</f>
        <v>11 Mujor 2024</v>
      </c>
      <c r="P524" s="69" t="str">
        <f>P22</f>
        <v>11 Mujor 2025</v>
      </c>
      <c r="Q524" s="69" t="str">
        <f>Q22</f>
        <v>11 Mujor 2024</v>
      </c>
      <c r="R524" s="69" t="str">
        <f>R22</f>
        <v>11 Mujor 2025</v>
      </c>
      <c r="S524" s="69" t="str">
        <f>S22</f>
        <v>11 Mujor 2024</v>
      </c>
      <c r="T524" s="69" t="str">
        <f>T22</f>
        <v>11 Mujor 2025</v>
      </c>
      <c r="U524" s="69" t="str">
        <f>U22</f>
        <v>11 Mujor 2024</v>
      </c>
      <c r="V524" s="69" t="str">
        <f>V22</f>
        <v>11 Mujor 2025</v>
      </c>
      <c r="W524" s="69" t="str">
        <f>W22</f>
        <v>11 Mujor 2024</v>
      </c>
      <c r="X524" s="69" t="str">
        <f>X22</f>
        <v>11 Mujor 2025</v>
      </c>
      <c r="Y524" s="69" t="str">
        <f>Y22</f>
        <v>11 Mujor 2024</v>
      </c>
      <c r="Z524" s="69" t="str">
        <f>Z22</f>
        <v>11 Mujor 2025</v>
      </c>
      <c r="AA524" s="69" t="str">
        <f>AA22</f>
        <v>11 Mujor 2024</v>
      </c>
      <c r="AB524" s="69" t="str">
        <f>AB22</f>
        <v>11 Mujor 2025</v>
      </c>
      <c r="AC524" s="1" t="str">
        <f>R3</f>
        <v>11 Mujor 2024</v>
      </c>
      <c r="AD524" s="1" t="str">
        <f>U3</f>
        <v>11 Mujor 2025</v>
      </c>
      <c r="AE524" s="227"/>
      <c r="AF524" s="227"/>
      <c r="AG524" s="70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154"/>
      <c r="F525" s="154"/>
      <c r="G525" s="19"/>
      <c r="H525" s="19"/>
      <c r="I525" s="154"/>
      <c r="J525" s="154"/>
      <c r="K525" s="19"/>
      <c r="L525" s="19"/>
      <c r="M525" s="23">
        <v>5</v>
      </c>
      <c r="N525" s="23">
        <v>5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5</v>
      </c>
      <c r="AE525" s="214">
        <f>IF(AC525=0,0,(AC525-AD525)/AC525*-100)</f>
        <v>0</v>
      </c>
      <c r="AF525" s="214"/>
      <c r="AG525" s="70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154"/>
      <c r="F526" s="154"/>
      <c r="G526" s="19"/>
      <c r="H526" s="19"/>
      <c r="I526" s="154"/>
      <c r="J526" s="154"/>
      <c r="K526" s="19"/>
      <c r="L526" s="19"/>
      <c r="M526" s="23">
        <v>3</v>
      </c>
      <c r="N526" s="23">
        <v>5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3</v>
      </c>
      <c r="AD526" s="2">
        <f t="shared" si="85"/>
        <v>5</v>
      </c>
      <c r="AE526" s="214">
        <f>IF(AC526=0,0,(AC526-AD526)/AC526*-100)</f>
        <v>66.666666666666657</v>
      </c>
      <c r="AF526" s="214"/>
      <c r="AG526" s="70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154"/>
      <c r="F527" s="154"/>
      <c r="G527" s="19"/>
      <c r="H527" s="19"/>
      <c r="I527" s="154"/>
      <c r="J527" s="154"/>
      <c r="K527" s="19"/>
      <c r="L527" s="19"/>
      <c r="M527" s="23">
        <v>3</v>
      </c>
      <c r="N527" s="23">
        <v>3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3</v>
      </c>
      <c r="AD527" s="2">
        <f t="shared" si="85"/>
        <v>3</v>
      </c>
      <c r="AE527" s="214">
        <f>IF(AC527=0,0,(AC527-AD527)/AC527*-100)</f>
        <v>0</v>
      </c>
      <c r="AF527" s="214"/>
      <c r="AG527" s="70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154"/>
      <c r="F528" s="154"/>
      <c r="G528" s="19"/>
      <c r="H528" s="19"/>
      <c r="I528" s="154"/>
      <c r="J528" s="154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70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7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7</v>
      </c>
      <c r="AE529" s="221">
        <f>IF(AC529=0,0,(AC529-AD529)/AC529*-100)</f>
        <v>40</v>
      </c>
      <c r="AF529" s="221"/>
      <c r="AG529" s="70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37.5</v>
      </c>
      <c r="N530" s="24">
        <f t="shared" si="87"/>
        <v>30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37.5</v>
      </c>
      <c r="AD530" s="24">
        <f>AD527/(AD525+AD526)*100</f>
        <v>30</v>
      </c>
      <c r="AE530" s="235"/>
      <c r="AF530" s="235"/>
      <c r="AG530" s="70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70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70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72"/>
      <c r="AF533" s="72"/>
      <c r="AG533" s="70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70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70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70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70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69" t="str">
        <f>E22</f>
        <v>11 Mujor 2024</v>
      </c>
      <c r="F539" s="69" t="str">
        <f>F22</f>
        <v>11 Mujor 2025</v>
      </c>
      <c r="G539" s="69" t="str">
        <f>G22</f>
        <v>11 Mujor 2024</v>
      </c>
      <c r="H539" s="69" t="str">
        <f>H22</f>
        <v>11 Mujor 2025</v>
      </c>
      <c r="I539" s="69" t="str">
        <f>I22</f>
        <v>11 Mujor 2024</v>
      </c>
      <c r="J539" s="69" t="str">
        <f>J22</f>
        <v>11 Mujor 2025</v>
      </c>
      <c r="K539" s="69" t="str">
        <f>K22</f>
        <v>11 Mujor 2024</v>
      </c>
      <c r="L539" s="69" t="str">
        <f>L22</f>
        <v>11 Mujor 2025</v>
      </c>
      <c r="M539" s="69" t="str">
        <f>M22</f>
        <v>11 Mujor 2024</v>
      </c>
      <c r="N539" s="69" t="str">
        <f>N22</f>
        <v>11 Mujor 2025</v>
      </c>
      <c r="O539" s="69" t="str">
        <f>O22</f>
        <v>11 Mujor 2024</v>
      </c>
      <c r="P539" s="69" t="str">
        <f>P22</f>
        <v>11 Mujor 2025</v>
      </c>
      <c r="Q539" s="69" t="str">
        <f>Q22</f>
        <v>11 Mujor 2024</v>
      </c>
      <c r="R539" s="69" t="str">
        <f>R22</f>
        <v>11 Mujor 2025</v>
      </c>
      <c r="S539" s="69" t="str">
        <f>S22</f>
        <v>11 Mujor 2024</v>
      </c>
      <c r="T539" s="69" t="str">
        <f>T22</f>
        <v>11 Mujor 2025</v>
      </c>
      <c r="U539" s="69" t="str">
        <f>U22</f>
        <v>11 Mujor 2024</v>
      </c>
      <c r="V539" s="69" t="str">
        <f>V22</f>
        <v>11 Mujor 2025</v>
      </c>
      <c r="W539" s="69" t="str">
        <f>W22</f>
        <v>11 Mujor 2024</v>
      </c>
      <c r="X539" s="69" t="str">
        <f>X22</f>
        <v>11 Mujor 2025</v>
      </c>
      <c r="Y539" s="69" t="str">
        <f>Y22</f>
        <v>11 Mujor 2024</v>
      </c>
      <c r="Z539" s="69" t="str">
        <f>Z22</f>
        <v>11 Mujor 2025</v>
      </c>
      <c r="AA539" s="69" t="str">
        <f>AA22</f>
        <v>11 Mujor 2024</v>
      </c>
      <c r="AB539" s="69" t="str">
        <f>AB22</f>
        <v>11 Mujor 2025</v>
      </c>
      <c r="AC539" s="1" t="str">
        <f>R3</f>
        <v>11 Mujor 2024</v>
      </c>
      <c r="AD539" s="1" t="str">
        <f>U3</f>
        <v>11 Mujor 2025</v>
      </c>
      <c r="AE539" s="227"/>
      <c r="AF539" s="227"/>
      <c r="AG539" s="70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154"/>
      <c r="F540" s="154"/>
      <c r="G540" s="19"/>
      <c r="H540" s="19"/>
      <c r="I540" s="154"/>
      <c r="J540" s="154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70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154"/>
      <c r="F541" s="154"/>
      <c r="G541" s="19"/>
      <c r="H541" s="19"/>
      <c r="I541" s="154"/>
      <c r="J541" s="154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70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154"/>
      <c r="F542" s="154"/>
      <c r="G542" s="19"/>
      <c r="H542" s="19"/>
      <c r="I542" s="154"/>
      <c r="J542" s="154"/>
      <c r="K542" s="19"/>
      <c r="L542" s="19"/>
      <c r="M542" s="19">
        <v>9</v>
      </c>
      <c r="N542" s="19">
        <v>3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9</v>
      </c>
      <c r="AD542" s="2">
        <f t="shared" si="88"/>
        <v>3</v>
      </c>
      <c r="AE542" s="214">
        <f t="shared" si="89"/>
        <v>-66.666666666666657</v>
      </c>
      <c r="AF542" s="214"/>
      <c r="AG542" s="70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9</v>
      </c>
      <c r="N543" s="4">
        <f t="shared" si="90"/>
        <v>3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9</v>
      </c>
      <c r="AD543" s="2">
        <f t="shared" si="88"/>
        <v>3</v>
      </c>
      <c r="AE543" s="221">
        <f t="shared" si="89"/>
        <v>-66.666666666666657</v>
      </c>
      <c r="AF543" s="221"/>
      <c r="AG543" s="70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-66.666666666666657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-66.666666666666657</v>
      </c>
      <c r="AD544" s="217"/>
      <c r="AE544" s="26"/>
      <c r="AF544" s="26"/>
      <c r="AG544" s="70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154"/>
      <c r="F545" s="154"/>
      <c r="G545" s="19"/>
      <c r="H545" s="19"/>
      <c r="I545" s="154"/>
      <c r="J545" s="154"/>
      <c r="K545" s="19"/>
      <c r="L545" s="19"/>
      <c r="M545" s="19">
        <v>1110</v>
      </c>
      <c r="N545" s="19">
        <v>1436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1110</v>
      </c>
      <c r="AD545" s="2">
        <f t="shared" si="88"/>
        <v>1436</v>
      </c>
      <c r="AE545" s="214">
        <f t="shared" si="89"/>
        <v>29.36936936936937</v>
      </c>
      <c r="AF545" s="214"/>
      <c r="AG545" s="70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29.36936936936937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29.36936936936937</v>
      </c>
      <c r="AD546" s="217"/>
      <c r="AE546" s="26"/>
      <c r="AF546" s="26"/>
      <c r="AG546" s="70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154"/>
      <c r="F547" s="154"/>
      <c r="G547" s="19"/>
      <c r="H547" s="19"/>
      <c r="I547" s="154"/>
      <c r="J547" s="154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70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154"/>
      <c r="F548" s="154"/>
      <c r="G548" s="19"/>
      <c r="H548" s="19"/>
      <c r="I548" s="154"/>
      <c r="J548" s="154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70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70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70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70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70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70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70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70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70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70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70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70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70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70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70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70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70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70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70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11 Mujor 2024</v>
      </c>
      <c r="P568" s="207"/>
      <c r="Q568" s="207"/>
      <c r="R568" s="207" t="str">
        <f>U3</f>
        <v>11 Mujor 2025</v>
      </c>
      <c r="S568" s="207"/>
      <c r="T568" s="207"/>
      <c r="U568" s="201" t="s">
        <v>478</v>
      </c>
      <c r="V568" s="201"/>
      <c r="W568" s="201"/>
      <c r="X568" s="207" t="str">
        <f>R3</f>
        <v>11 Mujor 2024</v>
      </c>
      <c r="Y568" s="207"/>
      <c r="Z568" s="207"/>
      <c r="AA568" s="207" t="str">
        <f>U3</f>
        <v>11 Mujor 2025</v>
      </c>
      <c r="AB568" s="207"/>
      <c r="AC568" s="207"/>
      <c r="AD568" s="201" t="s">
        <v>478</v>
      </c>
      <c r="AE568" s="201"/>
      <c r="AF568" s="201"/>
      <c r="AG568" s="70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70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70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312"/>
      <c r="P571" s="313"/>
      <c r="Q571" s="314"/>
      <c r="R571" s="312"/>
      <c r="S571" s="313"/>
      <c r="T571" s="314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70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70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70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70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68024</v>
      </c>
      <c r="P575" s="203"/>
      <c r="Q575" s="203"/>
      <c r="R575" s="203">
        <v>73581</v>
      </c>
      <c r="S575" s="203"/>
      <c r="T575" s="203"/>
      <c r="U575" s="199">
        <f t="shared" si="92"/>
        <v>8.1691755850876167</v>
      </c>
      <c r="V575" s="199"/>
      <c r="W575" s="199"/>
      <c r="X575" s="203">
        <v>4595.1000000000004</v>
      </c>
      <c r="Y575" s="203"/>
      <c r="Z575" s="203"/>
      <c r="AA575" s="203">
        <v>5186</v>
      </c>
      <c r="AB575" s="203"/>
      <c r="AC575" s="203"/>
      <c r="AD575" s="199">
        <f t="shared" si="93"/>
        <v>12.859350177362835</v>
      </c>
      <c r="AE575" s="199"/>
      <c r="AF575" s="199"/>
      <c r="AG575" s="70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70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70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70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312"/>
      <c r="P579" s="313"/>
      <c r="Q579" s="314"/>
      <c r="R579" s="312"/>
      <c r="S579" s="313"/>
      <c r="T579" s="314"/>
      <c r="U579" s="199">
        <f>IF(O579=0,0,(O579-R579)/O579*-100)</f>
        <v>0</v>
      </c>
      <c r="V579" s="199"/>
      <c r="W579" s="199"/>
      <c r="X579" s="312"/>
      <c r="Y579" s="313"/>
      <c r="Z579" s="314"/>
      <c r="AA579" s="312"/>
      <c r="AB579" s="313"/>
      <c r="AC579" s="314"/>
      <c r="AD579" s="199">
        <f>IF(X579=0,0,(X579-AA579)/X579*-100)</f>
        <v>0</v>
      </c>
      <c r="AE579" s="199"/>
      <c r="AF579" s="199"/>
      <c r="AG579" s="70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70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70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68024</v>
      </c>
      <c r="P582" s="201"/>
      <c r="Q582" s="201"/>
      <c r="R582" s="201">
        <f>SUM(R569:R581)</f>
        <v>73581</v>
      </c>
      <c r="S582" s="201"/>
      <c r="T582" s="201"/>
      <c r="U582" s="199">
        <f>IF(O582=0,0,(O582-R582)/O582*-100)</f>
        <v>8.1691755850876167</v>
      </c>
      <c r="V582" s="199"/>
      <c r="W582" s="199"/>
      <c r="X582" s="201">
        <f>SUM(X569:X581)</f>
        <v>4595.1000000000004</v>
      </c>
      <c r="Y582" s="201"/>
      <c r="Z582" s="201"/>
      <c r="AA582" s="201">
        <f>SUM(AA569:AA581)</f>
        <v>5186</v>
      </c>
      <c r="AB582" s="201"/>
      <c r="AC582" s="201"/>
      <c r="AD582" s="199">
        <f t="shared" si="93"/>
        <v>12.859350177362835</v>
      </c>
      <c r="AE582" s="199"/>
      <c r="AF582" s="199"/>
      <c r="AG582" s="70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7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642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644</v>
      </c>
      <c r="Q587" s="176"/>
      <c r="R587" s="176"/>
      <c r="S587" s="183" t="s">
        <v>645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648</v>
      </c>
      <c r="AC587" s="176"/>
      <c r="AD587" s="176"/>
      <c r="AE587" s="176" t="s">
        <v>519</v>
      </c>
      <c r="AF587" s="176"/>
      <c r="AG587" s="176"/>
    </row>
    <row r="588" spans="1:33" ht="27.75" customHeight="1" x14ac:dyDescent="0.25">
      <c r="A588" s="63">
        <v>2</v>
      </c>
      <c r="B588" s="184" t="s">
        <v>655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656</v>
      </c>
      <c r="N588" s="176"/>
      <c r="O588" s="176"/>
      <c r="P588" s="176" t="s">
        <v>657</v>
      </c>
      <c r="Q588" s="176"/>
      <c r="R588" s="176"/>
      <c r="S588" s="183" t="s">
        <v>658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659</v>
      </c>
      <c r="AC588" s="176"/>
      <c r="AD588" s="176"/>
      <c r="AE588" s="176" t="s">
        <v>710</v>
      </c>
      <c r="AF588" s="176"/>
      <c r="AG588" s="176"/>
    </row>
    <row r="589" spans="1:33" ht="27.75" customHeight="1" x14ac:dyDescent="0.25">
      <c r="A589" s="63">
        <v>3</v>
      </c>
      <c r="B589" s="184" t="s">
        <v>275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671</v>
      </c>
      <c r="Q589" s="176"/>
      <c r="R589" s="176"/>
      <c r="S589" s="183" t="s">
        <v>672</v>
      </c>
      <c r="T589" s="176"/>
      <c r="U589" s="176"/>
      <c r="V589" s="176" t="s">
        <v>646</v>
      </c>
      <c r="W589" s="176"/>
      <c r="X589" s="176"/>
      <c r="Y589" s="176" t="s">
        <v>666</v>
      </c>
      <c r="Z589" s="176"/>
      <c r="AA589" s="176"/>
      <c r="AB589" s="176" t="s">
        <v>667</v>
      </c>
      <c r="AC589" s="176"/>
      <c r="AD589" s="176"/>
      <c r="AE589" s="176" t="s">
        <v>519</v>
      </c>
      <c r="AF589" s="176"/>
      <c r="AG589" s="176"/>
    </row>
    <row r="590" spans="1:33" ht="27.75" customHeight="1" x14ac:dyDescent="0.25">
      <c r="A590" s="63">
        <v>4</v>
      </c>
      <c r="B590" s="184" t="s">
        <v>682</v>
      </c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 t="s">
        <v>643</v>
      </c>
      <c r="N590" s="176"/>
      <c r="O590" s="176"/>
      <c r="P590" s="176" t="s">
        <v>680</v>
      </c>
      <c r="Q590" s="176"/>
      <c r="R590" s="176"/>
      <c r="S590" s="183" t="s">
        <v>681</v>
      </c>
      <c r="T590" s="176"/>
      <c r="U590" s="176"/>
      <c r="V590" s="176" t="s">
        <v>646</v>
      </c>
      <c r="W590" s="176"/>
      <c r="X590" s="176"/>
      <c r="Y590" s="176" t="s">
        <v>647</v>
      </c>
      <c r="Z590" s="176"/>
      <c r="AA590" s="176"/>
      <c r="AB590" s="176" t="s">
        <v>659</v>
      </c>
      <c r="AC590" s="176"/>
      <c r="AD590" s="176"/>
      <c r="AE590" s="176" t="s">
        <v>661</v>
      </c>
      <c r="AF590" s="176"/>
      <c r="AG590" s="176"/>
    </row>
    <row r="591" spans="1:33" ht="27.75" customHeight="1" x14ac:dyDescent="0.25">
      <c r="A591" s="63">
        <v>5</v>
      </c>
      <c r="B591" s="184" t="s">
        <v>682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 t="s">
        <v>643</v>
      </c>
      <c r="N591" s="176"/>
      <c r="O591" s="176"/>
      <c r="P591" s="176" t="s">
        <v>683</v>
      </c>
      <c r="Q591" s="176"/>
      <c r="R591" s="176"/>
      <c r="S591" s="183" t="s">
        <v>685</v>
      </c>
      <c r="T591" s="176"/>
      <c r="U591" s="176"/>
      <c r="V591" s="176" t="s">
        <v>646</v>
      </c>
      <c r="W591" s="176"/>
      <c r="X591" s="176"/>
      <c r="Y591" s="176" t="s">
        <v>684</v>
      </c>
      <c r="Z591" s="176"/>
      <c r="AA591" s="176"/>
      <c r="AB591" s="176" t="s">
        <v>659</v>
      </c>
      <c r="AC591" s="176"/>
      <c r="AD591" s="176"/>
      <c r="AE591" s="176" t="s">
        <v>710</v>
      </c>
      <c r="AF591" s="176"/>
      <c r="AG591" s="176"/>
    </row>
    <row r="592" spans="1:33" ht="27.75" customHeight="1" x14ac:dyDescent="0.25">
      <c r="A592" s="63">
        <v>6</v>
      </c>
      <c r="B592" s="184" t="s">
        <v>691</v>
      </c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 t="s">
        <v>643</v>
      </c>
      <c r="N592" s="176"/>
      <c r="O592" s="176"/>
      <c r="P592" s="176" t="s">
        <v>689</v>
      </c>
      <c r="Q592" s="176"/>
      <c r="R592" s="176"/>
      <c r="S592" s="183" t="s">
        <v>690</v>
      </c>
      <c r="T592" s="176"/>
      <c r="U592" s="176"/>
      <c r="V592" s="176" t="s">
        <v>646</v>
      </c>
      <c r="W592" s="176"/>
      <c r="X592" s="176"/>
      <c r="Y592" s="176" t="s">
        <v>646</v>
      </c>
      <c r="Z592" s="176"/>
      <c r="AA592" s="176"/>
      <c r="AB592" s="176"/>
      <c r="AC592" s="176"/>
      <c r="AD592" s="176"/>
      <c r="AE592" s="176" t="s">
        <v>710</v>
      </c>
      <c r="AF592" s="176"/>
      <c r="AG592" s="176"/>
    </row>
    <row r="593" spans="1:33" ht="27.75" customHeight="1" x14ac:dyDescent="0.25">
      <c r="A593" s="63">
        <v>7</v>
      </c>
      <c r="B593" s="184" t="s">
        <v>694</v>
      </c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 t="s">
        <v>643</v>
      </c>
      <c r="N593" s="176"/>
      <c r="O593" s="176"/>
      <c r="P593" s="176" t="s">
        <v>695</v>
      </c>
      <c r="Q593" s="176"/>
      <c r="R593" s="176"/>
      <c r="S593" s="183" t="s">
        <v>696</v>
      </c>
      <c r="T593" s="176"/>
      <c r="U593" s="176"/>
      <c r="V593" s="176" t="s">
        <v>646</v>
      </c>
      <c r="W593" s="176"/>
      <c r="X593" s="176"/>
      <c r="Y593" s="176" t="s">
        <v>647</v>
      </c>
      <c r="Z593" s="176"/>
      <c r="AA593" s="176"/>
      <c r="AB593" s="176" t="s">
        <v>659</v>
      </c>
      <c r="AC593" s="176"/>
      <c r="AD593" s="176"/>
      <c r="AE593" s="176" t="s">
        <v>519</v>
      </c>
      <c r="AF593" s="176"/>
      <c r="AG593" s="176"/>
    </row>
    <row r="594" spans="1:33" ht="27.75" customHeight="1" x14ac:dyDescent="0.25">
      <c r="A594" s="63">
        <v>8</v>
      </c>
      <c r="B594" s="184" t="s">
        <v>697</v>
      </c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 t="s">
        <v>643</v>
      </c>
      <c r="N594" s="176"/>
      <c r="O594" s="176"/>
      <c r="P594" s="176" t="s">
        <v>698</v>
      </c>
      <c r="Q594" s="176"/>
      <c r="R594" s="176"/>
      <c r="S594" s="183" t="s">
        <v>699</v>
      </c>
      <c r="T594" s="176"/>
      <c r="U594" s="176"/>
      <c r="V594" s="176" t="s">
        <v>646</v>
      </c>
      <c r="W594" s="176"/>
      <c r="X594" s="176"/>
      <c r="Y594" s="176" t="s">
        <v>646</v>
      </c>
      <c r="Z594" s="176"/>
      <c r="AA594" s="176"/>
      <c r="AB594" s="176" t="s">
        <v>700</v>
      </c>
      <c r="AC594" s="176"/>
      <c r="AD594" s="176"/>
      <c r="AE594" s="176" t="s">
        <v>710</v>
      </c>
      <c r="AF594" s="176"/>
      <c r="AG594" s="176"/>
    </row>
    <row r="595" spans="1:33" ht="27.75" customHeight="1" x14ac:dyDescent="0.25">
      <c r="A595" s="63">
        <v>9</v>
      </c>
      <c r="B595" s="184" t="s">
        <v>701</v>
      </c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 t="s">
        <v>643</v>
      </c>
      <c r="N595" s="176"/>
      <c r="O595" s="176"/>
      <c r="P595" s="176" t="s">
        <v>702</v>
      </c>
      <c r="Q595" s="176"/>
      <c r="R595" s="176"/>
      <c r="S595" s="183" t="s">
        <v>703</v>
      </c>
      <c r="T595" s="176"/>
      <c r="U595" s="176"/>
      <c r="V595" s="176" t="s">
        <v>646</v>
      </c>
      <c r="W595" s="176"/>
      <c r="X595" s="176"/>
      <c r="Y595" s="176" t="s">
        <v>647</v>
      </c>
      <c r="Z595" s="176"/>
      <c r="AA595" s="176"/>
      <c r="AB595" s="176" t="s">
        <v>667</v>
      </c>
      <c r="AC595" s="176"/>
      <c r="AD595" s="176"/>
      <c r="AE595" s="176" t="s">
        <v>661</v>
      </c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704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705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686" priority="237" stopIfTrue="1">
      <formula>IF(M398+M401=M394,0,1)</formula>
    </cfRule>
  </conditionalFormatting>
  <conditionalFormatting sqref="M435:AB435">
    <cfRule type="expression" dxfId="685" priority="236" stopIfTrue="1">
      <formula>IF(M439+M442=M435,0,1)</formula>
    </cfRule>
  </conditionalFormatting>
  <conditionalFormatting sqref="AA200:AB200 M424:AB424 M452:AB455 M464:AB466 M468:AB469 M472:AB472 M402:AB402 M443:AB443 M516:N516 O444:AB444 W515:Y515 AA312:AB317 Y545:AB545 U547:V548 AA384:AB386 AA395:AB397 AA399:AB400 AA403:AB403 AA425:AB427 AA440:AB441 AA515 Q547:R548 T385 Y547:AB548 AA296:AB303 M481:AB485 AA24:AB51 AA53:AB82 AA84:AB102 AA104:AB121 AA123:AB133 AA135:AB141 AA156:AB166 AA170:AB187 AA189:AB198 AA215:AB249 AA277:AB294 AA305:AB310 AA319:AB343 AA345:AB357 AA359:AB375 Y411:AB416 S425:S427 W425:Y427 Y436:AB438 U440:V441 Q440:R441 Z496:Z507 W525:AB528 U540:V542 Y540:AB542 Q516:AB516 W384:X385 AA168:AB168 AA202:AB213 AA143:AB154 AA251:AB275">
    <cfRule type="expression" dxfId="684" priority="235" stopIfTrue="1">
      <formula>MOD(FLOOR(COLUMN()/2+0.5,1),2)</formula>
    </cfRule>
  </conditionalFormatting>
  <conditionalFormatting sqref="N425:N427">
    <cfRule type="expression" dxfId="683" priority="234" stopIfTrue="1">
      <formula>MOD(FLOOR(COLUMN()/2+0.5,1),2)</formula>
    </cfRule>
  </conditionalFormatting>
  <conditionalFormatting sqref="T384">
    <cfRule type="expression" dxfId="682" priority="228" stopIfTrue="1">
      <formula>MOD(FLOOR(COLUMN()/2+0.5,1),2)</formula>
    </cfRule>
  </conditionalFormatting>
  <conditionalFormatting sqref="T440:T441">
    <cfRule type="expression" dxfId="681" priority="227" stopIfTrue="1">
      <formula>MOD(FLOOR(COLUMN()/2+0.5,1),2)</formula>
    </cfRule>
  </conditionalFormatting>
  <conditionalFormatting sqref="T515">
    <cfRule type="expression" dxfId="680" priority="226" stopIfTrue="1">
      <formula>MOD(FLOOR(COLUMN()/2+0.5,1),2)</formula>
    </cfRule>
  </conditionalFormatting>
  <conditionalFormatting sqref="Z425:Z427">
    <cfRule type="expression" dxfId="679" priority="224" stopIfTrue="1">
      <formula>MOD(FLOOR(COLUMN()/2+0.5,1),2)</formula>
    </cfRule>
  </conditionalFormatting>
  <conditionalFormatting sqref="AB496:AB507">
    <cfRule type="expression" dxfId="678" priority="223" stopIfTrue="1">
      <formula>MOD(FLOOR(COLUMN()/2+0.5,1),2)</formula>
    </cfRule>
  </conditionalFormatting>
  <conditionalFormatting sqref="M385">
    <cfRule type="expression" dxfId="677" priority="221" stopIfTrue="1">
      <formula>MOD(FLOOR(COLUMN()/2+0.5,1),2)</formula>
    </cfRule>
  </conditionalFormatting>
  <conditionalFormatting sqref="S385">
    <cfRule type="expression" dxfId="676" priority="218" stopIfTrue="1">
      <formula>MOD(FLOOR(COLUMN()/2+0.5,1),2)</formula>
    </cfRule>
  </conditionalFormatting>
  <conditionalFormatting sqref="S384">
    <cfRule type="expression" dxfId="675" priority="217" stopIfTrue="1">
      <formula>MOD(FLOOR(COLUMN()/2+0.5,1),2)</formula>
    </cfRule>
  </conditionalFormatting>
  <conditionalFormatting sqref="Y384:Y385">
    <cfRule type="expression" dxfId="674" priority="216" stopIfTrue="1">
      <formula>MOD(FLOOR(COLUMN()/2+0.5,1),2)</formula>
    </cfRule>
  </conditionalFormatting>
  <conditionalFormatting sqref="Y395:Y397">
    <cfRule type="expression" dxfId="673" priority="215" stopIfTrue="1">
      <formula>MOD(FLOOR(COLUMN()/2+0.5,1),2)</formula>
    </cfRule>
  </conditionalFormatting>
  <conditionalFormatting sqref="W411:W416">
    <cfRule type="expression" dxfId="672" priority="210" stopIfTrue="1">
      <formula>MOD(FLOOR(COLUMN()/2+0.5,1),2)</formula>
    </cfRule>
  </conditionalFormatting>
  <conditionalFormatting sqref="M425:M427">
    <cfRule type="expression" dxfId="671" priority="209" stopIfTrue="1">
      <formula>MOD(FLOOR(COLUMN()/2+0.5,1),2)</formula>
    </cfRule>
  </conditionalFormatting>
  <conditionalFormatting sqref="M438">
    <cfRule type="expression" dxfId="670" priority="206" stopIfTrue="1">
      <formula>MOD(FLOOR(COLUMN()/2+0.5,1),2)</formula>
    </cfRule>
  </conditionalFormatting>
  <conditionalFormatting sqref="Q438">
    <cfRule type="expression" dxfId="669" priority="204" stopIfTrue="1">
      <formula>MOD(FLOOR(COLUMN()/2+0.5,1),2)</formula>
    </cfRule>
  </conditionalFormatting>
  <conditionalFormatting sqref="S436:S438">
    <cfRule type="expression" dxfId="668" priority="203" stopIfTrue="1">
      <formula>MOD(FLOOR(COLUMN()/2+0.5,1),2)</formula>
    </cfRule>
  </conditionalFormatting>
  <conditionalFormatting sqref="W436:W438">
    <cfRule type="expression" dxfId="667" priority="202" stopIfTrue="1">
      <formula>MOD(FLOOR(COLUMN()/2+0.5,1),2)</formula>
    </cfRule>
  </conditionalFormatting>
  <conditionalFormatting sqref="M440:M441">
    <cfRule type="expression" dxfId="666" priority="201" stopIfTrue="1">
      <formula>MOD(FLOOR(COLUMN()/2+0.5,1),2)</formula>
    </cfRule>
  </conditionalFormatting>
  <conditionalFormatting sqref="O440:O441">
    <cfRule type="expression" dxfId="665" priority="200" stopIfTrue="1">
      <formula>MOD(FLOOR(COLUMN()/2+0.5,1),2)</formula>
    </cfRule>
  </conditionalFormatting>
  <conditionalFormatting sqref="S440:S441">
    <cfRule type="expression" dxfId="664" priority="199" stopIfTrue="1">
      <formula>MOD(FLOOR(COLUMN()/2+0.5,1),2)</formula>
    </cfRule>
  </conditionalFormatting>
  <conditionalFormatting sqref="W440:W441">
    <cfRule type="expression" dxfId="663" priority="198" stopIfTrue="1">
      <formula>MOD(FLOOR(COLUMN()/2+0.5,1),2)</formula>
    </cfRule>
  </conditionalFormatting>
  <conditionalFormatting sqref="Y440:Y441">
    <cfRule type="expression" dxfId="662" priority="197" stopIfTrue="1">
      <formula>MOD(FLOOR(COLUMN()/2+0.5,1),2)</formula>
    </cfRule>
  </conditionalFormatting>
  <conditionalFormatting sqref="M444">
    <cfRule type="expression" dxfId="661" priority="196" stopIfTrue="1">
      <formula>MOD(FLOOR(COLUMN()/2+0.5,1),2)</formula>
    </cfRule>
  </conditionalFormatting>
  <conditionalFormatting sqref="U496:U505">
    <cfRule type="expression" dxfId="660" priority="191" stopIfTrue="1">
      <formula>MOD(FLOOR(COLUMN()/2+0.5,1),2)</formula>
    </cfRule>
  </conditionalFormatting>
  <conditionalFormatting sqref="W496:W507">
    <cfRule type="expression" dxfId="659" priority="190" stopIfTrue="1">
      <formula>MOD(FLOOR(COLUMN()/2+0.5,1),2)</formula>
    </cfRule>
  </conditionalFormatting>
  <conditionalFormatting sqref="Y496:Y507">
    <cfRule type="expression" dxfId="658" priority="189" stopIfTrue="1">
      <formula>MOD(FLOOR(COLUMN()/2+0.5,1),2)</formula>
    </cfRule>
  </conditionalFormatting>
  <conditionalFormatting sqref="AA496:AA507">
    <cfRule type="expression" dxfId="657" priority="188" stopIfTrue="1">
      <formula>MOD(FLOOR(COLUMN()/2+0.5,1),2)</formula>
    </cfRule>
  </conditionalFormatting>
  <conditionalFormatting sqref="M515">
    <cfRule type="expression" dxfId="656" priority="187" stopIfTrue="1">
      <formula>MOD(FLOOR(COLUMN()/2+0.5,1),2)</formula>
    </cfRule>
  </conditionalFormatting>
  <conditionalFormatting sqref="S515">
    <cfRule type="expression" dxfId="655" priority="184" stopIfTrue="1">
      <formula>MOD(FLOOR(COLUMN()/2+0.5,1),2)</formula>
    </cfRule>
  </conditionalFormatting>
  <conditionalFormatting sqref="S528">
    <cfRule type="expression" dxfId="654" priority="179" stopIfTrue="1">
      <formula>MOD(FLOOR(COLUMN()/2+0.5,1),2)</formula>
    </cfRule>
  </conditionalFormatting>
  <conditionalFormatting sqref="U525:U528">
    <cfRule type="expression" dxfId="653" priority="178" stopIfTrue="1">
      <formula>MOD(FLOOR(COLUMN()/2+0.5,1),2)</formula>
    </cfRule>
  </conditionalFormatting>
  <conditionalFormatting sqref="M540:M541">
    <cfRule type="expression" dxfId="652" priority="177" stopIfTrue="1">
      <formula>MOD(FLOOR(COLUMN()/2+0.5,1),2)</formula>
    </cfRule>
  </conditionalFormatting>
  <conditionalFormatting sqref="W540:W542">
    <cfRule type="expression" dxfId="651" priority="173" stopIfTrue="1">
      <formula>MOD(FLOOR(COLUMN()/2+0.5,1),2)</formula>
    </cfRule>
  </conditionalFormatting>
  <conditionalFormatting sqref="U545">
    <cfRule type="expression" dxfId="650" priority="168" stopIfTrue="1">
      <formula>MOD(FLOOR(COLUMN()/2+0.5,1),2)</formula>
    </cfRule>
  </conditionalFormatting>
  <conditionalFormatting sqref="W545">
    <cfRule type="expression" dxfId="649" priority="167" stopIfTrue="1">
      <formula>MOD(FLOOR(COLUMN()/2+0.5,1),2)</formula>
    </cfRule>
  </conditionalFormatting>
  <conditionalFormatting sqref="M547:M548">
    <cfRule type="expression" dxfId="648" priority="166" stopIfTrue="1">
      <formula>MOD(FLOOR(COLUMN()/2+0.5,1),2)</formula>
    </cfRule>
  </conditionalFormatting>
  <conditionalFormatting sqref="W547">
    <cfRule type="expression" dxfId="647" priority="164" stopIfTrue="1">
      <formula>MOD(FLOOR(COLUMN()/2+0.5,1),2)</formula>
    </cfRule>
  </conditionalFormatting>
  <conditionalFormatting sqref="W548">
    <cfRule type="expression" dxfId="646" priority="163" stopIfTrue="1">
      <formula>MOD(FLOOR(COLUMN()/2+0.5,1),2)</formula>
    </cfRule>
  </conditionalFormatting>
  <conditionalFormatting sqref="N385">
    <cfRule type="expression" dxfId="645" priority="162" stopIfTrue="1">
      <formula>MOD(FLOOR(COLUMN()/2+0.5,1),2)</formula>
    </cfRule>
  </conditionalFormatting>
  <conditionalFormatting sqref="N438">
    <cfRule type="expression" dxfId="644" priority="160" stopIfTrue="1">
      <formula>MOD(FLOOR(COLUMN()/2+0.5,1),2)</formula>
    </cfRule>
  </conditionalFormatting>
  <conditionalFormatting sqref="N440:N441">
    <cfRule type="expression" dxfId="643" priority="159" stopIfTrue="1">
      <formula>MOD(FLOOR(COLUMN()/2+0.5,1),2)</formula>
    </cfRule>
  </conditionalFormatting>
  <conditionalFormatting sqref="N444">
    <cfRule type="expression" dxfId="642" priority="158" stopIfTrue="1">
      <formula>MOD(FLOOR(COLUMN()/2+0.5,1),2)</formula>
    </cfRule>
  </conditionalFormatting>
  <conditionalFormatting sqref="N515">
    <cfRule type="expression" dxfId="641" priority="157" stopIfTrue="1">
      <formula>MOD(FLOOR(COLUMN()/2+0.5,1),2)</formula>
    </cfRule>
  </conditionalFormatting>
  <conditionalFormatting sqref="N540:N541">
    <cfRule type="expression" dxfId="640" priority="155" stopIfTrue="1">
      <formula>MOD(FLOOR(COLUMN()/2+0.5,1),2)</formula>
    </cfRule>
  </conditionalFormatting>
  <conditionalFormatting sqref="N547:N548">
    <cfRule type="expression" dxfId="639" priority="153" stopIfTrue="1">
      <formula>MOD(FLOOR(COLUMN()/2+0.5,1),2)</formula>
    </cfRule>
  </conditionalFormatting>
  <conditionalFormatting sqref="P440:P441">
    <cfRule type="expression" dxfId="638" priority="149" stopIfTrue="1">
      <formula>MOD(FLOOR(COLUMN()/2+0.5,1),2)</formula>
    </cfRule>
  </conditionalFormatting>
  <conditionalFormatting sqref="R438">
    <cfRule type="expression" dxfId="637" priority="141" stopIfTrue="1">
      <formula>MOD(FLOOR(COLUMN()/2+0.5,1),2)</formula>
    </cfRule>
  </conditionalFormatting>
  <conditionalFormatting sqref="T425:T427">
    <cfRule type="expression" dxfId="636" priority="135" stopIfTrue="1">
      <formula>MOD(FLOOR(COLUMN()/2+0.5,1),2)</formula>
    </cfRule>
  </conditionalFormatting>
  <conditionalFormatting sqref="T436:T438">
    <cfRule type="expression" dxfId="635" priority="134" stopIfTrue="1">
      <formula>MOD(FLOOR(COLUMN()/2+0.5,1),2)</formula>
    </cfRule>
  </conditionalFormatting>
  <conditionalFormatting sqref="T528">
    <cfRule type="expression" dxfId="634" priority="132" stopIfTrue="1">
      <formula>MOD(FLOOR(COLUMN()/2+0.5,1),2)</formula>
    </cfRule>
  </conditionalFormatting>
  <conditionalFormatting sqref="V496:V505">
    <cfRule type="expression" dxfId="633" priority="129" stopIfTrue="1">
      <formula>MOD(FLOOR(COLUMN()/2+0.5,1),2)</formula>
    </cfRule>
  </conditionalFormatting>
  <conditionalFormatting sqref="V525:V528">
    <cfRule type="expression" dxfId="632" priority="127" stopIfTrue="1">
      <formula>MOD(FLOOR(COLUMN()/2+0.5,1),2)</formula>
    </cfRule>
  </conditionalFormatting>
  <conditionalFormatting sqref="V545">
    <cfRule type="expression" dxfId="631" priority="126" stopIfTrue="1">
      <formula>MOD(FLOOR(COLUMN()/2+0.5,1),2)</formula>
    </cfRule>
  </conditionalFormatting>
  <conditionalFormatting sqref="X411:X416">
    <cfRule type="expression" dxfId="630" priority="125" stopIfTrue="1">
      <formula>MOD(FLOOR(COLUMN()/2+0.5,1),2)</formula>
    </cfRule>
  </conditionalFormatting>
  <conditionalFormatting sqref="X436:X438">
    <cfRule type="expression" dxfId="629" priority="124" stopIfTrue="1">
      <formula>MOD(FLOOR(COLUMN()/2+0.5,1),2)</formula>
    </cfRule>
  </conditionalFormatting>
  <conditionalFormatting sqref="X440:X441">
    <cfRule type="expression" dxfId="628" priority="123" stopIfTrue="1">
      <formula>MOD(FLOOR(COLUMN()/2+0.5,1),2)</formula>
    </cfRule>
  </conditionalFormatting>
  <conditionalFormatting sqref="X496:X507">
    <cfRule type="expression" dxfId="627" priority="122" stopIfTrue="1">
      <formula>MOD(FLOOR(COLUMN()/2+0.5,1),2)</formula>
    </cfRule>
  </conditionalFormatting>
  <conditionalFormatting sqref="X540:X542">
    <cfRule type="expression" dxfId="626" priority="121" stopIfTrue="1">
      <formula>MOD(FLOOR(COLUMN()/2+0.5,1),2)</formula>
    </cfRule>
  </conditionalFormatting>
  <conditionalFormatting sqref="X545">
    <cfRule type="expression" dxfId="625" priority="120" stopIfTrue="1">
      <formula>MOD(FLOOR(COLUMN()/2+0.5,1),2)</formula>
    </cfRule>
  </conditionalFormatting>
  <conditionalFormatting sqref="X547">
    <cfRule type="expression" dxfId="624" priority="119" stopIfTrue="1">
      <formula>MOD(FLOOR(COLUMN()/2+0.5,1),2)</formula>
    </cfRule>
  </conditionalFormatting>
  <conditionalFormatting sqref="X548">
    <cfRule type="expression" dxfId="623" priority="118" stopIfTrue="1">
      <formula>MOD(FLOOR(COLUMN()/2+0.5,1),2)</formula>
    </cfRule>
  </conditionalFormatting>
  <conditionalFormatting sqref="Z384:Z385">
    <cfRule type="expression" dxfId="622" priority="117" stopIfTrue="1">
      <formula>MOD(FLOOR(COLUMN()/2+0.5,1),2)</formula>
    </cfRule>
  </conditionalFormatting>
  <conditionalFormatting sqref="Z395:Z397">
    <cfRule type="expression" dxfId="621" priority="116" stopIfTrue="1">
      <formula>MOD(FLOOR(COLUMN()/2+0.5,1),2)</formula>
    </cfRule>
  </conditionalFormatting>
  <conditionalFormatting sqref="Z440:Z441">
    <cfRule type="expression" dxfId="620" priority="115" stopIfTrue="1">
      <formula>MOD(FLOOR(COLUMN()/2+0.5,1),2)</formula>
    </cfRule>
  </conditionalFormatting>
  <conditionalFormatting sqref="Z515">
    <cfRule type="expression" dxfId="619" priority="114" stopIfTrue="1">
      <formula>MOD(FLOOR(COLUMN()/2+0.5,1),2)</formula>
    </cfRule>
  </conditionalFormatting>
  <conditionalFormatting sqref="AB515">
    <cfRule type="expression" dxfId="618" priority="113" stopIfTrue="1">
      <formula>MOD(FLOOR(COLUMN()/2+0.5,1),2)</formula>
    </cfRule>
  </conditionalFormatting>
  <conditionalFormatting sqref="K394:L394">
    <cfRule type="expression" dxfId="617" priority="112" stopIfTrue="1">
      <formula>IF(K398+K401=K394,0,1)</formula>
    </cfRule>
  </conditionalFormatting>
  <conditionalFormatting sqref="I394:J394">
    <cfRule type="expression" dxfId="616" priority="111" stopIfTrue="1">
      <formula>IF(I398+I401=I394,0,1)</formula>
    </cfRule>
  </conditionalFormatting>
  <conditionalFormatting sqref="G394:H394">
    <cfRule type="expression" dxfId="615" priority="110" stopIfTrue="1">
      <formula>IF(G398+G401=G394,0,1)</formula>
    </cfRule>
  </conditionalFormatting>
  <conditionalFormatting sqref="E394:F394">
    <cfRule type="expression" dxfId="614" priority="109" stopIfTrue="1">
      <formula>IF(E398+E401=E394,0,1)</formula>
    </cfRule>
  </conditionalFormatting>
  <conditionalFormatting sqref="E435:F435">
    <cfRule type="expression" dxfId="613" priority="108" stopIfTrue="1">
      <formula>IF(E439+E442=E435,0,1)</formula>
    </cfRule>
  </conditionalFormatting>
  <conditionalFormatting sqref="G435:H435">
    <cfRule type="expression" dxfId="612" priority="107" stopIfTrue="1">
      <formula>IF(G439+G442=G435,0,1)</formula>
    </cfRule>
  </conditionalFormatting>
  <conditionalFormatting sqref="I435:J435">
    <cfRule type="expression" dxfId="611" priority="106" stopIfTrue="1">
      <formula>IF(I439+I442=I435,0,1)</formula>
    </cfRule>
  </conditionalFormatting>
  <conditionalFormatting sqref="K435:L435">
    <cfRule type="expression" dxfId="610" priority="105" stopIfTrue="1">
      <formula>IF(K439+K442=K435,0,1)</formula>
    </cfRule>
  </conditionalFormatting>
  <conditionalFormatting sqref="T386 W386:X386">
    <cfRule type="expression" dxfId="609" priority="104" stopIfTrue="1">
      <formula>MOD(FLOOR(COLUMN()/2+0.5,1),2)</formula>
    </cfRule>
  </conditionalFormatting>
  <conditionalFormatting sqref="M386">
    <cfRule type="expression" dxfId="608" priority="103" stopIfTrue="1">
      <formula>MOD(FLOOR(COLUMN()/2+0.5,1),2)</formula>
    </cfRule>
  </conditionalFormatting>
  <conditionalFormatting sqref="S386">
    <cfRule type="expression" dxfId="607" priority="101" stopIfTrue="1">
      <formula>MOD(FLOOR(COLUMN()/2+0.5,1),2)</formula>
    </cfRule>
  </conditionalFormatting>
  <conditionalFormatting sqref="Y386">
    <cfRule type="expression" dxfId="606" priority="100" stopIfTrue="1">
      <formula>MOD(FLOOR(COLUMN()/2+0.5,1),2)</formula>
    </cfRule>
  </conditionalFormatting>
  <conditionalFormatting sqref="N386">
    <cfRule type="expression" dxfId="605" priority="99" stopIfTrue="1">
      <formula>MOD(FLOOR(COLUMN()/2+0.5,1),2)</formula>
    </cfRule>
  </conditionalFormatting>
  <conditionalFormatting sqref="Z386">
    <cfRule type="expression" dxfId="604" priority="98" stopIfTrue="1">
      <formula>MOD(FLOOR(COLUMN()/2+0.5,1),2)</formula>
    </cfRule>
  </conditionalFormatting>
  <conditionalFormatting sqref="Y399:Y400">
    <cfRule type="expression" dxfId="603" priority="97" stopIfTrue="1">
      <formula>MOD(FLOOR(COLUMN()/2+0.5,1),2)</formula>
    </cfRule>
  </conditionalFormatting>
  <conditionalFormatting sqref="Z399:Z400">
    <cfRule type="expression" dxfId="602" priority="96" stopIfTrue="1">
      <formula>MOD(FLOOR(COLUMN()/2+0.5,1),2)</formula>
    </cfRule>
  </conditionalFormatting>
  <conditionalFormatting sqref="Y403">
    <cfRule type="expression" dxfId="601" priority="95" stopIfTrue="1">
      <formula>MOD(FLOOR(COLUMN()/2+0.5,1),2)</formula>
    </cfRule>
  </conditionalFormatting>
  <conditionalFormatting sqref="Z403">
    <cfRule type="expression" dxfId="600" priority="94" stopIfTrue="1">
      <formula>MOD(FLOOR(COLUMN()/2+0.5,1),2)</formula>
    </cfRule>
  </conditionalFormatting>
  <conditionalFormatting sqref="W383:AB383">
    <cfRule type="expression" dxfId="599" priority="92" stopIfTrue="1">
      <formula>IF(W376&gt;=W383,0,1)</formula>
    </cfRule>
  </conditionalFormatting>
  <conditionalFormatting sqref="E383:F383">
    <cfRule type="expression" dxfId="598" priority="91" stopIfTrue="1">
      <formula>IF(E376&gt;=E383,0,1)</formula>
    </cfRule>
  </conditionalFormatting>
  <conditionalFormatting sqref="G383:H383">
    <cfRule type="expression" dxfId="597" priority="90" stopIfTrue="1">
      <formula>IF(G376&gt;=G383,0,1)</formula>
    </cfRule>
  </conditionalFormatting>
  <conditionalFormatting sqref="I383:J383">
    <cfRule type="expression" dxfId="596" priority="89" stopIfTrue="1">
      <formula>IF(I376&gt;=I383,0,1)</formula>
    </cfRule>
  </conditionalFormatting>
  <conditionalFormatting sqref="K383:L383">
    <cfRule type="expression" dxfId="595" priority="88" stopIfTrue="1">
      <formula>IF(K376&gt;=K383,0,1)</formula>
    </cfRule>
  </conditionalFormatting>
  <conditionalFormatting sqref="O385:P385 O384">
    <cfRule type="expression" dxfId="594" priority="87" stopIfTrue="1">
      <formula>MOD(FLOOR(COLUMN()/2+0.5,1),2)</formula>
    </cfRule>
  </conditionalFormatting>
  <conditionalFormatting sqref="P384">
    <cfRule type="expression" dxfId="593" priority="86" stopIfTrue="1">
      <formula>MOD(FLOOR(COLUMN()/2+0.5,1),2)</formula>
    </cfRule>
  </conditionalFormatting>
  <conditionalFormatting sqref="O386:P386">
    <cfRule type="expression" dxfId="592" priority="85" stopIfTrue="1">
      <formula>MOD(FLOOR(COLUMN()/2+0.5,1),2)</formula>
    </cfRule>
  </conditionalFormatting>
  <conditionalFormatting sqref="O383:P383">
    <cfRule type="expression" dxfId="591" priority="84" stopIfTrue="1">
      <formula>IF(O376&gt;=O383,0,1)</formula>
    </cfRule>
  </conditionalFormatting>
  <conditionalFormatting sqref="O411:O416">
    <cfRule type="expression" dxfId="590" priority="83" stopIfTrue="1">
      <formula>MOD(FLOOR(COLUMN()/2+0.5,1),2)</formula>
    </cfRule>
  </conditionalFormatting>
  <conditionalFormatting sqref="P411:P416">
    <cfRule type="expression" dxfId="589" priority="82" stopIfTrue="1">
      <formula>MOD(FLOOR(COLUMN()/2+0.5,1),2)</formula>
    </cfRule>
  </conditionalFormatting>
  <conditionalFormatting sqref="P425:P427">
    <cfRule type="expression" dxfId="588" priority="81" stopIfTrue="1">
      <formula>MOD(FLOOR(COLUMN()/2+0.5,1),2)</formula>
    </cfRule>
  </conditionalFormatting>
  <conditionalFormatting sqref="O425:O427">
    <cfRule type="expression" dxfId="587" priority="80" stopIfTrue="1">
      <formula>MOD(FLOOR(COLUMN()/2+0.5,1),2)</formula>
    </cfRule>
  </conditionalFormatting>
  <conditionalFormatting sqref="O436:O438">
    <cfRule type="expression" dxfId="586" priority="79" stopIfTrue="1">
      <formula>MOD(FLOOR(COLUMN()/2+0.5,1),2)</formula>
    </cfRule>
  </conditionalFormatting>
  <conditionalFormatting sqref="P436:P438">
    <cfRule type="expression" dxfId="585" priority="78" stopIfTrue="1">
      <formula>MOD(FLOOR(COLUMN()/2+0.5,1),2)</formula>
    </cfRule>
  </conditionalFormatting>
  <conditionalFormatting sqref="O496:O507">
    <cfRule type="expression" dxfId="584" priority="77" stopIfTrue="1">
      <formula>MOD(FLOOR(COLUMN()/2+0.5,1),2)</formula>
    </cfRule>
  </conditionalFormatting>
  <conditionalFormatting sqref="P496:P507">
    <cfRule type="expression" dxfId="583" priority="76" stopIfTrue="1">
      <formula>MOD(FLOOR(COLUMN()/2+0.5,1),2)</formula>
    </cfRule>
  </conditionalFormatting>
  <conditionalFormatting sqref="O516:P516">
    <cfRule type="expression" dxfId="582" priority="75" stopIfTrue="1">
      <formula>MOD(FLOOR(COLUMN()/2+0.5,1),2)</formula>
    </cfRule>
  </conditionalFormatting>
  <conditionalFormatting sqref="O515">
    <cfRule type="expression" dxfId="581" priority="74" stopIfTrue="1">
      <formula>MOD(FLOOR(COLUMN()/2+0.5,1),2)</formula>
    </cfRule>
  </conditionalFormatting>
  <conditionalFormatting sqref="P515">
    <cfRule type="expression" dxfId="580" priority="73" stopIfTrue="1">
      <formula>MOD(FLOOR(COLUMN()/2+0.5,1),2)</formula>
    </cfRule>
  </conditionalFormatting>
  <conditionalFormatting sqref="O525:O528">
    <cfRule type="expression" dxfId="579" priority="72" stopIfTrue="1">
      <formula>MOD(FLOOR(COLUMN()/2+0.5,1),2)</formula>
    </cfRule>
  </conditionalFormatting>
  <conditionalFormatting sqref="P525:P528">
    <cfRule type="expression" dxfId="578" priority="71" stopIfTrue="1">
      <formula>MOD(FLOOR(COLUMN()/2+0.5,1),2)</formula>
    </cfRule>
  </conditionalFormatting>
  <conditionalFormatting sqref="O540:O542">
    <cfRule type="expression" dxfId="577" priority="70" stopIfTrue="1">
      <formula>MOD(FLOOR(COLUMN()/2+0.5,1),2)</formula>
    </cfRule>
  </conditionalFormatting>
  <conditionalFormatting sqref="P540:P542">
    <cfRule type="expression" dxfId="576" priority="69" stopIfTrue="1">
      <formula>MOD(FLOOR(COLUMN()/2+0.5,1),2)</formula>
    </cfRule>
  </conditionalFormatting>
  <conditionalFormatting sqref="O545">
    <cfRule type="expression" dxfId="575" priority="68" stopIfTrue="1">
      <formula>MOD(FLOOR(COLUMN()/2+0.5,1),2)</formula>
    </cfRule>
  </conditionalFormatting>
  <conditionalFormatting sqref="P545">
    <cfRule type="expression" dxfId="574" priority="67" stopIfTrue="1">
      <formula>MOD(FLOOR(COLUMN()/2+0.5,1),2)</formula>
    </cfRule>
  </conditionalFormatting>
  <conditionalFormatting sqref="O547">
    <cfRule type="expression" dxfId="573" priority="66" stopIfTrue="1">
      <formula>MOD(FLOOR(COLUMN()/2+0.5,1),2)</formula>
    </cfRule>
  </conditionalFormatting>
  <conditionalFormatting sqref="P547:P548">
    <cfRule type="expression" dxfId="572" priority="65" stopIfTrue="1">
      <formula>MOD(FLOOR(COLUMN()/2+0.5,1),2)</formula>
    </cfRule>
  </conditionalFormatting>
  <conditionalFormatting sqref="O548">
    <cfRule type="expression" dxfId="571" priority="64" stopIfTrue="1">
      <formula>MOD(FLOOR(COLUMN()/2+0.5,1),2)</formula>
    </cfRule>
  </conditionalFormatting>
  <conditionalFormatting sqref="S411:S416">
    <cfRule type="expression" dxfId="570" priority="63" stopIfTrue="1">
      <formula>MOD(FLOOR(COLUMN()/2+0.5,1),2)</formula>
    </cfRule>
  </conditionalFormatting>
  <conditionalFormatting sqref="T411:T416">
    <cfRule type="expression" dxfId="569" priority="62" stopIfTrue="1">
      <formula>MOD(FLOOR(COLUMN()/2+0.5,1),2)</formula>
    </cfRule>
  </conditionalFormatting>
  <conditionalFormatting sqref="S496:S507">
    <cfRule type="expression" dxfId="568" priority="61" stopIfTrue="1">
      <formula>MOD(FLOOR(COLUMN()/2+0.5,1),2)</formula>
    </cfRule>
  </conditionalFormatting>
  <conditionalFormatting sqref="T496:T507">
    <cfRule type="expression" dxfId="567" priority="60" stopIfTrue="1">
      <formula>MOD(FLOOR(COLUMN()/2+0.5,1),2)</formula>
    </cfRule>
  </conditionalFormatting>
  <conditionalFormatting sqref="S525:S527">
    <cfRule type="expression" dxfId="566" priority="59" stopIfTrue="1">
      <formula>MOD(FLOOR(COLUMN()/2+0.5,1),2)</formula>
    </cfRule>
  </conditionalFormatting>
  <conditionalFormatting sqref="T525:T527">
    <cfRule type="expression" dxfId="565" priority="58" stopIfTrue="1">
      <formula>MOD(FLOOR(COLUMN()/2+0.5,1),2)</formula>
    </cfRule>
  </conditionalFormatting>
  <conditionalFormatting sqref="S545">
    <cfRule type="expression" dxfId="564" priority="57" stopIfTrue="1">
      <formula>MOD(FLOOR(COLUMN()/2+0.5,1),2)</formula>
    </cfRule>
  </conditionalFormatting>
  <conditionalFormatting sqref="T545">
    <cfRule type="expression" dxfId="563" priority="56" stopIfTrue="1">
      <formula>MOD(FLOOR(COLUMN()/2+0.5,1),2)</formula>
    </cfRule>
  </conditionalFormatting>
  <conditionalFormatting sqref="S540:S542">
    <cfRule type="expression" dxfId="562" priority="55" stopIfTrue="1">
      <formula>MOD(FLOOR(COLUMN()/2+0.5,1),2)</formula>
    </cfRule>
  </conditionalFormatting>
  <conditionalFormatting sqref="T540:T542">
    <cfRule type="expression" dxfId="561" priority="54" stopIfTrue="1">
      <formula>MOD(FLOOR(COLUMN()/2+0.5,1),2)</formula>
    </cfRule>
  </conditionalFormatting>
  <conditionalFormatting sqref="T547:T548">
    <cfRule type="expression" dxfId="560" priority="53" stopIfTrue="1">
      <formula>MOD(FLOOR(COLUMN()/2+0.5,1),2)</formula>
    </cfRule>
  </conditionalFormatting>
  <conditionalFormatting sqref="S547:S548">
    <cfRule type="expression" dxfId="559" priority="52" stopIfTrue="1">
      <formula>MOD(FLOOR(COLUMN()/2+0.5,1),2)</formula>
    </cfRule>
  </conditionalFormatting>
  <conditionalFormatting sqref="U384:V385">
    <cfRule type="expression" dxfId="558" priority="51" stopIfTrue="1">
      <formula>MOD(FLOOR(COLUMN()/2+0.5,1),2)</formula>
    </cfRule>
  </conditionalFormatting>
  <conditionalFormatting sqref="U386:V386">
    <cfRule type="expression" dxfId="557" priority="50" stopIfTrue="1">
      <formula>MOD(FLOOR(COLUMN()/2+0.5,1),2)</formula>
    </cfRule>
  </conditionalFormatting>
  <conditionalFormatting sqref="U383:V383">
    <cfRule type="expression" dxfId="556" priority="49" stopIfTrue="1">
      <formula>IF(U376&gt;=U383,0,1)</formula>
    </cfRule>
  </conditionalFormatting>
  <conditionalFormatting sqref="U411:V416">
    <cfRule type="expression" dxfId="555" priority="48" stopIfTrue="1">
      <formula>MOD(FLOOR(COLUMN()/2+0.5,1),2)</formula>
    </cfRule>
  </conditionalFormatting>
  <conditionalFormatting sqref="U425:V427">
    <cfRule type="expression" dxfId="554" priority="47" stopIfTrue="1">
      <formula>MOD(FLOOR(COLUMN()/2+0.5,1),2)</formula>
    </cfRule>
  </conditionalFormatting>
  <conditionalFormatting sqref="U436:V438">
    <cfRule type="expression" dxfId="553" priority="46" stopIfTrue="1">
      <formula>MOD(FLOOR(COLUMN()/2+0.5,1),2)</formula>
    </cfRule>
  </conditionalFormatting>
  <conditionalFormatting sqref="U506:U507">
    <cfRule type="expression" dxfId="552" priority="45" stopIfTrue="1">
      <formula>MOD(FLOOR(COLUMN()/2+0.5,1),2)</formula>
    </cfRule>
  </conditionalFormatting>
  <conditionalFormatting sqref="V506:V507">
    <cfRule type="expression" dxfId="551" priority="44" stopIfTrue="1">
      <formula>MOD(FLOOR(COLUMN()/2+0.5,1),2)</formula>
    </cfRule>
  </conditionalFormatting>
  <conditionalFormatting sqref="U515">
    <cfRule type="expression" dxfId="550" priority="43" stopIfTrue="1">
      <formula>MOD(FLOOR(COLUMN()/2+0.5,1),2)</formula>
    </cfRule>
  </conditionalFormatting>
  <conditionalFormatting sqref="V515">
    <cfRule type="expression" dxfId="549" priority="42" stopIfTrue="1">
      <formula>MOD(FLOOR(COLUMN()/2+0.5,1),2)</formula>
    </cfRule>
  </conditionalFormatting>
  <conditionalFormatting sqref="R385">
    <cfRule type="expression" dxfId="548" priority="41" stopIfTrue="1">
      <formula>MOD(FLOOR(COLUMN()/2+0.5,1),2)</formula>
    </cfRule>
  </conditionalFormatting>
  <conditionalFormatting sqref="R384">
    <cfRule type="expression" dxfId="547" priority="40" stopIfTrue="1">
      <formula>MOD(FLOOR(COLUMN()/2+0.5,1),2)</formula>
    </cfRule>
  </conditionalFormatting>
  <conditionalFormatting sqref="Q385">
    <cfRule type="expression" dxfId="546" priority="39" stopIfTrue="1">
      <formula>MOD(FLOOR(COLUMN()/2+0.5,1),2)</formula>
    </cfRule>
  </conditionalFormatting>
  <conditionalFormatting sqref="Q384">
    <cfRule type="expression" dxfId="545" priority="38" stopIfTrue="1">
      <formula>MOD(FLOOR(COLUMN()/2+0.5,1),2)</formula>
    </cfRule>
  </conditionalFormatting>
  <conditionalFormatting sqref="R386">
    <cfRule type="expression" dxfId="544" priority="37" stopIfTrue="1">
      <formula>MOD(FLOOR(COLUMN()/2+0.5,1),2)</formula>
    </cfRule>
  </conditionalFormatting>
  <conditionalFormatting sqref="Q386">
    <cfRule type="expression" dxfId="543" priority="36" stopIfTrue="1">
      <formula>MOD(FLOOR(COLUMN()/2+0.5,1),2)</formula>
    </cfRule>
  </conditionalFormatting>
  <conditionalFormatting sqref="Q383:R383">
    <cfRule type="expression" dxfId="542" priority="35" stopIfTrue="1">
      <formula>IF(Q376&gt;=Q383,0,1)</formula>
    </cfRule>
  </conditionalFormatting>
  <conditionalFormatting sqref="Q411:Q416">
    <cfRule type="expression" dxfId="541" priority="34" stopIfTrue="1">
      <formula>MOD(FLOOR(COLUMN()/2+0.5,1),2)</formula>
    </cfRule>
  </conditionalFormatting>
  <conditionalFormatting sqref="R411:R416">
    <cfRule type="expression" dxfId="540" priority="33" stopIfTrue="1">
      <formula>MOD(FLOOR(COLUMN()/2+0.5,1),2)</formula>
    </cfRule>
  </conditionalFormatting>
  <conditionalFormatting sqref="Q425:Q427">
    <cfRule type="expression" dxfId="539" priority="32" stopIfTrue="1">
      <formula>MOD(FLOOR(COLUMN()/2+0.5,1),2)</formula>
    </cfRule>
  </conditionalFormatting>
  <conditionalFormatting sqref="R425:R427">
    <cfRule type="expression" dxfId="538" priority="31" stopIfTrue="1">
      <formula>MOD(FLOOR(COLUMN()/2+0.5,1),2)</formula>
    </cfRule>
  </conditionalFormatting>
  <conditionalFormatting sqref="Q436:Q437">
    <cfRule type="expression" dxfId="537" priority="30" stopIfTrue="1">
      <formula>MOD(FLOOR(COLUMN()/2+0.5,1),2)</formula>
    </cfRule>
  </conditionalFormatting>
  <conditionalFormatting sqref="R436:R437">
    <cfRule type="expression" dxfId="536" priority="29" stopIfTrue="1">
      <formula>MOD(FLOOR(COLUMN()/2+0.5,1),2)</formula>
    </cfRule>
  </conditionalFormatting>
  <conditionalFormatting sqref="Q496:Q507">
    <cfRule type="expression" dxfId="535" priority="28" stopIfTrue="1">
      <formula>MOD(FLOOR(COLUMN()/2+0.5,1),2)</formula>
    </cfRule>
  </conditionalFormatting>
  <conditionalFormatting sqref="R496:R507">
    <cfRule type="expression" dxfId="534" priority="27" stopIfTrue="1">
      <formula>MOD(FLOOR(COLUMN()/2+0.5,1),2)</formula>
    </cfRule>
  </conditionalFormatting>
  <conditionalFormatting sqref="Q515">
    <cfRule type="expression" dxfId="533" priority="26" stopIfTrue="1">
      <formula>MOD(FLOOR(COLUMN()/2+0.5,1),2)</formula>
    </cfRule>
  </conditionalFormatting>
  <conditionalFormatting sqref="R515">
    <cfRule type="expression" dxfId="532" priority="25" stopIfTrue="1">
      <formula>MOD(FLOOR(COLUMN()/2+0.5,1),2)</formula>
    </cfRule>
  </conditionalFormatting>
  <conditionalFormatting sqref="Q518">
    <cfRule type="expression" dxfId="531" priority="24" stopIfTrue="1">
      <formula>MOD(FLOOR(COLUMN()/2+0.5,1),2)</formula>
    </cfRule>
  </conditionalFormatting>
  <conditionalFormatting sqref="R518">
    <cfRule type="expression" dxfId="530" priority="23" stopIfTrue="1">
      <formula>MOD(FLOOR(COLUMN()/2+0.5,1),2)</formula>
    </cfRule>
  </conditionalFormatting>
  <conditionalFormatting sqref="R525:R528">
    <cfRule type="expression" dxfId="529" priority="22" stopIfTrue="1">
      <formula>MOD(FLOOR(COLUMN()/2+0.5,1),2)</formula>
    </cfRule>
  </conditionalFormatting>
  <conditionalFormatting sqref="Q525:Q528">
    <cfRule type="expression" dxfId="528" priority="21" stopIfTrue="1">
      <formula>MOD(FLOOR(COLUMN()/2+0.5,1),2)</formula>
    </cfRule>
  </conditionalFormatting>
  <conditionalFormatting sqref="Q540:Q542">
    <cfRule type="expression" dxfId="527" priority="20" stopIfTrue="1">
      <formula>MOD(FLOOR(COLUMN()/2+0.5,1),2)</formula>
    </cfRule>
  </conditionalFormatting>
  <conditionalFormatting sqref="R540:R542">
    <cfRule type="expression" dxfId="526" priority="19" stopIfTrue="1">
      <formula>MOD(FLOOR(COLUMN()/2+0.5,1),2)</formula>
    </cfRule>
  </conditionalFormatting>
  <conditionalFormatting sqref="Q545">
    <cfRule type="expression" dxfId="525" priority="18" stopIfTrue="1">
      <formula>MOD(FLOOR(COLUMN()/2+0.5,1),2)</formula>
    </cfRule>
  </conditionalFormatting>
  <conditionalFormatting sqref="R545">
    <cfRule type="expression" dxfId="524" priority="17" stopIfTrue="1">
      <formula>MOD(FLOOR(COLUMN()/2+0.5,1),2)</formula>
    </cfRule>
  </conditionalFormatting>
  <conditionalFormatting sqref="M384">
    <cfRule type="expression" dxfId="523" priority="16" stopIfTrue="1">
      <formula>MOD(FLOOR(COLUMN()/2+0.5,1),2)</formula>
    </cfRule>
  </conditionalFormatting>
  <conditionalFormatting sqref="N384">
    <cfRule type="expression" dxfId="522" priority="15" stopIfTrue="1">
      <formula>MOD(FLOOR(COLUMN()/2+0.5,1),2)</formula>
    </cfRule>
  </conditionalFormatting>
  <conditionalFormatting sqref="M383:N383">
    <cfRule type="expression" dxfId="521" priority="14" stopIfTrue="1">
      <formula>IF(M376&gt;=M383,0,1)</formula>
    </cfRule>
  </conditionalFormatting>
  <conditionalFormatting sqref="M411:M416">
    <cfRule type="expression" dxfId="520" priority="13" stopIfTrue="1">
      <formula>MOD(FLOOR(COLUMN()/2+0.5,1),2)</formula>
    </cfRule>
  </conditionalFormatting>
  <conditionalFormatting sqref="N411:N416">
    <cfRule type="expression" dxfId="519" priority="12" stopIfTrue="1">
      <formula>MOD(FLOOR(COLUMN()/2+0.5,1),2)</formula>
    </cfRule>
  </conditionalFormatting>
  <conditionalFormatting sqref="M436:M437">
    <cfRule type="expression" dxfId="518" priority="11" stopIfTrue="1">
      <formula>MOD(FLOOR(COLUMN()/2+0.5,1),2)</formula>
    </cfRule>
  </conditionalFormatting>
  <conditionalFormatting sqref="N436:N437">
    <cfRule type="expression" dxfId="517" priority="10" stopIfTrue="1">
      <formula>MOD(FLOOR(COLUMN()/2+0.5,1),2)</formula>
    </cfRule>
  </conditionalFormatting>
  <conditionalFormatting sqref="N496:N507">
    <cfRule type="expression" dxfId="516" priority="9" stopIfTrue="1">
      <formula>MOD(FLOOR(COLUMN()/2+0.5,1),2)</formula>
    </cfRule>
  </conditionalFormatting>
  <conditionalFormatting sqref="M496:M507">
    <cfRule type="expression" dxfId="515" priority="8" stopIfTrue="1">
      <formula>MOD(FLOOR(COLUMN()/2+0.5,1),2)</formula>
    </cfRule>
  </conditionalFormatting>
  <conditionalFormatting sqref="M525:M528">
    <cfRule type="expression" dxfId="514" priority="7" stopIfTrue="1">
      <formula>MOD(FLOOR(COLUMN()/2+0.5,1),2)</formula>
    </cfRule>
  </conditionalFormatting>
  <conditionalFormatting sqref="N525:N528">
    <cfRule type="expression" dxfId="513" priority="6" stopIfTrue="1">
      <formula>MOD(FLOOR(COLUMN()/2+0.5,1),2)</formula>
    </cfRule>
  </conditionalFormatting>
  <conditionalFormatting sqref="M542">
    <cfRule type="expression" dxfId="512" priority="5" stopIfTrue="1">
      <formula>MOD(FLOOR(COLUMN()/2+0.5,1),2)</formula>
    </cfRule>
  </conditionalFormatting>
  <conditionalFormatting sqref="N542">
    <cfRule type="expression" dxfId="511" priority="4" stopIfTrue="1">
      <formula>MOD(FLOOR(COLUMN()/2+0.5,1),2)</formula>
    </cfRule>
  </conditionalFormatting>
  <conditionalFormatting sqref="M545">
    <cfRule type="expression" dxfId="510" priority="3" stopIfTrue="1">
      <formula>MOD(FLOOR(COLUMN()/2+0.5,1),2)</formula>
    </cfRule>
  </conditionalFormatting>
  <conditionalFormatting sqref="N545">
    <cfRule type="expression" dxfId="509" priority="2" stopIfTrue="1">
      <formula>MOD(FLOOR(COLUMN()/2+0.5,1),2)</formula>
    </cfRule>
  </conditionalFormatting>
  <conditionalFormatting sqref="AA167:AB167">
    <cfRule type="expression" dxfId="508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8"/>
  <sheetViews>
    <sheetView view="pageBreakPreview" topLeftCell="A519" zoomScale="85" zoomScaleNormal="70" zoomScaleSheetLayoutView="85" workbookViewId="0">
      <selection activeCell="B589" sqref="B589:L589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627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624</v>
      </c>
      <c r="S3" s="284"/>
      <c r="T3" s="284"/>
      <c r="U3" s="283" t="s">
        <v>625</v>
      </c>
      <c r="V3" s="284"/>
      <c r="W3" s="284"/>
      <c r="X3" s="284"/>
      <c r="Y3" s="284"/>
      <c r="Z3" s="284"/>
      <c r="AA3" s="284"/>
      <c r="AB3" s="285" t="s">
        <v>626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623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Dhjetor 2024</v>
      </c>
      <c r="F8" s="33" t="str">
        <f>U3</f>
        <v>Dhjetor 2025</v>
      </c>
      <c r="G8" s="33" t="str">
        <f>R3</f>
        <v>Dhjetor 2024</v>
      </c>
      <c r="H8" s="33" t="str">
        <f>U3</f>
        <v>Dhjetor 2025</v>
      </c>
      <c r="I8" s="33" t="str">
        <f>R3</f>
        <v>Dhjetor 2024</v>
      </c>
      <c r="J8" s="33" t="str">
        <f>U3</f>
        <v>Dhjetor 2025</v>
      </c>
      <c r="K8" s="33" t="str">
        <f>R3</f>
        <v>Dhjetor 2024</v>
      </c>
      <c r="L8" s="33" t="str">
        <f>U3</f>
        <v>Dhjetor 2025</v>
      </c>
      <c r="M8" s="33" t="str">
        <f>R3</f>
        <v>Dhjetor 2024</v>
      </c>
      <c r="N8" s="33" t="str">
        <f>U3</f>
        <v>Dhjetor 2025</v>
      </c>
      <c r="O8" s="33" t="str">
        <f>R3</f>
        <v>Dhjetor 2024</v>
      </c>
      <c r="P8" s="33" t="str">
        <f>U3</f>
        <v>Dhjetor 2025</v>
      </c>
      <c r="Q8" s="33" t="str">
        <f>R3</f>
        <v>Dhjetor 2024</v>
      </c>
      <c r="R8" s="33" t="str">
        <f>U3</f>
        <v>Dhjetor 2025</v>
      </c>
      <c r="S8" s="33" t="str">
        <f>R3</f>
        <v>Dhjetor 2024</v>
      </c>
      <c r="T8" s="33" t="str">
        <f>U3</f>
        <v>Dhjetor 2025</v>
      </c>
      <c r="U8" s="33" t="str">
        <f>R3</f>
        <v>Dhjetor 2024</v>
      </c>
      <c r="V8" s="33" t="str">
        <f>U3</f>
        <v>Dhjetor 2025</v>
      </c>
      <c r="W8" s="33" t="str">
        <f>R3</f>
        <v>Dhjetor 2024</v>
      </c>
      <c r="X8" s="33" t="str">
        <f>U3</f>
        <v>Dhjetor 2025</v>
      </c>
      <c r="Y8" s="33" t="str">
        <f>R3</f>
        <v>Dhjetor 2024</v>
      </c>
      <c r="Z8" s="33" t="str">
        <f>U3</f>
        <v>Dhjetor 2025</v>
      </c>
      <c r="AA8" s="33" t="str">
        <f>R3</f>
        <v>Dhjetor 2024</v>
      </c>
      <c r="AB8" s="33" t="str">
        <f>U3</f>
        <v>Dhjetor 2025</v>
      </c>
      <c r="AC8" s="33" t="str">
        <f>R3</f>
        <v>Dhjetor 2024</v>
      </c>
      <c r="AD8" s="33" t="str">
        <f>U3</f>
        <v>Dhjetor 2025</v>
      </c>
      <c r="AE8" s="1" t="str">
        <f>R3</f>
        <v>Dhjetor 2024</v>
      </c>
      <c r="AF8" s="1" t="str">
        <f>U3</f>
        <v>Dhjetor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154"/>
      <c r="F9" s="154"/>
      <c r="G9" s="124"/>
      <c r="H9" s="124"/>
      <c r="I9" s="124"/>
      <c r="J9" s="124"/>
      <c r="K9" s="124"/>
      <c r="L9" s="124"/>
      <c r="M9" s="154"/>
      <c r="N9" s="154"/>
      <c r="O9" s="124"/>
      <c r="P9" s="124"/>
      <c r="Q9" s="154"/>
      <c r="R9" s="154"/>
      <c r="S9" s="124"/>
      <c r="T9" s="124"/>
      <c r="U9" s="154"/>
      <c r="V9" s="154"/>
      <c r="W9" s="124"/>
      <c r="X9" s="124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154"/>
      <c r="F10" s="154"/>
      <c r="G10" s="124"/>
      <c r="H10" s="124"/>
      <c r="I10" s="124"/>
      <c r="J10" s="124"/>
      <c r="K10" s="124"/>
      <c r="L10" s="124"/>
      <c r="M10" s="154"/>
      <c r="N10" s="154"/>
      <c r="O10" s="124"/>
      <c r="P10" s="124"/>
      <c r="Q10" s="154"/>
      <c r="R10" s="154"/>
      <c r="S10" s="124"/>
      <c r="T10" s="124"/>
      <c r="U10" s="154"/>
      <c r="V10" s="154"/>
      <c r="W10" s="155"/>
      <c r="X10" s="124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154"/>
      <c r="F11" s="154"/>
      <c r="G11" s="124"/>
      <c r="H11" s="124"/>
      <c r="I11" s="124"/>
      <c r="J11" s="124"/>
      <c r="K11" s="124"/>
      <c r="L11" s="124"/>
      <c r="M11" s="154"/>
      <c r="N11" s="154"/>
      <c r="O11" s="124"/>
      <c r="P11" s="124"/>
      <c r="Q11" s="154"/>
      <c r="R11" s="154"/>
      <c r="S11" s="124"/>
      <c r="T11" s="124"/>
      <c r="U11" s="154"/>
      <c r="V11" s="154"/>
      <c r="W11" s="155"/>
      <c r="X11" s="124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154"/>
      <c r="F12" s="154"/>
      <c r="G12" s="124"/>
      <c r="H12" s="124"/>
      <c r="I12" s="124"/>
      <c r="J12" s="124"/>
      <c r="K12" s="124"/>
      <c r="L12" s="124"/>
      <c r="M12" s="154"/>
      <c r="N12" s="154"/>
      <c r="O12" s="124">
        <v>1</v>
      </c>
      <c r="P12" s="124">
        <v>1</v>
      </c>
      <c r="Q12" s="154"/>
      <c r="R12" s="154"/>
      <c r="S12" s="124"/>
      <c r="T12" s="124"/>
      <c r="U12" s="156"/>
      <c r="V12" s="154"/>
      <c r="W12" s="155"/>
      <c r="X12" s="124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154"/>
      <c r="F13" s="154"/>
      <c r="G13" s="124"/>
      <c r="H13" s="124"/>
      <c r="I13" s="124"/>
      <c r="J13" s="124"/>
      <c r="K13" s="124"/>
      <c r="L13" s="124"/>
      <c r="M13" s="154"/>
      <c r="N13" s="154"/>
      <c r="O13" s="124"/>
      <c r="P13" s="124"/>
      <c r="Q13" s="154"/>
      <c r="R13" s="154"/>
      <c r="S13" s="124"/>
      <c r="T13" s="124"/>
      <c r="U13" s="156"/>
      <c r="V13" s="154"/>
      <c r="W13" s="155"/>
      <c r="X13" s="124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154"/>
      <c r="F14" s="154"/>
      <c r="G14" s="124"/>
      <c r="H14" s="124"/>
      <c r="I14" s="124"/>
      <c r="J14" s="124"/>
      <c r="K14" s="124"/>
      <c r="L14" s="124"/>
      <c r="M14" s="154"/>
      <c r="N14" s="154"/>
      <c r="O14" s="124">
        <v>5</v>
      </c>
      <c r="P14" s="124">
        <v>5</v>
      </c>
      <c r="Q14" s="154"/>
      <c r="R14" s="154"/>
      <c r="S14" s="124"/>
      <c r="T14" s="124"/>
      <c r="U14" s="156"/>
      <c r="V14" s="154"/>
      <c r="W14" s="155"/>
      <c r="X14" s="124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ht="16.5" x14ac:dyDescent="0.25">
      <c r="A15" s="222" t="s">
        <v>15</v>
      </c>
      <c r="B15" s="222"/>
      <c r="C15" s="222"/>
      <c r="D15" s="222"/>
      <c r="E15" s="154"/>
      <c r="F15" s="154"/>
      <c r="G15" s="124"/>
      <c r="H15" s="124"/>
      <c r="I15" s="124"/>
      <c r="J15" s="124"/>
      <c r="K15" s="124"/>
      <c r="L15" s="124"/>
      <c r="M15" s="154"/>
      <c r="N15" s="154"/>
      <c r="O15" s="124">
        <v>22</v>
      </c>
      <c r="P15" s="124">
        <v>21</v>
      </c>
      <c r="Q15" s="154"/>
      <c r="R15" s="154"/>
      <c r="S15" s="124"/>
      <c r="T15" s="124"/>
      <c r="U15" s="156"/>
      <c r="V15" s="154"/>
      <c r="W15" s="155"/>
      <c r="X15" s="124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154"/>
      <c r="F16" s="154"/>
      <c r="G16" s="124"/>
      <c r="H16" s="124"/>
      <c r="I16" s="124"/>
      <c r="J16" s="124"/>
      <c r="K16" s="124"/>
      <c r="L16" s="124"/>
      <c r="M16" s="154"/>
      <c r="N16" s="154"/>
      <c r="O16" s="124">
        <v>2</v>
      </c>
      <c r="P16" s="124">
        <v>2</v>
      </c>
      <c r="Q16" s="154"/>
      <c r="R16" s="154"/>
      <c r="S16" s="124"/>
      <c r="T16" s="124"/>
      <c r="U16" s="156"/>
      <c r="V16" s="154"/>
      <c r="W16" s="155"/>
      <c r="X16" s="124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29</v>
      </c>
      <c r="AG17" s="38">
        <f t="shared" si="1"/>
        <v>-3.3333333333333335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Dhjetor 2024</v>
      </c>
      <c r="F22" s="33" t="str">
        <f>U3</f>
        <v>Dhjetor 2025</v>
      </c>
      <c r="G22" s="33" t="str">
        <f>R3</f>
        <v>Dhjetor 2024</v>
      </c>
      <c r="H22" s="33" t="str">
        <f>U3</f>
        <v>Dhjetor 2025</v>
      </c>
      <c r="I22" s="33" t="str">
        <f>R3</f>
        <v>Dhjetor 2024</v>
      </c>
      <c r="J22" s="33" t="str">
        <f>U3</f>
        <v>Dhjetor 2025</v>
      </c>
      <c r="K22" s="33" t="str">
        <f>R3</f>
        <v>Dhjetor 2024</v>
      </c>
      <c r="L22" s="33" t="str">
        <f>U3</f>
        <v>Dhjetor 2025</v>
      </c>
      <c r="M22" s="33" t="str">
        <f>R3</f>
        <v>Dhjetor 2024</v>
      </c>
      <c r="N22" s="27" t="str">
        <f>U3</f>
        <v>Dhjetor 2025</v>
      </c>
      <c r="O22" s="33" t="str">
        <f>R3</f>
        <v>Dhjetor 2024</v>
      </c>
      <c r="P22" s="33" t="str">
        <f>U3</f>
        <v>Dhjetor 2025</v>
      </c>
      <c r="Q22" s="27" t="str">
        <f>R3</f>
        <v>Dhjetor 2024</v>
      </c>
      <c r="R22" s="27" t="str">
        <f>U3</f>
        <v>Dhjetor 2025</v>
      </c>
      <c r="S22" s="27" t="str">
        <f>R3</f>
        <v>Dhjetor 2024</v>
      </c>
      <c r="T22" s="27" t="str">
        <f>U3</f>
        <v>Dhjetor 2025</v>
      </c>
      <c r="U22" s="27" t="str">
        <f>R3</f>
        <v>Dhjetor 2024</v>
      </c>
      <c r="V22" s="27" t="str">
        <f>U3</f>
        <v>Dhjetor 2025</v>
      </c>
      <c r="W22" s="27" t="str">
        <f>R3</f>
        <v>Dhjetor 2024</v>
      </c>
      <c r="X22" s="27" t="str">
        <f>U3</f>
        <v>Dhjetor 2025</v>
      </c>
      <c r="Y22" s="33" t="str">
        <f>R3</f>
        <v>Dhjetor 2024</v>
      </c>
      <c r="Z22" s="33" t="str">
        <f>U3</f>
        <v>Dhjetor 2025</v>
      </c>
      <c r="AA22" s="33" t="str">
        <f>R3</f>
        <v>Dhjetor 2024</v>
      </c>
      <c r="AB22" s="33" t="str">
        <f>U3</f>
        <v>Dhjetor 2025</v>
      </c>
      <c r="AC22" s="1" t="str">
        <f>R3</f>
        <v>Dhjetor 2024</v>
      </c>
      <c r="AD22" s="1" t="str">
        <f>U3</f>
        <v>Dhjetor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2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2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154"/>
      <c r="F84" s="154"/>
      <c r="G84" s="6"/>
      <c r="H84" s="6"/>
      <c r="I84" s="154"/>
      <c r="J84" s="154"/>
      <c r="K84" s="6"/>
      <c r="L84" s="6"/>
      <c r="M84" s="154"/>
      <c r="N84" s="154"/>
      <c r="O84" s="6"/>
      <c r="P84" s="6"/>
      <c r="Q84" s="154"/>
      <c r="R84" s="154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154"/>
      <c r="F85" s="154"/>
      <c r="G85" s="6"/>
      <c r="H85" s="6"/>
      <c r="I85" s="154"/>
      <c r="J85" s="154"/>
      <c r="K85" s="6"/>
      <c r="L85" s="6"/>
      <c r="M85" s="154"/>
      <c r="N85" s="154">
        <v>1</v>
      </c>
      <c r="O85" s="6"/>
      <c r="P85" s="6"/>
      <c r="Q85" s="154"/>
      <c r="R85" s="154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1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154"/>
      <c r="F86" s="154"/>
      <c r="G86" s="6"/>
      <c r="H86" s="6"/>
      <c r="I86" s="154"/>
      <c r="J86" s="154"/>
      <c r="K86" s="6"/>
      <c r="L86" s="6"/>
      <c r="M86" s="154"/>
      <c r="N86" s="154"/>
      <c r="O86" s="6"/>
      <c r="P86" s="6"/>
      <c r="Q86" s="154"/>
      <c r="R86" s="154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154"/>
      <c r="F87" s="154"/>
      <c r="G87" s="6"/>
      <c r="H87" s="6"/>
      <c r="I87" s="154"/>
      <c r="J87" s="154"/>
      <c r="K87" s="6"/>
      <c r="L87" s="6"/>
      <c r="M87" s="154"/>
      <c r="N87" s="154"/>
      <c r="O87" s="6"/>
      <c r="P87" s="6"/>
      <c r="Q87" s="154"/>
      <c r="R87" s="154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154"/>
      <c r="F88" s="154"/>
      <c r="G88" s="6"/>
      <c r="H88" s="6"/>
      <c r="I88" s="154"/>
      <c r="J88" s="154"/>
      <c r="K88" s="6"/>
      <c r="L88" s="6"/>
      <c r="M88" s="154"/>
      <c r="N88" s="154"/>
      <c r="O88" s="6"/>
      <c r="P88" s="6"/>
      <c r="Q88" s="154"/>
      <c r="R88" s="154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154"/>
      <c r="F89" s="154"/>
      <c r="G89" s="6"/>
      <c r="H89" s="6"/>
      <c r="I89" s="154"/>
      <c r="J89" s="154"/>
      <c r="K89" s="6"/>
      <c r="L89" s="6"/>
      <c r="M89" s="154"/>
      <c r="N89" s="154"/>
      <c r="O89" s="6"/>
      <c r="P89" s="6"/>
      <c r="Q89" s="154"/>
      <c r="R89" s="154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154"/>
      <c r="F90" s="154"/>
      <c r="G90" s="6"/>
      <c r="H90" s="6"/>
      <c r="I90" s="154"/>
      <c r="J90" s="154"/>
      <c r="K90" s="6"/>
      <c r="L90" s="6"/>
      <c r="M90" s="154"/>
      <c r="N90" s="154"/>
      <c r="O90" s="6"/>
      <c r="P90" s="6"/>
      <c r="Q90" s="154"/>
      <c r="R90" s="154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154"/>
      <c r="F91" s="154"/>
      <c r="G91" s="6"/>
      <c r="H91" s="6"/>
      <c r="I91" s="154"/>
      <c r="J91" s="154"/>
      <c r="K91" s="6"/>
      <c r="L91" s="6"/>
      <c r="M91" s="154"/>
      <c r="N91" s="154"/>
      <c r="O91" s="6"/>
      <c r="P91" s="6"/>
      <c r="Q91" s="154"/>
      <c r="R91" s="154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154"/>
      <c r="F92" s="154"/>
      <c r="G92" s="6"/>
      <c r="H92" s="6"/>
      <c r="I92" s="154"/>
      <c r="J92" s="154"/>
      <c r="K92" s="6"/>
      <c r="L92" s="6"/>
      <c r="M92" s="154"/>
      <c r="N92" s="154"/>
      <c r="O92" s="6"/>
      <c r="P92" s="6"/>
      <c r="Q92" s="154"/>
      <c r="R92" s="154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154"/>
      <c r="F93" s="154"/>
      <c r="G93" s="6"/>
      <c r="H93" s="6"/>
      <c r="I93" s="154"/>
      <c r="J93" s="154"/>
      <c r="K93" s="6"/>
      <c r="L93" s="6"/>
      <c r="M93" s="154"/>
      <c r="N93" s="154"/>
      <c r="O93" s="6"/>
      <c r="P93" s="6"/>
      <c r="Q93" s="154"/>
      <c r="R93" s="154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154"/>
      <c r="F94" s="154"/>
      <c r="G94" s="6"/>
      <c r="H94" s="6"/>
      <c r="I94" s="154"/>
      <c r="J94" s="154"/>
      <c r="K94" s="6"/>
      <c r="L94" s="6"/>
      <c r="M94" s="154"/>
      <c r="N94" s="154"/>
      <c r="O94" s="6"/>
      <c r="P94" s="6"/>
      <c r="Q94" s="154"/>
      <c r="R94" s="154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154"/>
      <c r="F95" s="154"/>
      <c r="G95" s="6"/>
      <c r="H95" s="6"/>
      <c r="I95" s="154"/>
      <c r="J95" s="154"/>
      <c r="K95" s="6"/>
      <c r="L95" s="6"/>
      <c r="M95" s="154"/>
      <c r="N95" s="154"/>
      <c r="O95" s="6"/>
      <c r="P95" s="6"/>
      <c r="Q95" s="154"/>
      <c r="R95" s="154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154"/>
      <c r="F96" s="154"/>
      <c r="G96" s="6"/>
      <c r="H96" s="6"/>
      <c r="I96" s="154"/>
      <c r="J96" s="154"/>
      <c r="K96" s="6"/>
      <c r="L96" s="6"/>
      <c r="M96" s="154"/>
      <c r="N96" s="154"/>
      <c r="O96" s="6"/>
      <c r="P96" s="6"/>
      <c r="Q96" s="154"/>
      <c r="R96" s="154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154"/>
      <c r="F97" s="154"/>
      <c r="G97" s="6"/>
      <c r="H97" s="6"/>
      <c r="I97" s="154"/>
      <c r="J97" s="154"/>
      <c r="K97" s="6"/>
      <c r="L97" s="6"/>
      <c r="M97" s="154"/>
      <c r="N97" s="154"/>
      <c r="O97" s="6"/>
      <c r="P97" s="6"/>
      <c r="Q97" s="154"/>
      <c r="R97" s="154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154"/>
      <c r="F98" s="154"/>
      <c r="G98" s="6"/>
      <c r="H98" s="6"/>
      <c r="I98" s="154"/>
      <c r="J98" s="154"/>
      <c r="K98" s="6"/>
      <c r="L98" s="6"/>
      <c r="M98" s="154"/>
      <c r="N98" s="154">
        <v>1</v>
      </c>
      <c r="O98" s="6"/>
      <c r="P98" s="6"/>
      <c r="Q98" s="154"/>
      <c r="R98" s="154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1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154"/>
      <c r="F99" s="154"/>
      <c r="G99" s="6"/>
      <c r="H99" s="6"/>
      <c r="I99" s="154"/>
      <c r="J99" s="154"/>
      <c r="K99" s="6"/>
      <c r="L99" s="6"/>
      <c r="M99" s="5"/>
      <c r="N99" s="5"/>
      <c r="O99" s="6"/>
      <c r="P99" s="6"/>
      <c r="Q99" s="154"/>
      <c r="R99" s="154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154"/>
      <c r="F100" s="154"/>
      <c r="G100" s="6"/>
      <c r="H100" s="6"/>
      <c r="I100" s="154"/>
      <c r="J100" s="154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154"/>
      <c r="F101" s="154"/>
      <c r="G101" s="6"/>
      <c r="H101" s="6"/>
      <c r="I101" s="154"/>
      <c r="J101" s="154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154"/>
      <c r="F102" s="154"/>
      <c r="G102" s="6"/>
      <c r="H102" s="6"/>
      <c r="I102" s="154"/>
      <c r="J102" s="154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154"/>
      <c r="V143" s="154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154"/>
      <c r="V144" s="154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154"/>
      <c r="V145" s="154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154"/>
      <c r="V146" s="154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154"/>
      <c r="V147" s="154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154"/>
      <c r="V148" s="154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154"/>
      <c r="V149" s="154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154"/>
      <c r="V150" s="154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154"/>
      <c r="V151" s="154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154"/>
      <c r="V152" s="154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154"/>
      <c r="V153" s="154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154"/>
      <c r="V154" s="154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1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1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154"/>
      <c r="F156" s="154"/>
      <c r="G156" s="6"/>
      <c r="H156" s="6"/>
      <c r="I156" s="154"/>
      <c r="J156" s="154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154"/>
      <c r="F157" s="154"/>
      <c r="G157" s="6"/>
      <c r="H157" s="6"/>
      <c r="I157" s="154"/>
      <c r="J157" s="154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154"/>
      <c r="F158" s="154"/>
      <c r="G158" s="6"/>
      <c r="H158" s="6"/>
      <c r="I158" s="154"/>
      <c r="J158" s="154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154"/>
      <c r="F159" s="154"/>
      <c r="G159" s="6"/>
      <c r="H159" s="6"/>
      <c r="I159" s="154"/>
      <c r="J159" s="154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154"/>
      <c r="F160" s="154"/>
      <c r="G160" s="6"/>
      <c r="H160" s="6"/>
      <c r="I160" s="154"/>
      <c r="J160" s="154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154"/>
      <c r="F161" s="154"/>
      <c r="G161" s="6"/>
      <c r="H161" s="6"/>
      <c r="I161" s="154"/>
      <c r="J161" s="154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154"/>
      <c r="F162" s="154"/>
      <c r="G162" s="6"/>
      <c r="H162" s="6"/>
      <c r="I162" s="154"/>
      <c r="J162" s="154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154"/>
      <c r="F163" s="154"/>
      <c r="G163" s="6"/>
      <c r="H163" s="6"/>
      <c r="I163" s="154"/>
      <c r="J163" s="154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154"/>
      <c r="F164" s="154"/>
      <c r="G164" s="6"/>
      <c r="H164" s="6"/>
      <c r="I164" s="154"/>
      <c r="J164" s="154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154"/>
      <c r="F165" s="154"/>
      <c r="G165" s="6"/>
      <c r="H165" s="6"/>
      <c r="I165" s="154"/>
      <c r="J165" s="154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154"/>
      <c r="F166" s="154"/>
      <c r="G166" s="6"/>
      <c r="H166" s="6"/>
      <c r="I166" s="154"/>
      <c r="J166" s="154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>
        <v>1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1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154"/>
      <c r="F168" s="154"/>
      <c r="G168" s="6"/>
      <c r="H168" s="6"/>
      <c r="I168" s="154"/>
      <c r="J168" s="154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154"/>
      <c r="F215" s="154"/>
      <c r="G215" s="6"/>
      <c r="H215" s="6"/>
      <c r="I215" s="154"/>
      <c r="J215" s="154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154"/>
      <c r="F216" s="154"/>
      <c r="G216" s="6"/>
      <c r="H216" s="6"/>
      <c r="I216" s="154"/>
      <c r="J216" s="154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154"/>
      <c r="F217" s="154"/>
      <c r="G217" s="6"/>
      <c r="H217" s="6"/>
      <c r="I217" s="154"/>
      <c r="J217" s="154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154"/>
      <c r="F218" s="154"/>
      <c r="G218" s="6"/>
      <c r="H218" s="6"/>
      <c r="I218" s="154"/>
      <c r="J218" s="154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154"/>
      <c r="F219" s="154"/>
      <c r="G219" s="6"/>
      <c r="H219" s="6"/>
      <c r="I219" s="154"/>
      <c r="J219" s="154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154"/>
      <c r="F220" s="154"/>
      <c r="G220" s="6"/>
      <c r="H220" s="6"/>
      <c r="I220" s="154"/>
      <c r="J220" s="154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154"/>
      <c r="F221" s="154"/>
      <c r="G221" s="6"/>
      <c r="H221" s="6"/>
      <c r="I221" s="154"/>
      <c r="J221" s="154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154"/>
      <c r="F222" s="154"/>
      <c r="G222" s="6"/>
      <c r="H222" s="6"/>
      <c r="I222" s="154"/>
      <c r="J222" s="154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154"/>
      <c r="F223" s="154"/>
      <c r="G223" s="6"/>
      <c r="H223" s="6"/>
      <c r="I223" s="154"/>
      <c r="J223" s="154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154"/>
      <c r="F224" s="154"/>
      <c r="G224" s="6"/>
      <c r="H224" s="6"/>
      <c r="I224" s="154"/>
      <c r="J224" s="154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154"/>
      <c r="F225" s="154"/>
      <c r="G225" s="6"/>
      <c r="H225" s="6"/>
      <c r="I225" s="154"/>
      <c r="J225" s="154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154"/>
      <c r="F226" s="154"/>
      <c r="G226" s="6"/>
      <c r="H226" s="6"/>
      <c r="I226" s="154"/>
      <c r="J226" s="154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154"/>
      <c r="F227" s="154"/>
      <c r="G227" s="6"/>
      <c r="H227" s="6"/>
      <c r="I227" s="154"/>
      <c r="J227" s="154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154"/>
      <c r="F228" s="154"/>
      <c r="G228" s="6"/>
      <c r="H228" s="6"/>
      <c r="I228" s="154"/>
      <c r="J228" s="154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154"/>
      <c r="F229" s="154"/>
      <c r="G229" s="6"/>
      <c r="H229" s="6"/>
      <c r="I229" s="154"/>
      <c r="J229" s="154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154"/>
      <c r="F230" s="154"/>
      <c r="G230" s="6"/>
      <c r="H230" s="6"/>
      <c r="I230" s="154"/>
      <c r="J230" s="154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154"/>
      <c r="F231" s="154"/>
      <c r="G231" s="6"/>
      <c r="H231" s="6"/>
      <c r="I231" s="154"/>
      <c r="J231" s="154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154"/>
      <c r="F232" s="154"/>
      <c r="G232" s="6"/>
      <c r="H232" s="6"/>
      <c r="I232" s="154"/>
      <c r="J232" s="154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154"/>
      <c r="F233" s="154"/>
      <c r="G233" s="6"/>
      <c r="H233" s="6"/>
      <c r="I233" s="154"/>
      <c r="J233" s="154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154"/>
      <c r="F234" s="154"/>
      <c r="G234" s="6"/>
      <c r="H234" s="6"/>
      <c r="I234" s="154"/>
      <c r="J234" s="154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3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3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154"/>
      <c r="F251" s="154"/>
      <c r="G251" s="6"/>
      <c r="H251" s="6"/>
      <c r="I251" s="154"/>
      <c r="J251" s="154"/>
      <c r="K251" s="6"/>
      <c r="L251" s="6"/>
      <c r="M251" s="154">
        <v>1</v>
      </c>
      <c r="N251" s="154"/>
      <c r="O251" s="6"/>
      <c r="P251" s="6"/>
      <c r="Q251" s="154"/>
      <c r="R251" s="154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1</v>
      </c>
      <c r="AD251" s="2">
        <f t="shared" si="26"/>
        <v>0</v>
      </c>
      <c r="AE251" s="214">
        <f t="shared" si="25"/>
        <v>-100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154"/>
      <c r="F252" s="154"/>
      <c r="G252" s="6"/>
      <c r="H252" s="6"/>
      <c r="I252" s="154"/>
      <c r="J252" s="154"/>
      <c r="K252" s="6"/>
      <c r="L252" s="6"/>
      <c r="M252" s="154"/>
      <c r="N252" s="154"/>
      <c r="O252" s="6"/>
      <c r="P252" s="6"/>
      <c r="Q252" s="154"/>
      <c r="R252" s="154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154"/>
      <c r="F253" s="154"/>
      <c r="G253" s="6"/>
      <c r="H253" s="6"/>
      <c r="I253" s="154"/>
      <c r="J253" s="154"/>
      <c r="K253" s="6"/>
      <c r="L253" s="6"/>
      <c r="M253" s="154"/>
      <c r="N253" s="154"/>
      <c r="O253" s="6"/>
      <c r="P253" s="6"/>
      <c r="Q253" s="154"/>
      <c r="R253" s="154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154"/>
      <c r="F254" s="154"/>
      <c r="G254" s="6"/>
      <c r="H254" s="6"/>
      <c r="I254" s="154"/>
      <c r="J254" s="154"/>
      <c r="K254" s="6"/>
      <c r="L254" s="6"/>
      <c r="M254" s="154"/>
      <c r="N254" s="154"/>
      <c r="O254" s="6"/>
      <c r="P254" s="6"/>
      <c r="Q254" s="154"/>
      <c r="R254" s="154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154"/>
      <c r="F255" s="154"/>
      <c r="G255" s="6"/>
      <c r="H255" s="6"/>
      <c r="I255" s="154"/>
      <c r="J255" s="154"/>
      <c r="K255" s="6"/>
      <c r="L255" s="6"/>
      <c r="M255" s="154"/>
      <c r="N255" s="154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154"/>
      <c r="F256" s="154"/>
      <c r="G256" s="6"/>
      <c r="H256" s="6"/>
      <c r="I256" s="154"/>
      <c r="J256" s="154"/>
      <c r="K256" s="6"/>
      <c r="L256" s="6"/>
      <c r="M256" s="154"/>
      <c r="N256" s="154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154"/>
      <c r="F257" s="154"/>
      <c r="G257" s="6"/>
      <c r="H257" s="6"/>
      <c r="I257" s="154"/>
      <c r="J257" s="154"/>
      <c r="K257" s="6"/>
      <c r="L257" s="6"/>
      <c r="M257" s="154"/>
      <c r="N257" s="154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154"/>
      <c r="F258" s="154"/>
      <c r="G258" s="6"/>
      <c r="H258" s="6"/>
      <c r="I258" s="154"/>
      <c r="J258" s="154"/>
      <c r="K258" s="6"/>
      <c r="L258" s="6"/>
      <c r="M258" s="154"/>
      <c r="N258" s="154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154"/>
      <c r="F259" s="154"/>
      <c r="G259" s="6"/>
      <c r="H259" s="6"/>
      <c r="I259" s="154"/>
      <c r="J259" s="154"/>
      <c r="K259" s="6"/>
      <c r="L259" s="6"/>
      <c r="M259" s="154"/>
      <c r="N259" s="154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154"/>
      <c r="F260" s="154"/>
      <c r="G260" s="6"/>
      <c r="H260" s="6"/>
      <c r="I260" s="154"/>
      <c r="J260" s="154"/>
      <c r="K260" s="6"/>
      <c r="L260" s="6"/>
      <c r="M260" s="154">
        <v>1</v>
      </c>
      <c r="N260" s="154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154"/>
      <c r="F261" s="154"/>
      <c r="G261" s="6"/>
      <c r="H261" s="6"/>
      <c r="I261" s="154"/>
      <c r="J261" s="154"/>
      <c r="K261" s="6"/>
      <c r="L261" s="6"/>
      <c r="M261" s="154">
        <v>1</v>
      </c>
      <c r="N261" s="154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1</v>
      </c>
      <c r="AD261" s="2">
        <f t="shared" si="26"/>
        <v>0</v>
      </c>
      <c r="AE261" s="214">
        <f t="shared" si="25"/>
        <v>-100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154"/>
      <c r="F262" s="154"/>
      <c r="G262" s="6"/>
      <c r="H262" s="6"/>
      <c r="I262" s="154"/>
      <c r="J262" s="154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154"/>
      <c r="F263" s="154"/>
      <c r="G263" s="6"/>
      <c r="H263" s="6"/>
      <c r="I263" s="154"/>
      <c r="J263" s="154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154"/>
      <c r="F264" s="154"/>
      <c r="G264" s="6"/>
      <c r="H264" s="6"/>
      <c r="I264" s="154"/>
      <c r="J264" s="154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154"/>
      <c r="F265" s="154"/>
      <c r="G265" s="6"/>
      <c r="H265" s="6"/>
      <c r="I265" s="154"/>
      <c r="J265" s="154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154"/>
      <c r="F266" s="154"/>
      <c r="G266" s="6"/>
      <c r="H266" s="6"/>
      <c r="I266" s="154"/>
      <c r="J266" s="154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154"/>
      <c r="F267" s="154"/>
      <c r="G267" s="6"/>
      <c r="H267" s="6"/>
      <c r="I267" s="154"/>
      <c r="J267" s="154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154"/>
      <c r="F268" s="154"/>
      <c r="G268" s="6"/>
      <c r="H268" s="6"/>
      <c r="I268" s="154"/>
      <c r="J268" s="154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154"/>
      <c r="F269" s="154"/>
      <c r="G269" s="6"/>
      <c r="H269" s="6"/>
      <c r="I269" s="154"/>
      <c r="J269" s="154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154"/>
      <c r="F270" s="154"/>
      <c r="G270" s="6"/>
      <c r="H270" s="6"/>
      <c r="I270" s="154"/>
      <c r="J270" s="154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154"/>
      <c r="F271" s="154"/>
      <c r="G271" s="6"/>
      <c r="H271" s="6"/>
      <c r="I271" s="154"/>
      <c r="J271" s="154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154"/>
      <c r="F272" s="154"/>
      <c r="G272" s="6"/>
      <c r="H272" s="6"/>
      <c r="I272" s="154"/>
      <c r="J272" s="154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154"/>
      <c r="F273" s="154"/>
      <c r="G273" s="6"/>
      <c r="H273" s="6"/>
      <c r="I273" s="154"/>
      <c r="J273" s="154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154"/>
      <c r="F274" s="154"/>
      <c r="G274" s="6"/>
      <c r="H274" s="6"/>
      <c r="I274" s="154"/>
      <c r="J274" s="154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154"/>
      <c r="F275" s="154"/>
      <c r="G275" s="6"/>
      <c r="H275" s="6"/>
      <c r="I275" s="154"/>
      <c r="J275" s="154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154"/>
      <c r="F277" s="154"/>
      <c r="G277" s="6"/>
      <c r="H277" s="6"/>
      <c r="I277" s="154"/>
      <c r="J277" s="154"/>
      <c r="K277" s="6"/>
      <c r="L277" s="6"/>
      <c r="M277" s="154"/>
      <c r="N277" s="154"/>
      <c r="O277" s="6"/>
      <c r="P277" s="6"/>
      <c r="Q277" s="154"/>
      <c r="R277" s="154"/>
      <c r="S277" s="6"/>
      <c r="T277" s="6"/>
      <c r="U277" s="154"/>
      <c r="V277" s="154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154"/>
      <c r="F278" s="154"/>
      <c r="G278" s="6"/>
      <c r="H278" s="6"/>
      <c r="I278" s="154"/>
      <c r="J278" s="154"/>
      <c r="K278" s="6"/>
      <c r="L278" s="6"/>
      <c r="M278" s="154"/>
      <c r="N278" s="154"/>
      <c r="O278" s="6"/>
      <c r="P278" s="6"/>
      <c r="Q278" s="154"/>
      <c r="R278" s="154"/>
      <c r="S278" s="6"/>
      <c r="T278" s="6"/>
      <c r="U278" s="154"/>
      <c r="V278" s="154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154"/>
      <c r="F279" s="154"/>
      <c r="G279" s="6"/>
      <c r="H279" s="6"/>
      <c r="I279" s="154"/>
      <c r="J279" s="154"/>
      <c r="K279" s="6"/>
      <c r="L279" s="6"/>
      <c r="M279" s="154"/>
      <c r="N279" s="154"/>
      <c r="O279" s="6"/>
      <c r="P279" s="6"/>
      <c r="Q279" s="154"/>
      <c r="R279" s="154"/>
      <c r="S279" s="6"/>
      <c r="T279" s="6"/>
      <c r="U279" s="154"/>
      <c r="V279" s="154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154"/>
      <c r="F280" s="154"/>
      <c r="G280" s="6"/>
      <c r="H280" s="6"/>
      <c r="I280" s="154"/>
      <c r="J280" s="154"/>
      <c r="K280" s="6"/>
      <c r="L280" s="6"/>
      <c r="M280" s="154"/>
      <c r="N280" s="154"/>
      <c r="O280" s="6"/>
      <c r="P280" s="6"/>
      <c r="Q280" s="154"/>
      <c r="R280" s="154"/>
      <c r="S280" s="6"/>
      <c r="T280" s="6"/>
      <c r="U280" s="154"/>
      <c r="V280" s="154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154"/>
      <c r="F281" s="154"/>
      <c r="G281" s="6"/>
      <c r="H281" s="6"/>
      <c r="I281" s="154"/>
      <c r="J281" s="154"/>
      <c r="K281" s="6"/>
      <c r="L281" s="6"/>
      <c r="M281" s="154"/>
      <c r="N281" s="154"/>
      <c r="O281" s="6"/>
      <c r="P281" s="6"/>
      <c r="Q281" s="154"/>
      <c r="R281" s="154"/>
      <c r="S281" s="6"/>
      <c r="T281" s="6"/>
      <c r="U281" s="154"/>
      <c r="V281" s="154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154"/>
      <c r="F282" s="154"/>
      <c r="G282" s="6"/>
      <c r="H282" s="6"/>
      <c r="I282" s="154"/>
      <c r="J282" s="154"/>
      <c r="K282" s="6"/>
      <c r="L282" s="6"/>
      <c r="M282" s="154"/>
      <c r="N282" s="154"/>
      <c r="O282" s="6"/>
      <c r="P282" s="6"/>
      <c r="Q282" s="154"/>
      <c r="R282" s="154"/>
      <c r="S282" s="6"/>
      <c r="T282" s="6"/>
      <c r="U282" s="154"/>
      <c r="V282" s="154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154"/>
      <c r="J283" s="154"/>
      <c r="K283" s="6"/>
      <c r="L283" s="6"/>
      <c r="M283" s="154"/>
      <c r="N283" s="154"/>
      <c r="O283" s="6"/>
      <c r="P283" s="6"/>
      <c r="Q283" s="154"/>
      <c r="R283" s="154"/>
      <c r="S283" s="6"/>
      <c r="T283" s="6"/>
      <c r="U283" s="154"/>
      <c r="V283" s="154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154"/>
      <c r="J284" s="154"/>
      <c r="K284" s="6"/>
      <c r="L284" s="6"/>
      <c r="M284" s="154"/>
      <c r="N284" s="154"/>
      <c r="O284" s="6"/>
      <c r="P284" s="6"/>
      <c r="Q284" s="154"/>
      <c r="R284" s="154"/>
      <c r="S284" s="6"/>
      <c r="T284" s="6"/>
      <c r="U284" s="154"/>
      <c r="V284" s="154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154"/>
      <c r="J285" s="154"/>
      <c r="K285" s="6"/>
      <c r="L285" s="6"/>
      <c r="M285" s="154"/>
      <c r="N285" s="154"/>
      <c r="O285" s="6"/>
      <c r="P285" s="6"/>
      <c r="Q285" s="154"/>
      <c r="R285" s="154"/>
      <c r="S285" s="6"/>
      <c r="T285" s="6"/>
      <c r="U285" s="154"/>
      <c r="V285" s="154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154"/>
      <c r="J286" s="154"/>
      <c r="K286" s="6"/>
      <c r="L286" s="6"/>
      <c r="M286" s="154"/>
      <c r="N286" s="154"/>
      <c r="O286" s="6"/>
      <c r="P286" s="6"/>
      <c r="Q286" s="154"/>
      <c r="R286" s="154"/>
      <c r="S286" s="6"/>
      <c r="T286" s="6"/>
      <c r="U286" s="154"/>
      <c r="V286" s="154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154"/>
      <c r="J287" s="154"/>
      <c r="K287" s="6"/>
      <c r="L287" s="6"/>
      <c r="M287" s="154"/>
      <c r="N287" s="154"/>
      <c r="O287" s="6"/>
      <c r="P287" s="6"/>
      <c r="Q287" s="154"/>
      <c r="R287" s="154"/>
      <c r="S287" s="6"/>
      <c r="T287" s="6"/>
      <c r="U287" s="154"/>
      <c r="V287" s="154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154"/>
      <c r="J288" s="154"/>
      <c r="K288" s="6"/>
      <c r="L288" s="6"/>
      <c r="M288" s="154"/>
      <c r="N288" s="154"/>
      <c r="O288" s="6"/>
      <c r="P288" s="6"/>
      <c r="Q288" s="154"/>
      <c r="R288" s="154"/>
      <c r="S288" s="6"/>
      <c r="T288" s="6"/>
      <c r="U288" s="154"/>
      <c r="V288" s="154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154"/>
      <c r="J289" s="154"/>
      <c r="K289" s="6"/>
      <c r="L289" s="6"/>
      <c r="M289" s="5"/>
      <c r="N289" s="5"/>
      <c r="O289" s="6"/>
      <c r="P289" s="6"/>
      <c r="Q289" s="154"/>
      <c r="R289" s="154"/>
      <c r="S289" s="6"/>
      <c r="T289" s="6"/>
      <c r="U289" s="154"/>
      <c r="V289" s="154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154"/>
      <c r="J290" s="154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154"/>
      <c r="V290" s="154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154"/>
      <c r="V291" s="154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154"/>
      <c r="V292" s="154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154"/>
      <c r="V293" s="154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154"/>
      <c r="F296" s="154"/>
      <c r="G296" s="6"/>
      <c r="H296" s="6"/>
      <c r="I296" s="154"/>
      <c r="J296" s="154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154"/>
      <c r="F297" s="154"/>
      <c r="G297" s="6"/>
      <c r="H297" s="6"/>
      <c r="I297" s="154"/>
      <c r="J297" s="154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154"/>
      <c r="F298" s="154"/>
      <c r="G298" s="6"/>
      <c r="H298" s="6"/>
      <c r="I298" s="154"/>
      <c r="J298" s="154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154"/>
      <c r="F299" s="154"/>
      <c r="G299" s="6"/>
      <c r="H299" s="6"/>
      <c r="I299" s="154"/>
      <c r="J299" s="154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154"/>
      <c r="F300" s="154"/>
      <c r="G300" s="6"/>
      <c r="H300" s="6"/>
      <c r="I300" s="154"/>
      <c r="J300" s="154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154"/>
      <c r="F301" s="154"/>
      <c r="G301" s="6"/>
      <c r="H301" s="6"/>
      <c r="I301" s="154"/>
      <c r="J301" s="154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154"/>
      <c r="F305" s="154"/>
      <c r="G305" s="6"/>
      <c r="H305" s="6"/>
      <c r="I305" s="154"/>
      <c r="J305" s="154"/>
      <c r="K305" s="6"/>
      <c r="L305" s="6"/>
      <c r="M305" s="5"/>
      <c r="N305" s="5"/>
      <c r="O305" s="6"/>
      <c r="P305" s="6"/>
      <c r="Q305" s="154"/>
      <c r="R305" s="154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154"/>
      <c r="F306" s="154"/>
      <c r="G306" s="6"/>
      <c r="H306" s="6"/>
      <c r="I306" s="154"/>
      <c r="J306" s="154"/>
      <c r="K306" s="6"/>
      <c r="L306" s="6"/>
      <c r="M306" s="5"/>
      <c r="N306" s="5"/>
      <c r="O306" s="6"/>
      <c r="P306" s="6"/>
      <c r="Q306" s="154"/>
      <c r="R306" s="154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154"/>
      <c r="F307" s="154"/>
      <c r="G307" s="6"/>
      <c r="H307" s="6"/>
      <c r="I307" s="154"/>
      <c r="J307" s="154"/>
      <c r="K307" s="6"/>
      <c r="L307" s="6"/>
      <c r="M307" s="5"/>
      <c r="N307" s="5"/>
      <c r="O307" s="6"/>
      <c r="P307" s="6"/>
      <c r="Q307" s="154"/>
      <c r="R307" s="154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154"/>
      <c r="F308" s="154"/>
      <c r="G308" s="6"/>
      <c r="H308" s="6"/>
      <c r="I308" s="154"/>
      <c r="J308" s="154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154"/>
      <c r="F319" s="154"/>
      <c r="G319" s="6"/>
      <c r="H319" s="6"/>
      <c r="I319" s="154"/>
      <c r="J319" s="154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154"/>
      <c r="V319" s="154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154"/>
      <c r="F320" s="154"/>
      <c r="G320" s="6"/>
      <c r="H320" s="6"/>
      <c r="I320" s="154"/>
      <c r="J320" s="154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154"/>
      <c r="V320" s="154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154"/>
      <c r="F321" s="154"/>
      <c r="G321" s="6"/>
      <c r="H321" s="6"/>
      <c r="I321" s="154"/>
      <c r="J321" s="154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154"/>
      <c r="V321" s="154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154"/>
      <c r="F322" s="154"/>
      <c r="G322" s="6"/>
      <c r="H322" s="6"/>
      <c r="I322" s="154"/>
      <c r="J322" s="154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154"/>
      <c r="V322" s="154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154"/>
      <c r="F323" s="154"/>
      <c r="G323" s="6"/>
      <c r="H323" s="6"/>
      <c r="I323" s="154"/>
      <c r="J323" s="154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154"/>
      <c r="V323" s="154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154"/>
      <c r="F324" s="154"/>
      <c r="G324" s="6"/>
      <c r="H324" s="6"/>
      <c r="I324" s="154"/>
      <c r="J324" s="154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154"/>
      <c r="V324" s="154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154"/>
      <c r="F325" s="154"/>
      <c r="G325" s="6"/>
      <c r="H325" s="6"/>
      <c r="I325" s="154"/>
      <c r="J325" s="154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154"/>
      <c r="V325" s="154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154"/>
      <c r="F326" s="154"/>
      <c r="G326" s="6"/>
      <c r="H326" s="6"/>
      <c r="I326" s="154"/>
      <c r="J326" s="154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154"/>
      <c r="V326" s="154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154"/>
      <c r="F327" s="154"/>
      <c r="G327" s="6"/>
      <c r="H327" s="6"/>
      <c r="I327" s="154"/>
      <c r="J327" s="154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154"/>
      <c r="V327" s="154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154"/>
      <c r="F328" s="154"/>
      <c r="G328" s="6"/>
      <c r="H328" s="6"/>
      <c r="I328" s="154"/>
      <c r="J328" s="154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154"/>
      <c r="V328" s="154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154"/>
      <c r="F329" s="154"/>
      <c r="G329" s="6"/>
      <c r="H329" s="6"/>
      <c r="I329" s="154"/>
      <c r="J329" s="154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154"/>
      <c r="V329" s="154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154"/>
      <c r="F330" s="154"/>
      <c r="G330" s="6"/>
      <c r="H330" s="6"/>
      <c r="I330" s="154"/>
      <c r="J330" s="154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154"/>
      <c r="V330" s="154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154"/>
      <c r="F331" s="154"/>
      <c r="G331" s="6"/>
      <c r="H331" s="6"/>
      <c r="I331" s="154"/>
      <c r="J331" s="154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154"/>
      <c r="V331" s="154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154"/>
      <c r="F332" s="154"/>
      <c r="G332" s="6"/>
      <c r="H332" s="6"/>
      <c r="I332" s="154"/>
      <c r="J332" s="154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154"/>
      <c r="V332" s="154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154"/>
      <c r="F333" s="154"/>
      <c r="G333" s="6"/>
      <c r="H333" s="6"/>
      <c r="I333" s="154"/>
      <c r="J333" s="154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154"/>
      <c r="V333" s="154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154"/>
      <c r="F334" s="154"/>
      <c r="G334" s="6"/>
      <c r="H334" s="6"/>
      <c r="I334" s="154"/>
      <c r="J334" s="154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154"/>
      <c r="V334" s="154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154"/>
      <c r="F335" s="154"/>
      <c r="G335" s="6"/>
      <c r="H335" s="6"/>
      <c r="I335" s="154"/>
      <c r="J335" s="154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154"/>
      <c r="V335" s="154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154"/>
      <c r="F336" s="154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154"/>
      <c r="V336" s="154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154"/>
      <c r="F337" s="154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154"/>
      <c r="V337" s="154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154"/>
      <c r="F338" s="154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154"/>
      <c r="F345" s="154"/>
      <c r="G345" s="6"/>
      <c r="H345" s="6"/>
      <c r="I345" s="5"/>
      <c r="J345" s="5"/>
      <c r="K345" s="6"/>
      <c r="L345" s="6"/>
      <c r="M345" s="154"/>
      <c r="N345" s="154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154"/>
      <c r="F346" s="154"/>
      <c r="G346" s="6"/>
      <c r="H346" s="6"/>
      <c r="I346" s="5"/>
      <c r="J346" s="5"/>
      <c r="K346" s="6"/>
      <c r="L346" s="6"/>
      <c r="M346" s="154"/>
      <c r="N346" s="154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154"/>
      <c r="F347" s="154"/>
      <c r="G347" s="6"/>
      <c r="H347" s="6"/>
      <c r="I347" s="5"/>
      <c r="J347" s="5"/>
      <c r="K347" s="6"/>
      <c r="L347" s="6"/>
      <c r="M347" s="154"/>
      <c r="N347" s="154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154"/>
      <c r="F348" s="154"/>
      <c r="G348" s="6"/>
      <c r="H348" s="6"/>
      <c r="I348" s="5"/>
      <c r="J348" s="5"/>
      <c r="K348" s="6"/>
      <c r="L348" s="6"/>
      <c r="M348" s="154"/>
      <c r="N348" s="154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154"/>
      <c r="F349" s="154"/>
      <c r="G349" s="6"/>
      <c r="H349" s="6"/>
      <c r="I349" s="5"/>
      <c r="J349" s="5"/>
      <c r="K349" s="6"/>
      <c r="L349" s="6"/>
      <c r="M349" s="154"/>
      <c r="N349" s="154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154"/>
      <c r="F350" s="154"/>
      <c r="G350" s="6"/>
      <c r="H350" s="6"/>
      <c r="I350" s="5"/>
      <c r="J350" s="5"/>
      <c r="K350" s="6"/>
      <c r="L350" s="6"/>
      <c r="M350" s="154"/>
      <c r="N350" s="154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154"/>
      <c r="F351" s="154"/>
      <c r="G351" s="6"/>
      <c r="H351" s="6"/>
      <c r="I351" s="5"/>
      <c r="J351" s="5"/>
      <c r="K351" s="6"/>
      <c r="L351" s="6"/>
      <c r="M351" s="154"/>
      <c r="N351" s="154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154"/>
      <c r="F352" s="154"/>
      <c r="G352" s="6"/>
      <c r="H352" s="6"/>
      <c r="I352" s="5"/>
      <c r="J352" s="5"/>
      <c r="K352" s="6"/>
      <c r="L352" s="6"/>
      <c r="M352" s="154"/>
      <c r="N352" s="154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154"/>
      <c r="F353" s="154"/>
      <c r="G353" s="6"/>
      <c r="H353" s="6"/>
      <c r="I353" s="5"/>
      <c r="J353" s="5"/>
      <c r="K353" s="6"/>
      <c r="L353" s="6"/>
      <c r="M353" s="154"/>
      <c r="N353" s="154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154"/>
      <c r="F354" s="154"/>
      <c r="G354" s="6"/>
      <c r="H354" s="6"/>
      <c r="I354" s="5"/>
      <c r="J354" s="5"/>
      <c r="K354" s="6"/>
      <c r="L354" s="6"/>
      <c r="M354" s="154"/>
      <c r="N354" s="154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154"/>
      <c r="F355" s="154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3</v>
      </c>
      <c r="N376" s="166">
        <f t="shared" si="40"/>
        <v>3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3</v>
      </c>
      <c r="AD376" s="2">
        <f t="shared" si="39"/>
        <v>3</v>
      </c>
      <c r="AE376" s="214">
        <f>IF(AC376=0,0,(AC376-AD376)/AC376*-100)</f>
        <v>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Dhjetor 2024</v>
      </c>
      <c r="F382" s="33" t="str">
        <f>F22</f>
        <v>Dhjetor 2025</v>
      </c>
      <c r="G382" s="33" t="str">
        <f>G22</f>
        <v>Dhjetor 2024</v>
      </c>
      <c r="H382" s="33" t="str">
        <f>H22</f>
        <v>Dhjetor 2025</v>
      </c>
      <c r="I382" s="33" t="str">
        <f>I22</f>
        <v>Dhjetor 2024</v>
      </c>
      <c r="J382" s="33" t="str">
        <f>J22</f>
        <v>Dhjetor 2025</v>
      </c>
      <c r="K382" s="33" t="str">
        <f>K22</f>
        <v>Dhjetor 2024</v>
      </c>
      <c r="L382" s="33" t="str">
        <f>L22</f>
        <v>Dhjetor 2025</v>
      </c>
      <c r="M382" s="33" t="str">
        <f>M22</f>
        <v>Dhjetor 2024</v>
      </c>
      <c r="N382" s="33" t="str">
        <f>N22</f>
        <v>Dhjetor 2025</v>
      </c>
      <c r="O382" s="33" t="str">
        <f>O22</f>
        <v>Dhjetor 2024</v>
      </c>
      <c r="P382" s="33" t="str">
        <f>P22</f>
        <v>Dhjetor 2025</v>
      </c>
      <c r="Q382" s="33" t="str">
        <f>Q22</f>
        <v>Dhjetor 2024</v>
      </c>
      <c r="R382" s="33" t="str">
        <f>R22</f>
        <v>Dhjetor 2025</v>
      </c>
      <c r="S382" s="33" t="str">
        <f>S22</f>
        <v>Dhjetor 2024</v>
      </c>
      <c r="T382" s="33" t="str">
        <f>T22</f>
        <v>Dhjetor 2025</v>
      </c>
      <c r="U382" s="33" t="str">
        <f>U22</f>
        <v>Dhjetor 2024</v>
      </c>
      <c r="V382" s="33" t="str">
        <f>V22</f>
        <v>Dhjetor 2025</v>
      </c>
      <c r="W382" s="33" t="str">
        <f>W22</f>
        <v>Dhjetor 2024</v>
      </c>
      <c r="X382" s="33" t="str">
        <f>X22</f>
        <v>Dhjetor 2025</v>
      </c>
      <c r="Y382" s="33" t="str">
        <f>Y22</f>
        <v>Dhjetor 2024</v>
      </c>
      <c r="Z382" s="33" t="str">
        <f>Z22</f>
        <v>Dhjetor 2025</v>
      </c>
      <c r="AA382" s="33" t="str">
        <f>AA22</f>
        <v>Dhjetor 2024</v>
      </c>
      <c r="AB382" s="33" t="str">
        <f>AB22</f>
        <v>Dhjetor 2025</v>
      </c>
      <c r="AC382" s="1" t="str">
        <f>R3</f>
        <v>Dhjetor 2024</v>
      </c>
      <c r="AD382" s="1" t="str">
        <f>U3</f>
        <v>Dhjetor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154"/>
      <c r="F383" s="154"/>
      <c r="G383" s="154"/>
      <c r="H383" s="154"/>
      <c r="I383" s="154"/>
      <c r="J383" s="154"/>
      <c r="K383" s="5"/>
      <c r="L383" s="5"/>
      <c r="M383" s="5">
        <v>3</v>
      </c>
      <c r="N383" s="5">
        <v>3</v>
      </c>
      <c r="O383" s="154"/>
      <c r="P383" s="154"/>
      <c r="Q383" s="5"/>
      <c r="R383" s="5"/>
      <c r="S383" s="154"/>
      <c r="T383" s="154"/>
      <c r="U383" s="154"/>
      <c r="V383" s="154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3</v>
      </c>
      <c r="AD383" s="2">
        <f>SUM(F383+H383+J383+L383+N383+P383+R383+T383+V383+X383+Z383+AB383)</f>
        <v>3</v>
      </c>
      <c r="AE383" s="214">
        <f>IF(AC383=0,0,(AC383-AD383)/AC383*-100)</f>
        <v>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154"/>
      <c r="F384" s="154"/>
      <c r="G384" s="6"/>
      <c r="H384" s="6"/>
      <c r="I384" s="154"/>
      <c r="J384" s="154"/>
      <c r="K384" s="6"/>
      <c r="L384" s="6"/>
      <c r="M384" s="6"/>
      <c r="N384" s="6">
        <v>1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1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154"/>
      <c r="F385" s="154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154"/>
      <c r="F386" s="154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3</v>
      </c>
      <c r="N387" s="7">
        <f t="shared" si="42"/>
        <v>2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3</v>
      </c>
      <c r="AD387" s="2">
        <f t="shared" si="41"/>
        <v>2</v>
      </c>
      <c r="AE387" s="237">
        <f>IF(AC387=0,0,(AC387-AD387)/AC387*-100)</f>
        <v>-33.333333333333329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Dhjetor 2024</v>
      </c>
      <c r="F393" s="33" t="str">
        <f>F22</f>
        <v>Dhjetor 2025</v>
      </c>
      <c r="G393" s="33" t="str">
        <f>G22</f>
        <v>Dhjetor 2024</v>
      </c>
      <c r="H393" s="33" t="str">
        <f>H22</f>
        <v>Dhjetor 2025</v>
      </c>
      <c r="I393" s="33" t="str">
        <f>I22</f>
        <v>Dhjetor 2024</v>
      </c>
      <c r="J393" s="33" t="str">
        <f>J22</f>
        <v>Dhjetor 2025</v>
      </c>
      <c r="K393" s="33" t="str">
        <f>K22</f>
        <v>Dhjetor 2024</v>
      </c>
      <c r="L393" s="33" t="str">
        <f>L22</f>
        <v>Dhjetor 2025</v>
      </c>
      <c r="M393" s="33" t="str">
        <f>M22</f>
        <v>Dhjetor 2024</v>
      </c>
      <c r="N393" s="33" t="str">
        <f>N22</f>
        <v>Dhjetor 2025</v>
      </c>
      <c r="O393" s="33" t="str">
        <f>O22</f>
        <v>Dhjetor 2024</v>
      </c>
      <c r="P393" s="33" t="str">
        <f>P22</f>
        <v>Dhjetor 2025</v>
      </c>
      <c r="Q393" s="33" t="str">
        <f>Q22</f>
        <v>Dhjetor 2024</v>
      </c>
      <c r="R393" s="33" t="str">
        <f>R22</f>
        <v>Dhjetor 2025</v>
      </c>
      <c r="S393" s="33" t="str">
        <f>S22</f>
        <v>Dhjetor 2024</v>
      </c>
      <c r="T393" s="33" t="str">
        <f>T22</f>
        <v>Dhjetor 2025</v>
      </c>
      <c r="U393" s="33" t="str">
        <f>U22</f>
        <v>Dhjetor 2024</v>
      </c>
      <c r="V393" s="33" t="str">
        <f>V22</f>
        <v>Dhjetor 2025</v>
      </c>
      <c r="W393" s="33" t="str">
        <f>W22</f>
        <v>Dhjetor 2024</v>
      </c>
      <c r="X393" s="33" t="str">
        <f>X22</f>
        <v>Dhjetor 2025</v>
      </c>
      <c r="Y393" s="33" t="str">
        <f>Y22</f>
        <v>Dhjetor 2024</v>
      </c>
      <c r="Z393" s="33" t="str">
        <f>Z22</f>
        <v>Dhjetor 2025</v>
      </c>
      <c r="AA393" s="33" t="str">
        <f>AA22</f>
        <v>Dhjetor 2024</v>
      </c>
      <c r="AB393" s="33" t="str">
        <f>AB22</f>
        <v>Dhjetor 2025</v>
      </c>
      <c r="AC393" s="1" t="str">
        <f>R3</f>
        <v>Dhjetor 2024</v>
      </c>
      <c r="AD393" s="1" t="str">
        <f>U3</f>
        <v>Dhjetor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3</v>
      </c>
      <c r="N394" s="8">
        <f t="shared" si="43"/>
        <v>2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3</v>
      </c>
      <c r="AD394" s="2">
        <f>SUM(F394+H394+J394+L394+N394+P394+R394+T394+V394+X394+Z394+AB394)</f>
        <v>2</v>
      </c>
      <c r="AE394" s="254">
        <f t="shared" ref="AE394:AE401" si="44">IF(AC394=0,0,(AC394-AD394)/AC394*-100)</f>
        <v>-33.333333333333329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154"/>
      <c r="F395" s="154"/>
      <c r="G395" s="6"/>
      <c r="H395" s="6"/>
      <c r="I395" s="154"/>
      <c r="J395" s="154"/>
      <c r="K395" s="6"/>
      <c r="L395" s="6"/>
      <c r="M395" s="5">
        <v>2</v>
      </c>
      <c r="N395" s="5">
        <v>2</v>
      </c>
      <c r="O395" s="6"/>
      <c r="P395" s="6"/>
      <c r="Q395" s="154"/>
      <c r="R395" s="154"/>
      <c r="S395" s="6"/>
      <c r="T395" s="6"/>
      <c r="U395" s="154"/>
      <c r="V395" s="154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2</v>
      </c>
      <c r="AD395" s="2">
        <f>SUM(F395+H395+J395+L395+N395+P395+R395+T395+V395+X395+Z395+AB395)</f>
        <v>2</v>
      </c>
      <c r="AE395" s="214">
        <f t="shared" si="44"/>
        <v>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154"/>
      <c r="F396" s="154"/>
      <c r="G396" s="6"/>
      <c r="H396" s="6"/>
      <c r="I396" s="154"/>
      <c r="J396" s="154"/>
      <c r="K396" s="6"/>
      <c r="L396" s="6"/>
      <c r="M396" s="5"/>
      <c r="N396" s="5"/>
      <c r="O396" s="6"/>
      <c r="P396" s="6"/>
      <c r="Q396" s="154"/>
      <c r="R396" s="154"/>
      <c r="S396" s="6"/>
      <c r="T396" s="6"/>
      <c r="U396" s="154"/>
      <c r="V396" s="154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154"/>
      <c r="F397" s="154"/>
      <c r="G397" s="6"/>
      <c r="H397" s="6"/>
      <c r="I397" s="154"/>
      <c r="J397" s="154"/>
      <c r="K397" s="6"/>
      <c r="L397" s="6"/>
      <c r="M397" s="5"/>
      <c r="N397" s="5"/>
      <c r="O397" s="6"/>
      <c r="P397" s="6"/>
      <c r="Q397" s="154"/>
      <c r="R397" s="154"/>
      <c r="S397" s="6"/>
      <c r="T397" s="6"/>
      <c r="U397" s="154"/>
      <c r="V397" s="154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2</v>
      </c>
      <c r="N398" s="8">
        <f t="shared" si="46"/>
        <v>2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2</v>
      </c>
      <c r="AD398" s="2">
        <f t="shared" si="45"/>
        <v>2</v>
      </c>
      <c r="AE398" s="254">
        <f t="shared" si="44"/>
        <v>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154"/>
      <c r="F399" s="154"/>
      <c r="G399" s="6"/>
      <c r="H399" s="6"/>
      <c r="I399" s="154"/>
      <c r="J399" s="154"/>
      <c r="K399" s="6"/>
      <c r="L399" s="6"/>
      <c r="M399" s="5"/>
      <c r="N399" s="5"/>
      <c r="O399" s="6"/>
      <c r="P399" s="6"/>
      <c r="Q399" s="5"/>
      <c r="R399" s="5"/>
      <c r="S399" s="6"/>
      <c r="T399" s="6"/>
      <c r="U399" s="154"/>
      <c r="V399" s="154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0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154"/>
      <c r="F400" s="154"/>
      <c r="G400" s="6"/>
      <c r="H400" s="6"/>
      <c r="I400" s="5"/>
      <c r="J400" s="5"/>
      <c r="K400" s="6"/>
      <c r="L400" s="6"/>
      <c r="M400" s="5">
        <v>1</v>
      </c>
      <c r="N400" s="5"/>
      <c r="O400" s="6"/>
      <c r="P400" s="6"/>
      <c r="Q400" s="5"/>
      <c r="R400" s="5"/>
      <c r="S400" s="6"/>
      <c r="T400" s="6"/>
      <c r="U400" s="154"/>
      <c r="V400" s="154"/>
      <c r="W400" s="6"/>
      <c r="X400" s="6"/>
      <c r="Y400" s="6"/>
      <c r="Z400" s="6"/>
      <c r="AA400" s="6"/>
      <c r="AB400" s="6"/>
      <c r="AC400" s="2">
        <f t="shared" si="45"/>
        <v>1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0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0</v>
      </c>
      <c r="AE401" s="254">
        <f t="shared" si="44"/>
        <v>-100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66.666666666666657</v>
      </c>
      <c r="N402" s="53">
        <f t="shared" si="48"/>
        <v>100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66.666666666666657</v>
      </c>
      <c r="AD402" s="11">
        <f t="shared" si="48"/>
        <v>100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154"/>
      <c r="F403" s="154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154"/>
      <c r="V403" s="154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2</v>
      </c>
      <c r="N404" s="51">
        <f t="shared" si="49"/>
        <v>2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2</v>
      </c>
      <c r="AD404" s="2">
        <f t="shared" si="45"/>
        <v>2</v>
      </c>
      <c r="AE404" s="254">
        <f>IF(AC404=0,0,(AC404-AD404)/AC404*-100)</f>
        <v>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66.666666666666657</v>
      </c>
      <c r="AD405" s="52">
        <f>AD404/AD394*100</f>
        <v>100</v>
      </c>
      <c r="AE405" s="247">
        <f>IF(AC405=0,0,(AC405-AD405)/AC405*-100)</f>
        <v>50.000000000000021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Dhjetor 2024</v>
      </c>
      <c r="F410" s="33" t="str">
        <f>F22</f>
        <v>Dhjetor 2025</v>
      </c>
      <c r="G410" s="33" t="str">
        <f>G22</f>
        <v>Dhjetor 2024</v>
      </c>
      <c r="H410" s="33" t="str">
        <f>H22</f>
        <v>Dhjetor 2025</v>
      </c>
      <c r="I410" s="33" t="str">
        <f>I22</f>
        <v>Dhjetor 2024</v>
      </c>
      <c r="J410" s="33" t="str">
        <f>J22</f>
        <v>Dhjetor 2025</v>
      </c>
      <c r="K410" s="33" t="str">
        <f>K22</f>
        <v>Dhjetor 2024</v>
      </c>
      <c r="L410" s="33" t="str">
        <f>L22</f>
        <v>Dhjetor 2025</v>
      </c>
      <c r="M410" s="33" t="str">
        <f>M22</f>
        <v>Dhjetor 2024</v>
      </c>
      <c r="N410" s="33" t="str">
        <f>N22</f>
        <v>Dhjetor 2025</v>
      </c>
      <c r="O410" s="33" t="str">
        <f>O22</f>
        <v>Dhjetor 2024</v>
      </c>
      <c r="P410" s="33" t="str">
        <f>P22</f>
        <v>Dhjetor 2025</v>
      </c>
      <c r="Q410" s="33" t="str">
        <f>Q22</f>
        <v>Dhjetor 2024</v>
      </c>
      <c r="R410" s="33" t="str">
        <f>R22</f>
        <v>Dhjetor 2025</v>
      </c>
      <c r="S410" s="33" t="str">
        <f>S22</f>
        <v>Dhjetor 2024</v>
      </c>
      <c r="T410" s="33" t="str">
        <f>T22</f>
        <v>Dhjetor 2025</v>
      </c>
      <c r="U410" s="33" t="str">
        <f>U22</f>
        <v>Dhjetor 2024</v>
      </c>
      <c r="V410" s="33" t="str">
        <f>V22</f>
        <v>Dhjetor 2025</v>
      </c>
      <c r="W410" s="33" t="str">
        <f>W22</f>
        <v>Dhjetor 2024</v>
      </c>
      <c r="X410" s="33" t="str">
        <f>X22</f>
        <v>Dhjetor 2025</v>
      </c>
      <c r="Y410" s="33" t="str">
        <f>Y22</f>
        <v>Dhjetor 2024</v>
      </c>
      <c r="Z410" s="33" t="str">
        <f>Z22</f>
        <v>Dhjetor 2025</v>
      </c>
      <c r="AA410" s="33" t="str">
        <f>AA22</f>
        <v>Dhjetor 2024</v>
      </c>
      <c r="AB410" s="33" t="str">
        <f>AB22</f>
        <v>Dhjetor 2025</v>
      </c>
      <c r="AC410" s="1" t="str">
        <f>R3</f>
        <v>Dhjetor 2024</v>
      </c>
      <c r="AD410" s="1" t="str">
        <f>U3</f>
        <v>Dhjetor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6"/>
      <c r="F411" s="154"/>
      <c r="G411" s="6"/>
      <c r="H411" s="6"/>
      <c r="I411" s="154"/>
      <c r="J411" s="154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6"/>
      <c r="F412" s="154"/>
      <c r="G412" s="6"/>
      <c r="H412" s="6"/>
      <c r="I412" s="154"/>
      <c r="J412" s="15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6"/>
      <c r="F413" s="154"/>
      <c r="G413" s="6"/>
      <c r="H413" s="6"/>
      <c r="I413" s="154"/>
      <c r="J413" s="15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6"/>
      <c r="F414" s="154"/>
      <c r="G414" s="6"/>
      <c r="H414" s="6"/>
      <c r="I414" s="154"/>
      <c r="J414" s="154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6"/>
      <c r="F415" s="154"/>
      <c r="G415" s="6"/>
      <c r="H415" s="6"/>
      <c r="I415" s="154"/>
      <c r="J415" s="154"/>
      <c r="K415" s="6"/>
      <c r="L415" s="6"/>
      <c r="M415" s="6">
        <v>1</v>
      </c>
      <c r="N415" s="6">
        <v>1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1</v>
      </c>
      <c r="AD415" s="2">
        <f t="shared" si="50"/>
        <v>1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6"/>
      <c r="F416" s="154"/>
      <c r="G416" s="6"/>
      <c r="H416" s="6"/>
      <c r="I416" s="154"/>
      <c r="J416" s="154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1</v>
      </c>
      <c r="N417" s="12">
        <f t="shared" si="52"/>
        <v>1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1</v>
      </c>
      <c r="AD417" s="2">
        <f t="shared" si="50"/>
        <v>1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Dhjetor 2024</v>
      </c>
      <c r="F423" s="33" t="str">
        <f>F22</f>
        <v>Dhjetor 2025</v>
      </c>
      <c r="G423" s="33" t="str">
        <f>G22</f>
        <v>Dhjetor 2024</v>
      </c>
      <c r="H423" s="33" t="str">
        <f>H22</f>
        <v>Dhjetor 2025</v>
      </c>
      <c r="I423" s="33" t="str">
        <f>I22</f>
        <v>Dhjetor 2024</v>
      </c>
      <c r="J423" s="33" t="str">
        <f>J22</f>
        <v>Dhjetor 2025</v>
      </c>
      <c r="K423" s="33" t="str">
        <f>K22</f>
        <v>Dhjetor 2024</v>
      </c>
      <c r="L423" s="33" t="str">
        <f>L22</f>
        <v>Dhjetor 2025</v>
      </c>
      <c r="M423" s="33" t="str">
        <f>M22</f>
        <v>Dhjetor 2024</v>
      </c>
      <c r="N423" s="33" t="str">
        <f>N22</f>
        <v>Dhjetor 2025</v>
      </c>
      <c r="O423" s="33" t="str">
        <f>O22</f>
        <v>Dhjetor 2024</v>
      </c>
      <c r="P423" s="33" t="str">
        <f>P22</f>
        <v>Dhjetor 2025</v>
      </c>
      <c r="Q423" s="33" t="str">
        <f>Q22</f>
        <v>Dhjetor 2024</v>
      </c>
      <c r="R423" s="33" t="str">
        <f>R22</f>
        <v>Dhjetor 2025</v>
      </c>
      <c r="S423" s="33" t="str">
        <f>S22</f>
        <v>Dhjetor 2024</v>
      </c>
      <c r="T423" s="33" t="str">
        <f>T22</f>
        <v>Dhjetor 2025</v>
      </c>
      <c r="U423" s="33" t="str">
        <f>U22</f>
        <v>Dhjetor 2024</v>
      </c>
      <c r="V423" s="33" t="str">
        <f>V22</f>
        <v>Dhjetor 2025</v>
      </c>
      <c r="W423" s="33" t="str">
        <f>W22</f>
        <v>Dhjetor 2024</v>
      </c>
      <c r="X423" s="33" t="str">
        <f>X22</f>
        <v>Dhjetor 2025</v>
      </c>
      <c r="Y423" s="33" t="str">
        <f>Y22</f>
        <v>Dhjetor 2024</v>
      </c>
      <c r="Z423" s="33" t="str">
        <f>Z22</f>
        <v>Dhjetor 2025</v>
      </c>
      <c r="AA423" s="33" t="str">
        <f>AA22</f>
        <v>Dhjetor 2024</v>
      </c>
      <c r="AB423" s="33" t="str">
        <f>AB22</f>
        <v>Dhjetor 2025</v>
      </c>
      <c r="AC423" s="1" t="str">
        <f>R3</f>
        <v>Dhjetor 2024</v>
      </c>
      <c r="AD423" s="1" t="str">
        <f>U3</f>
        <v>Dhjetor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v>1</v>
      </c>
      <c r="N424" s="14">
        <f t="shared" si="53"/>
        <v>1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1</v>
      </c>
      <c r="AD424" s="2">
        <f t="shared" si="54"/>
        <v>1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1</v>
      </c>
      <c r="N428" s="7">
        <f t="shared" si="55"/>
        <v>1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1</v>
      </c>
      <c r="AD428" s="2">
        <f t="shared" si="54"/>
        <v>1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Dhjetor 2024</v>
      </c>
      <c r="F434" s="33" t="str">
        <f>F22</f>
        <v>Dhjetor 2025</v>
      </c>
      <c r="G434" s="33" t="str">
        <f>G22</f>
        <v>Dhjetor 2024</v>
      </c>
      <c r="H434" s="33" t="str">
        <f>H22</f>
        <v>Dhjetor 2025</v>
      </c>
      <c r="I434" s="33" t="str">
        <f>I22</f>
        <v>Dhjetor 2024</v>
      </c>
      <c r="J434" s="33" t="str">
        <f>J22</f>
        <v>Dhjetor 2025</v>
      </c>
      <c r="K434" s="33" t="str">
        <f>K22</f>
        <v>Dhjetor 2024</v>
      </c>
      <c r="L434" s="33" t="str">
        <f>L22</f>
        <v>Dhjetor 2025</v>
      </c>
      <c r="M434" s="33" t="str">
        <f>M22</f>
        <v>Dhjetor 2024</v>
      </c>
      <c r="N434" s="33" t="str">
        <f>N22</f>
        <v>Dhjetor 2025</v>
      </c>
      <c r="O434" s="33" t="str">
        <f>O22</f>
        <v>Dhjetor 2024</v>
      </c>
      <c r="P434" s="33" t="str">
        <f>P22</f>
        <v>Dhjetor 2025</v>
      </c>
      <c r="Q434" s="33" t="str">
        <f>Q22</f>
        <v>Dhjetor 2024</v>
      </c>
      <c r="R434" s="33" t="str">
        <f>R22</f>
        <v>Dhjetor 2025</v>
      </c>
      <c r="S434" s="33" t="str">
        <f>S22</f>
        <v>Dhjetor 2024</v>
      </c>
      <c r="T434" s="33" t="str">
        <f>T22</f>
        <v>Dhjetor 2025</v>
      </c>
      <c r="U434" s="33" t="str">
        <f>U22</f>
        <v>Dhjetor 2024</v>
      </c>
      <c r="V434" s="33" t="str">
        <f>V22</f>
        <v>Dhjetor 2025</v>
      </c>
      <c r="W434" s="33" t="str">
        <f>W22</f>
        <v>Dhjetor 2024</v>
      </c>
      <c r="X434" s="33" t="str">
        <f>X22</f>
        <v>Dhjetor 2025</v>
      </c>
      <c r="Y434" s="33" t="str">
        <f>Y22</f>
        <v>Dhjetor 2024</v>
      </c>
      <c r="Z434" s="33" t="str">
        <f>Z22</f>
        <v>Dhjetor 2025</v>
      </c>
      <c r="AA434" s="33" t="str">
        <f>AA22</f>
        <v>Dhjetor 2024</v>
      </c>
      <c r="AB434" s="33" t="str">
        <f>AB22</f>
        <v>Dhjetor 2025</v>
      </c>
      <c r="AC434" s="1" t="str">
        <f>R3</f>
        <v>Dhjetor 2024</v>
      </c>
      <c r="AD434" s="1" t="str">
        <f>U3</f>
        <v>Dhjetor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1</v>
      </c>
      <c r="N435" s="8">
        <f t="shared" si="56"/>
        <v>1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1</v>
      </c>
      <c r="AE435" s="254">
        <f t="shared" ref="AE435:AE445" si="57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154"/>
      <c r="F436" s="154"/>
      <c r="G436" s="6"/>
      <c r="H436" s="6"/>
      <c r="I436" s="5"/>
      <c r="J436" s="5"/>
      <c r="K436" s="6"/>
      <c r="L436" s="6"/>
      <c r="M436" s="15">
        <v>1</v>
      </c>
      <c r="N436" s="15">
        <v>1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1</v>
      </c>
      <c r="AD436" s="2">
        <f t="shared" si="58"/>
        <v>1</v>
      </c>
      <c r="AE436" s="214">
        <f t="shared" si="57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154"/>
      <c r="F437" s="154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154"/>
      <c r="F438" s="154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1</v>
      </c>
      <c r="N439" s="8">
        <f t="shared" si="59"/>
        <v>1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1</v>
      </c>
      <c r="AD439" s="2">
        <f t="shared" si="58"/>
        <v>1</v>
      </c>
      <c r="AE439" s="254">
        <f t="shared" si="57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>
        <f t="shared" si="61"/>
        <v>100</v>
      </c>
      <c r="N443" s="53">
        <f t="shared" si="61"/>
        <v>100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1</v>
      </c>
      <c r="N445" s="51">
        <f t="shared" si="62"/>
        <v>1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1</v>
      </c>
      <c r="AE445" s="254">
        <f t="shared" si="57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Dhjetor 2024</v>
      </c>
      <c r="F451" s="33" t="str">
        <f>F22</f>
        <v>Dhjetor 2025</v>
      </c>
      <c r="G451" s="33" t="str">
        <f>G22</f>
        <v>Dhjetor 2024</v>
      </c>
      <c r="H451" s="33" t="str">
        <f>H22</f>
        <v>Dhjetor 2025</v>
      </c>
      <c r="I451" s="33" t="str">
        <f>I22</f>
        <v>Dhjetor 2024</v>
      </c>
      <c r="J451" s="33" t="str">
        <f>J22</f>
        <v>Dhjetor 2025</v>
      </c>
      <c r="K451" s="33" t="str">
        <f>K22</f>
        <v>Dhjetor 2024</v>
      </c>
      <c r="L451" s="33" t="str">
        <f>L22</f>
        <v>Dhjetor 2025</v>
      </c>
      <c r="M451" s="33" t="str">
        <f>M22</f>
        <v>Dhjetor 2024</v>
      </c>
      <c r="N451" s="33" t="str">
        <f>N22</f>
        <v>Dhjetor 2025</v>
      </c>
      <c r="O451" s="33" t="str">
        <f>O22</f>
        <v>Dhjetor 2024</v>
      </c>
      <c r="P451" s="33" t="str">
        <f>P22</f>
        <v>Dhjetor 2025</v>
      </c>
      <c r="Q451" s="33" t="str">
        <f>Q22</f>
        <v>Dhjetor 2024</v>
      </c>
      <c r="R451" s="33" t="str">
        <f>R22</f>
        <v>Dhjetor 2025</v>
      </c>
      <c r="S451" s="33" t="str">
        <f>S22</f>
        <v>Dhjetor 2024</v>
      </c>
      <c r="T451" s="33" t="str">
        <f>T22</f>
        <v>Dhjetor 2025</v>
      </c>
      <c r="U451" s="33" t="str">
        <f>U22</f>
        <v>Dhjetor 2024</v>
      </c>
      <c r="V451" s="33" t="str">
        <f>V22</f>
        <v>Dhjetor 2025</v>
      </c>
      <c r="W451" s="33" t="str">
        <f>W22</f>
        <v>Dhjetor 2024</v>
      </c>
      <c r="X451" s="33" t="str">
        <f>X22</f>
        <v>Dhjetor 2025</v>
      </c>
      <c r="Y451" s="33" t="str">
        <f>Y22</f>
        <v>Dhjetor 2024</v>
      </c>
      <c r="Z451" s="33" t="str">
        <f>Z22</f>
        <v>Dhjetor 2025</v>
      </c>
      <c r="AA451" s="33" t="str">
        <f>AA22</f>
        <v>Dhjetor 2024</v>
      </c>
      <c r="AB451" s="33" t="str">
        <f>AB22</f>
        <v>Dhjetor 2025</v>
      </c>
      <c r="AC451" s="1" t="str">
        <f>R3</f>
        <v>Dhjetor 2024</v>
      </c>
      <c r="AD451" s="1" t="str">
        <f>U3</f>
        <v>Dhjetor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4</v>
      </c>
      <c r="N452" s="14">
        <f t="shared" si="63"/>
        <v>4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4</v>
      </c>
      <c r="AD452" s="2">
        <f t="shared" si="64"/>
        <v>4</v>
      </c>
      <c r="AE452" s="214">
        <f>IF(AC452=0,0,(AC452-AD452)/AC452*-100)</f>
        <v>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1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1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4</v>
      </c>
      <c r="N456" s="7">
        <f t="shared" si="65"/>
        <v>3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4</v>
      </c>
      <c r="AD456" s="2">
        <f t="shared" si="64"/>
        <v>3</v>
      </c>
      <c r="AE456" s="237">
        <f>IF(AC456=0,0,(AC456-AD456)/AC456*-100)</f>
        <v>-25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Dhjetor 2024</v>
      </c>
      <c r="F462" s="33" t="str">
        <f>F22</f>
        <v>Dhjetor 2025</v>
      </c>
      <c r="G462" s="33" t="str">
        <f>G22</f>
        <v>Dhjetor 2024</v>
      </c>
      <c r="H462" s="33" t="str">
        <f>H22</f>
        <v>Dhjetor 2025</v>
      </c>
      <c r="I462" s="33" t="str">
        <f>I22</f>
        <v>Dhjetor 2024</v>
      </c>
      <c r="J462" s="33" t="str">
        <f>J22</f>
        <v>Dhjetor 2025</v>
      </c>
      <c r="K462" s="33" t="str">
        <f>K22</f>
        <v>Dhjetor 2024</v>
      </c>
      <c r="L462" s="33" t="str">
        <f>L22</f>
        <v>Dhjetor 2025</v>
      </c>
      <c r="M462" s="33" t="str">
        <f>M22</f>
        <v>Dhjetor 2024</v>
      </c>
      <c r="N462" s="33" t="str">
        <f>N22</f>
        <v>Dhjetor 2025</v>
      </c>
      <c r="O462" s="33" t="str">
        <f>O22</f>
        <v>Dhjetor 2024</v>
      </c>
      <c r="P462" s="33" t="str">
        <f>P22</f>
        <v>Dhjetor 2025</v>
      </c>
      <c r="Q462" s="33" t="str">
        <f>Q22</f>
        <v>Dhjetor 2024</v>
      </c>
      <c r="R462" s="33" t="str">
        <f>R22</f>
        <v>Dhjetor 2025</v>
      </c>
      <c r="S462" s="33" t="str">
        <f>S22</f>
        <v>Dhjetor 2024</v>
      </c>
      <c r="T462" s="33" t="str">
        <f>T22</f>
        <v>Dhjetor 2025</v>
      </c>
      <c r="U462" s="33" t="str">
        <f>U22</f>
        <v>Dhjetor 2024</v>
      </c>
      <c r="V462" s="33" t="str">
        <f>V22</f>
        <v>Dhjetor 2025</v>
      </c>
      <c r="W462" s="33" t="str">
        <f>W22</f>
        <v>Dhjetor 2024</v>
      </c>
      <c r="X462" s="33" t="str">
        <f>X22</f>
        <v>Dhjetor 2025</v>
      </c>
      <c r="Y462" s="33" t="str">
        <f>Y22</f>
        <v>Dhjetor 2024</v>
      </c>
      <c r="Z462" s="33" t="str">
        <f>Z22</f>
        <v>Dhjetor 2025</v>
      </c>
      <c r="AA462" s="33" t="str">
        <f>AA22</f>
        <v>Dhjetor 2024</v>
      </c>
      <c r="AB462" s="33" t="str">
        <f>AB22</f>
        <v>Dhjetor 2025</v>
      </c>
      <c r="AC462" s="1" t="str">
        <f>R3</f>
        <v>Dhjetor 2024</v>
      </c>
      <c r="AD462" s="1" t="str">
        <f>U3</f>
        <v>Dhjetor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4</v>
      </c>
      <c r="N463" s="16">
        <f t="shared" si="66"/>
        <v>3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4</v>
      </c>
      <c r="AD463" s="2">
        <f>SUM(F463+H463+J463+L463+N463+P463+R463+T463+V463+X463+Z463+AB463)</f>
        <v>3</v>
      </c>
      <c r="AE463" s="252">
        <f t="shared" ref="AE463:AE473" si="67">IF(AC463=0,0,(AC463-AD463)/AC463*-100)</f>
        <v>-25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3</v>
      </c>
      <c r="N464" s="14">
        <f t="shared" si="66"/>
        <v>3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3</v>
      </c>
      <c r="AD464" s="2">
        <f>SUM(F464+H464+J464+L464+N464+P464+R464+T464+V464+X464+Z464+AB464)</f>
        <v>3</v>
      </c>
      <c r="AE464" s="214">
        <f t="shared" si="67"/>
        <v>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v>0</v>
      </c>
      <c r="N467" s="16">
        <v>0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0</v>
      </c>
      <c r="AD467" s="2">
        <f t="shared" si="68"/>
        <v>0</v>
      </c>
      <c r="AE467" s="252">
        <f t="shared" si="67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0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0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1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1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1</v>
      </c>
      <c r="N470" s="16">
        <f t="shared" si="69"/>
        <v>0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1</v>
      </c>
      <c r="AD470" s="2">
        <f t="shared" si="68"/>
        <v>0</v>
      </c>
      <c r="AE470" s="252">
        <f t="shared" si="67"/>
        <v>-100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0</v>
      </c>
      <c r="N471" s="35">
        <f t="shared" si="70"/>
        <v>0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0</v>
      </c>
      <c r="AD471" s="11">
        <f t="shared" si="70"/>
        <v>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3</v>
      </c>
      <c r="N473" s="16">
        <f t="shared" si="69"/>
        <v>3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3</v>
      </c>
      <c r="AD473" s="2">
        <f>SUM(F473+H473+J473+L473+N473+P473+R473+T473+V473+X473+Z473+AB473)</f>
        <v>3</v>
      </c>
      <c r="AE473" s="252">
        <f t="shared" si="67"/>
        <v>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75</v>
      </c>
      <c r="AD474" s="52">
        <f>AD473/AD463*100</f>
        <v>100</v>
      </c>
      <c r="AE474" s="247">
        <f>IF(AC474=0,0,(AC474-AD474)/AC474*-100)</f>
        <v>33.333333333333329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Dhjetor 2024</v>
      </c>
      <c r="F479" s="33" t="str">
        <f>F22</f>
        <v>Dhjetor 2025</v>
      </c>
      <c r="G479" s="33" t="str">
        <f>G22</f>
        <v>Dhjetor 2024</v>
      </c>
      <c r="H479" s="33" t="str">
        <f>H22</f>
        <v>Dhjetor 2025</v>
      </c>
      <c r="I479" s="33" t="str">
        <f>I22</f>
        <v>Dhjetor 2024</v>
      </c>
      <c r="J479" s="33" t="str">
        <f>J22</f>
        <v>Dhjetor 2025</v>
      </c>
      <c r="K479" s="33" t="str">
        <f>K22</f>
        <v>Dhjetor 2024</v>
      </c>
      <c r="L479" s="33" t="str">
        <f>L22</f>
        <v>Dhjetor 2025</v>
      </c>
      <c r="M479" s="33" t="str">
        <f>M22</f>
        <v>Dhjetor 2024</v>
      </c>
      <c r="N479" s="33" t="str">
        <f>N22</f>
        <v>Dhjetor 2025</v>
      </c>
      <c r="O479" s="33" t="str">
        <f>O22</f>
        <v>Dhjetor 2024</v>
      </c>
      <c r="P479" s="33" t="str">
        <f>P22</f>
        <v>Dhjetor 2025</v>
      </c>
      <c r="Q479" s="33" t="str">
        <f>Q22</f>
        <v>Dhjetor 2024</v>
      </c>
      <c r="R479" s="33" t="str">
        <f>R22</f>
        <v>Dhjetor 2025</v>
      </c>
      <c r="S479" s="33" t="str">
        <f>S22</f>
        <v>Dhjetor 2024</v>
      </c>
      <c r="T479" s="33" t="str">
        <f>T22</f>
        <v>Dhjetor 2025</v>
      </c>
      <c r="U479" s="33" t="str">
        <f>U22</f>
        <v>Dhjetor 2024</v>
      </c>
      <c r="V479" s="33" t="str">
        <f>V22</f>
        <v>Dhjetor 2025</v>
      </c>
      <c r="W479" s="33" t="str">
        <f>W22</f>
        <v>Dhjetor 2024</v>
      </c>
      <c r="X479" s="33" t="str">
        <f>X22</f>
        <v>Dhjetor 2025</v>
      </c>
      <c r="Y479" s="33" t="str">
        <f>Y22</f>
        <v>Dhjetor 2024</v>
      </c>
      <c r="Z479" s="33" t="str">
        <f>Z22</f>
        <v>Dhjetor 2025</v>
      </c>
      <c r="AA479" s="33" t="str">
        <f>AA22</f>
        <v>Dhjetor 2024</v>
      </c>
      <c r="AB479" s="33" t="str">
        <f>AB22</f>
        <v>Dhjetor 2025</v>
      </c>
      <c r="AC479" s="1" t="str">
        <f>R3</f>
        <v>Dhjetor 2024</v>
      </c>
      <c r="AD479" s="1" t="str">
        <f>U3</f>
        <v>Dhjetor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1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1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1</v>
      </c>
      <c r="AD483" s="2">
        <f t="shared" si="72"/>
        <v>0</v>
      </c>
      <c r="AE483" s="214">
        <f t="shared" si="73"/>
        <v>-100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1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1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Dhjetor 2024</v>
      </c>
      <c r="F493" s="33" t="str">
        <f>F22</f>
        <v>Dhjetor 2025</v>
      </c>
      <c r="G493" s="33" t="str">
        <f>G22</f>
        <v>Dhjetor 2024</v>
      </c>
      <c r="H493" s="33" t="str">
        <f>H22</f>
        <v>Dhjetor 2025</v>
      </c>
      <c r="I493" s="33" t="str">
        <f>I22</f>
        <v>Dhjetor 2024</v>
      </c>
      <c r="J493" s="33" t="str">
        <f>J22</f>
        <v>Dhjetor 2025</v>
      </c>
      <c r="K493" s="33" t="str">
        <f>K22</f>
        <v>Dhjetor 2024</v>
      </c>
      <c r="L493" s="33" t="str">
        <f>L22</f>
        <v>Dhjetor 2025</v>
      </c>
      <c r="M493" s="33" t="str">
        <f>M22</f>
        <v>Dhjetor 2024</v>
      </c>
      <c r="N493" s="33" t="str">
        <f>N22</f>
        <v>Dhjetor 2025</v>
      </c>
      <c r="O493" s="33" t="str">
        <f>O22</f>
        <v>Dhjetor 2024</v>
      </c>
      <c r="P493" s="33" t="str">
        <f>P22</f>
        <v>Dhjetor 2025</v>
      </c>
      <c r="Q493" s="33" t="str">
        <f>Q22</f>
        <v>Dhjetor 2024</v>
      </c>
      <c r="R493" s="33" t="str">
        <f>R22</f>
        <v>Dhjetor 2025</v>
      </c>
      <c r="S493" s="33" t="str">
        <f>S22</f>
        <v>Dhjetor 2024</v>
      </c>
      <c r="T493" s="33" t="str">
        <f>T22</f>
        <v>Dhjetor 2025</v>
      </c>
      <c r="U493" s="33" t="str">
        <f>U22</f>
        <v>Dhjetor 2024</v>
      </c>
      <c r="V493" s="33" t="str">
        <f>V22</f>
        <v>Dhjetor 2025</v>
      </c>
      <c r="W493" s="33" t="str">
        <f>W22</f>
        <v>Dhjetor 2024</v>
      </c>
      <c r="X493" s="33" t="str">
        <f>X22</f>
        <v>Dhjetor 2025</v>
      </c>
      <c r="Y493" s="33" t="str">
        <f>Y22</f>
        <v>Dhjetor 2024</v>
      </c>
      <c r="Z493" s="33" t="str">
        <f>Z22</f>
        <v>Dhjetor 2025</v>
      </c>
      <c r="AA493" s="33" t="str">
        <f>AA22</f>
        <v>Dhjetor 2024</v>
      </c>
      <c r="AB493" s="33" t="str">
        <f>AB22</f>
        <v>Dhjetor 2025</v>
      </c>
      <c r="AC493" s="1" t="str">
        <f>R3</f>
        <v>Dhjetor 2024</v>
      </c>
      <c r="AD493" s="1" t="str">
        <f>U3</f>
        <v>Dhjetor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154"/>
      <c r="F496" s="154"/>
      <c r="G496" s="19"/>
      <c r="H496" s="19"/>
      <c r="I496" s="154"/>
      <c r="J496" s="154"/>
      <c r="K496" s="19"/>
      <c r="L496" s="19"/>
      <c r="M496" s="36">
        <v>1</v>
      </c>
      <c r="N496" s="36">
        <v>2</v>
      </c>
      <c r="O496" s="36"/>
      <c r="P496" s="36"/>
      <c r="Q496" s="36"/>
      <c r="R496" s="36"/>
      <c r="S496" s="19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1</v>
      </c>
      <c r="AD496" s="2">
        <f t="shared" si="82"/>
        <v>2</v>
      </c>
      <c r="AE496" s="214">
        <f t="shared" si="81"/>
        <v>100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154"/>
      <c r="F497" s="154"/>
      <c r="G497" s="19"/>
      <c r="H497" s="19"/>
      <c r="I497" s="154"/>
      <c r="J497" s="154"/>
      <c r="K497" s="19"/>
      <c r="L497" s="19"/>
      <c r="M497" s="36"/>
      <c r="N497" s="36"/>
      <c r="O497" s="36"/>
      <c r="P497" s="36"/>
      <c r="Q497" s="36"/>
      <c r="R497" s="36"/>
      <c r="S497" s="19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154"/>
      <c r="F498" s="154"/>
      <c r="G498" s="19"/>
      <c r="H498" s="19"/>
      <c r="I498" s="154"/>
      <c r="J498" s="154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0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154"/>
      <c r="F499" s="154"/>
      <c r="G499" s="19"/>
      <c r="H499" s="19"/>
      <c r="I499" s="154"/>
      <c r="J499" s="154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154"/>
      <c r="F500" s="154"/>
      <c r="G500" s="19"/>
      <c r="H500" s="19"/>
      <c r="I500" s="154"/>
      <c r="J500" s="154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154"/>
      <c r="F501" s="154"/>
      <c r="G501" s="19"/>
      <c r="H501" s="19"/>
      <c r="I501" s="154"/>
      <c r="J501" s="154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154"/>
      <c r="F502" s="154"/>
      <c r="G502" s="19"/>
      <c r="H502" s="19"/>
      <c r="I502" s="154"/>
      <c r="J502" s="154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154"/>
      <c r="F503" s="154"/>
      <c r="G503" s="19"/>
      <c r="H503" s="19"/>
      <c r="I503" s="154"/>
      <c r="J503" s="154"/>
      <c r="K503" s="19"/>
      <c r="L503" s="19"/>
      <c r="M503" s="36">
        <v>62</v>
      </c>
      <c r="N503" s="36">
        <v>86</v>
      </c>
      <c r="O503" s="36"/>
      <c r="P503" s="36"/>
      <c r="Q503" s="36"/>
      <c r="R503" s="36"/>
      <c r="S503" s="157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62</v>
      </c>
      <c r="AD503" s="2">
        <f t="shared" si="82"/>
        <v>86</v>
      </c>
      <c r="AE503" s="214">
        <f t="shared" si="81"/>
        <v>38.70967741935484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154"/>
      <c r="F504" s="154"/>
      <c r="G504" s="19"/>
      <c r="H504" s="19"/>
      <c r="I504" s="154"/>
      <c r="J504" s="154"/>
      <c r="K504" s="19"/>
      <c r="L504" s="19"/>
      <c r="M504" s="36">
        <v>47</v>
      </c>
      <c r="N504" s="36">
        <v>52</v>
      </c>
      <c r="O504" s="36"/>
      <c r="P504" s="36"/>
      <c r="Q504" s="36"/>
      <c r="R504" s="36"/>
      <c r="S504" s="157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47</v>
      </c>
      <c r="AD504" s="2">
        <f t="shared" si="82"/>
        <v>52</v>
      </c>
      <c r="AE504" s="214">
        <f>IF(AC504=0,0,(AC504-AD504)/AC504*-100)</f>
        <v>10.638297872340425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154"/>
      <c r="F505" s="154"/>
      <c r="G505" s="19"/>
      <c r="H505" s="19"/>
      <c r="I505" s="154"/>
      <c r="J505" s="154"/>
      <c r="K505" s="19"/>
      <c r="L505" s="19"/>
      <c r="M505" s="36">
        <v>99</v>
      </c>
      <c r="N505" s="36">
        <v>135</v>
      </c>
      <c r="O505" s="36"/>
      <c r="P505" s="36"/>
      <c r="Q505" s="36"/>
      <c r="R505" s="36"/>
      <c r="S505" s="157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99</v>
      </c>
      <c r="AD505" s="2">
        <f t="shared" si="82"/>
        <v>135</v>
      </c>
      <c r="AE505" s="214">
        <f>IF(AC505=0,0,(AC505-AD505)/AC505*-100)</f>
        <v>36.363636363636367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154"/>
      <c r="F506" s="154"/>
      <c r="G506" s="19"/>
      <c r="H506" s="19"/>
      <c r="I506" s="154"/>
      <c r="J506" s="154"/>
      <c r="K506" s="19"/>
      <c r="L506" s="19"/>
      <c r="M506" s="36"/>
      <c r="N506" s="36"/>
      <c r="O506" s="36"/>
      <c r="P506" s="36"/>
      <c r="Q506" s="36"/>
      <c r="R506" s="36"/>
      <c r="S506" s="19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154"/>
      <c r="F507" s="154"/>
      <c r="G507" s="19"/>
      <c r="H507" s="19"/>
      <c r="I507" s="154"/>
      <c r="J507" s="154"/>
      <c r="K507" s="19"/>
      <c r="L507" s="19"/>
      <c r="M507" s="36"/>
      <c r="N507" s="36"/>
      <c r="O507" s="36"/>
      <c r="P507" s="36"/>
      <c r="Q507" s="36"/>
      <c r="R507" s="36"/>
      <c r="S507" s="159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364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Dhjetor 2024</v>
      </c>
      <c r="F513" s="33" t="str">
        <f>F22</f>
        <v>Dhjetor 2025</v>
      </c>
      <c r="G513" s="33" t="str">
        <f>G22</f>
        <v>Dhjetor 2024</v>
      </c>
      <c r="H513" s="33" t="str">
        <f>H22</f>
        <v>Dhjetor 2025</v>
      </c>
      <c r="I513" s="33" t="str">
        <f>I22</f>
        <v>Dhjetor 2024</v>
      </c>
      <c r="J513" s="33" t="str">
        <f>J22</f>
        <v>Dhjetor 2025</v>
      </c>
      <c r="K513" s="33" t="str">
        <f>K22</f>
        <v>Dhjetor 2024</v>
      </c>
      <c r="L513" s="33" t="str">
        <f>L22</f>
        <v>Dhjetor 2025</v>
      </c>
      <c r="M513" s="33" t="str">
        <f>M22</f>
        <v>Dhjetor 2024</v>
      </c>
      <c r="N513" s="33" t="str">
        <f>N22</f>
        <v>Dhjetor 2025</v>
      </c>
      <c r="O513" s="33" t="str">
        <f>O22</f>
        <v>Dhjetor 2024</v>
      </c>
      <c r="P513" s="33" t="str">
        <f>P22</f>
        <v>Dhjetor 2025</v>
      </c>
      <c r="Q513" s="33" t="str">
        <f>Q22</f>
        <v>Dhjetor 2024</v>
      </c>
      <c r="R513" s="33" t="str">
        <f>R22</f>
        <v>Dhjetor 2025</v>
      </c>
      <c r="S513" s="33" t="str">
        <f>S22</f>
        <v>Dhjetor 2024</v>
      </c>
      <c r="T513" s="33" t="str">
        <f>T22</f>
        <v>Dhjetor 2025</v>
      </c>
      <c r="U513" s="33" t="str">
        <f>U22</f>
        <v>Dhjetor 2024</v>
      </c>
      <c r="V513" s="33" t="str">
        <f>V22</f>
        <v>Dhjetor 2025</v>
      </c>
      <c r="W513" s="33" t="str">
        <f>W22</f>
        <v>Dhjetor 2024</v>
      </c>
      <c r="X513" s="33" t="str">
        <f>X22</f>
        <v>Dhjetor 2025</v>
      </c>
      <c r="Y513" s="33" t="str">
        <f>Y22</f>
        <v>Dhjetor 2024</v>
      </c>
      <c r="Z513" s="33" t="str">
        <f>Z22</f>
        <v>Dhjetor 2025</v>
      </c>
      <c r="AA513" s="33" t="str">
        <f>AA22</f>
        <v>Dhjetor 2024</v>
      </c>
      <c r="AB513" s="33" t="str">
        <f>AB22</f>
        <v>Dhjetor 2025</v>
      </c>
      <c r="AC513" s="1" t="str">
        <f>R3</f>
        <v>Dhjetor 2024</v>
      </c>
      <c r="AD513" s="1" t="str">
        <f>U3</f>
        <v>Dhjetor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154"/>
      <c r="J515" s="154"/>
      <c r="K515" s="19"/>
      <c r="L515" s="19"/>
      <c r="M515" s="19"/>
      <c r="N515" s="19">
        <v>3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3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3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3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149"/>
      <c r="J518" s="149"/>
      <c r="K518" s="21"/>
      <c r="L518" s="21"/>
      <c r="M518" s="21"/>
      <c r="N518" s="21">
        <v>3</v>
      </c>
      <c r="O518" s="149"/>
      <c r="P518" s="149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3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Dhjetor 2024</v>
      </c>
      <c r="F524" s="33" t="str">
        <f>F22</f>
        <v>Dhjetor 2025</v>
      </c>
      <c r="G524" s="33" t="str">
        <f>G22</f>
        <v>Dhjetor 2024</v>
      </c>
      <c r="H524" s="33" t="str">
        <f>H22</f>
        <v>Dhjetor 2025</v>
      </c>
      <c r="I524" s="33" t="str">
        <f>I22</f>
        <v>Dhjetor 2024</v>
      </c>
      <c r="J524" s="33" t="str">
        <f>J22</f>
        <v>Dhjetor 2025</v>
      </c>
      <c r="K524" s="33" t="str">
        <f>K22</f>
        <v>Dhjetor 2024</v>
      </c>
      <c r="L524" s="33" t="str">
        <f>L22</f>
        <v>Dhjetor 2025</v>
      </c>
      <c r="M524" s="33" t="str">
        <f>M22</f>
        <v>Dhjetor 2024</v>
      </c>
      <c r="N524" s="33" t="str">
        <f>N22</f>
        <v>Dhjetor 2025</v>
      </c>
      <c r="O524" s="33" t="str">
        <f>O22</f>
        <v>Dhjetor 2024</v>
      </c>
      <c r="P524" s="33" t="str">
        <f>P22</f>
        <v>Dhjetor 2025</v>
      </c>
      <c r="Q524" s="33" t="str">
        <f>Q22</f>
        <v>Dhjetor 2024</v>
      </c>
      <c r="R524" s="33" t="str">
        <f>R22</f>
        <v>Dhjetor 2025</v>
      </c>
      <c r="S524" s="33" t="str">
        <f>S22</f>
        <v>Dhjetor 2024</v>
      </c>
      <c r="T524" s="33" t="str">
        <f>T22</f>
        <v>Dhjetor 2025</v>
      </c>
      <c r="U524" s="33" t="str">
        <f>U22</f>
        <v>Dhjetor 2024</v>
      </c>
      <c r="V524" s="33" t="str">
        <f>V22</f>
        <v>Dhjetor 2025</v>
      </c>
      <c r="W524" s="33" t="str">
        <f>W22</f>
        <v>Dhjetor 2024</v>
      </c>
      <c r="X524" s="33" t="str">
        <f>X22</f>
        <v>Dhjetor 2025</v>
      </c>
      <c r="Y524" s="33" t="str">
        <f>Y22</f>
        <v>Dhjetor 2024</v>
      </c>
      <c r="Z524" s="33" t="str">
        <f>Z22</f>
        <v>Dhjetor 2025</v>
      </c>
      <c r="AA524" s="33" t="str">
        <f>AA22</f>
        <v>Dhjetor 2024</v>
      </c>
      <c r="AB524" s="33" t="str">
        <f>AB22</f>
        <v>Dhjetor 2025</v>
      </c>
      <c r="AC524" s="1" t="str">
        <f>R3</f>
        <v>Dhjetor 2024</v>
      </c>
      <c r="AD524" s="1" t="str">
        <f>U3</f>
        <v>Dhjetor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19"/>
      <c r="F525" s="154"/>
      <c r="G525" s="19"/>
      <c r="H525" s="19"/>
      <c r="I525" s="154"/>
      <c r="J525" s="154"/>
      <c r="K525" s="19"/>
      <c r="L525" s="19"/>
      <c r="M525" s="23">
        <v>5</v>
      </c>
      <c r="N525" s="23">
        <v>7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7</v>
      </c>
      <c r="AE525" s="214">
        <f>IF(AC525=0,0,(AC525-AD525)/AC525*-100)</f>
        <v>40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19"/>
      <c r="F526" s="154"/>
      <c r="G526" s="19"/>
      <c r="H526" s="19"/>
      <c r="I526" s="154"/>
      <c r="J526" s="154"/>
      <c r="K526" s="19"/>
      <c r="L526" s="19"/>
      <c r="M526" s="23">
        <v>0</v>
      </c>
      <c r="N526" s="23">
        <v>1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0</v>
      </c>
      <c r="AD526" s="2">
        <f t="shared" si="85"/>
        <v>1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19"/>
      <c r="F527" s="154"/>
      <c r="G527" s="19"/>
      <c r="H527" s="19"/>
      <c r="I527" s="154"/>
      <c r="J527" s="154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19"/>
      <c r="F528" s="154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8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8</v>
      </c>
      <c r="AE529" s="221">
        <f>IF(AC529=0,0,(AC529-AD529)/AC529*-100)</f>
        <v>60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Dhjetor 2024</v>
      </c>
      <c r="F539" s="33" t="str">
        <f>F22</f>
        <v>Dhjetor 2025</v>
      </c>
      <c r="G539" s="33" t="str">
        <f>G22</f>
        <v>Dhjetor 2024</v>
      </c>
      <c r="H539" s="33" t="str">
        <f>H22</f>
        <v>Dhjetor 2025</v>
      </c>
      <c r="I539" s="33" t="str">
        <f>I22</f>
        <v>Dhjetor 2024</v>
      </c>
      <c r="J539" s="33" t="str">
        <f>J22</f>
        <v>Dhjetor 2025</v>
      </c>
      <c r="K539" s="33" t="str">
        <f>K22</f>
        <v>Dhjetor 2024</v>
      </c>
      <c r="L539" s="33" t="str">
        <f>L22</f>
        <v>Dhjetor 2025</v>
      </c>
      <c r="M539" s="33" t="str">
        <f>M22</f>
        <v>Dhjetor 2024</v>
      </c>
      <c r="N539" s="33" t="str">
        <f>N22</f>
        <v>Dhjetor 2025</v>
      </c>
      <c r="O539" s="33" t="str">
        <f>O22</f>
        <v>Dhjetor 2024</v>
      </c>
      <c r="P539" s="33" t="str">
        <f>P22</f>
        <v>Dhjetor 2025</v>
      </c>
      <c r="Q539" s="33" t="str">
        <f>Q22</f>
        <v>Dhjetor 2024</v>
      </c>
      <c r="R539" s="33" t="str">
        <f>R22</f>
        <v>Dhjetor 2025</v>
      </c>
      <c r="S539" s="33" t="str">
        <f>S22</f>
        <v>Dhjetor 2024</v>
      </c>
      <c r="T539" s="33" t="str">
        <f>T22</f>
        <v>Dhjetor 2025</v>
      </c>
      <c r="U539" s="33" t="str">
        <f>U22</f>
        <v>Dhjetor 2024</v>
      </c>
      <c r="V539" s="33" t="str">
        <f>V22</f>
        <v>Dhjetor 2025</v>
      </c>
      <c r="W539" s="33" t="str">
        <f>W22</f>
        <v>Dhjetor 2024</v>
      </c>
      <c r="X539" s="33" t="str">
        <f>X22</f>
        <v>Dhjetor 2025</v>
      </c>
      <c r="Y539" s="33" t="str">
        <f>Y22</f>
        <v>Dhjetor 2024</v>
      </c>
      <c r="Z539" s="33" t="str">
        <f>Z22</f>
        <v>Dhjetor 2025</v>
      </c>
      <c r="AA539" s="33" t="str">
        <f>AA22</f>
        <v>Dhjetor 2024</v>
      </c>
      <c r="AB539" s="33" t="str">
        <f>AB22</f>
        <v>Dhjetor 2025</v>
      </c>
      <c r="AC539" s="1" t="str">
        <f>R3</f>
        <v>Dhjetor 2024</v>
      </c>
      <c r="AD539" s="1" t="str">
        <f>U3</f>
        <v>Dhjetor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154"/>
      <c r="F540" s="154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154"/>
      <c r="F541" s="154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154"/>
      <c r="F542" s="154"/>
      <c r="G542" s="19"/>
      <c r="H542" s="19"/>
      <c r="I542" s="154"/>
      <c r="J542" s="154"/>
      <c r="K542" s="19"/>
      <c r="L542" s="19"/>
      <c r="M542" s="19">
        <v>1</v>
      </c>
      <c r="N542" s="19">
        <v>1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1</v>
      </c>
      <c r="AD542" s="2">
        <f t="shared" si="88"/>
        <v>1</v>
      </c>
      <c r="AE542" s="214">
        <f t="shared" si="89"/>
        <v>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1</v>
      </c>
      <c r="N543" s="4">
        <f t="shared" si="90"/>
        <v>1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1</v>
      </c>
      <c r="AD543" s="2">
        <f t="shared" si="88"/>
        <v>1</v>
      </c>
      <c r="AE543" s="221">
        <f t="shared" si="89"/>
        <v>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154"/>
      <c r="F545" s="154"/>
      <c r="G545" s="19"/>
      <c r="H545" s="19"/>
      <c r="I545" s="154"/>
      <c r="J545" s="154"/>
      <c r="K545" s="19"/>
      <c r="L545" s="19"/>
      <c r="M545" s="19">
        <v>122</v>
      </c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122</v>
      </c>
      <c r="AD545" s="2">
        <f t="shared" si="88"/>
        <v>0</v>
      </c>
      <c r="AE545" s="214">
        <f t="shared" si="89"/>
        <v>-100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-100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-100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Dhjetor 2024</v>
      </c>
      <c r="P568" s="207"/>
      <c r="Q568" s="207"/>
      <c r="R568" s="207" t="str">
        <f>U3</f>
        <v>Dhjetor 2025</v>
      </c>
      <c r="S568" s="207"/>
      <c r="T568" s="207"/>
      <c r="U568" s="201" t="s">
        <v>478</v>
      </c>
      <c r="V568" s="201"/>
      <c r="W568" s="201"/>
      <c r="X568" s="207" t="str">
        <f>R3</f>
        <v>Dhjetor 2024</v>
      </c>
      <c r="Y568" s="207"/>
      <c r="Z568" s="207"/>
      <c r="AA568" s="207" t="str">
        <f>U3</f>
        <v>Dhjetor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308"/>
      <c r="P569" s="308"/>
      <c r="Q569" s="308"/>
      <c r="R569" s="308"/>
      <c r="S569" s="308"/>
      <c r="T569" s="308"/>
      <c r="U569" s="199">
        <f>IF(O569=0,0,(O569-R569)/O569*-100)</f>
        <v>0</v>
      </c>
      <c r="V569" s="199"/>
      <c r="W569" s="199"/>
      <c r="X569" s="308"/>
      <c r="Y569" s="308"/>
      <c r="Z569" s="308"/>
      <c r="AA569" s="308"/>
      <c r="AB569" s="308"/>
      <c r="AC569" s="308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7237</v>
      </c>
      <c r="P575" s="203"/>
      <c r="Q575" s="203"/>
      <c r="R575" s="203">
        <v>5792</v>
      </c>
      <c r="S575" s="203"/>
      <c r="T575" s="203"/>
      <c r="U575" s="199">
        <f t="shared" si="92"/>
        <v>-19.966837087190825</v>
      </c>
      <c r="V575" s="199"/>
      <c r="W575" s="199"/>
      <c r="X575" s="203">
        <v>508</v>
      </c>
      <c r="Y575" s="203"/>
      <c r="Z575" s="203"/>
      <c r="AA575" s="203">
        <v>390</v>
      </c>
      <c r="AB575" s="203"/>
      <c r="AC575" s="203"/>
      <c r="AD575" s="199">
        <f t="shared" si="93"/>
        <v>-23.228346456692915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7237</v>
      </c>
      <c r="P582" s="201"/>
      <c r="Q582" s="201"/>
      <c r="R582" s="201">
        <f>SUM(R569:R581)</f>
        <v>5792</v>
      </c>
      <c r="S582" s="201"/>
      <c r="T582" s="201"/>
      <c r="U582" s="199">
        <f>IF(O582=0,0,(O582-R582)/O582*-100)</f>
        <v>-19.966837087190825</v>
      </c>
      <c r="V582" s="199"/>
      <c r="W582" s="199"/>
      <c r="X582" s="201">
        <f>SUM(X569:X581)</f>
        <v>508</v>
      </c>
      <c r="Y582" s="201"/>
      <c r="Z582" s="201"/>
      <c r="AA582" s="201">
        <f>SUM(AA569:AA581)</f>
        <v>390</v>
      </c>
      <c r="AB582" s="201"/>
      <c r="AC582" s="201"/>
      <c r="AD582" s="199">
        <f t="shared" si="93"/>
        <v>-23.228346456692915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707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708</v>
      </c>
      <c r="Q587" s="176"/>
      <c r="R587" s="176"/>
      <c r="S587" s="183" t="s">
        <v>709</v>
      </c>
      <c r="T587" s="176"/>
      <c r="U587" s="176"/>
      <c r="V587" s="176" t="s">
        <v>646</v>
      </c>
      <c r="W587" s="176"/>
      <c r="X587" s="176"/>
      <c r="Y587" s="176" t="s">
        <v>646</v>
      </c>
      <c r="Z587" s="176"/>
      <c r="AA587" s="176"/>
      <c r="AB587" s="176" t="s">
        <v>700</v>
      </c>
      <c r="AC587" s="176"/>
      <c r="AD587" s="176"/>
      <c r="AE587" s="176" t="s">
        <v>710</v>
      </c>
      <c r="AF587" s="176"/>
      <c r="AG587" s="176"/>
    </row>
    <row r="588" spans="1:33" ht="27.75" customHeight="1" x14ac:dyDescent="0.25">
      <c r="A588" s="63">
        <v>2</v>
      </c>
      <c r="B588" s="184" t="s">
        <v>711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714</v>
      </c>
      <c r="Q588" s="176"/>
      <c r="R588" s="176"/>
      <c r="S588" s="183" t="s">
        <v>712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700</v>
      </c>
      <c r="AC588" s="176"/>
      <c r="AD588" s="176"/>
      <c r="AE588" s="176" t="s">
        <v>710</v>
      </c>
      <c r="AF588" s="176"/>
      <c r="AG588" s="176"/>
    </row>
    <row r="589" spans="1:33" ht="27.75" customHeight="1" x14ac:dyDescent="0.25">
      <c r="A589" s="63">
        <v>3</v>
      </c>
      <c r="B589" s="184" t="s">
        <v>720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715</v>
      </c>
      <c r="Q589" s="176"/>
      <c r="R589" s="176"/>
      <c r="S589" s="190" t="s">
        <v>716</v>
      </c>
      <c r="T589" s="191"/>
      <c r="U589" s="192"/>
      <c r="V589" s="176" t="s">
        <v>646</v>
      </c>
      <c r="W589" s="176"/>
      <c r="X589" s="176"/>
      <c r="Y589" s="176" t="s">
        <v>646</v>
      </c>
      <c r="Z589" s="176"/>
      <c r="AA589" s="176"/>
      <c r="AB589" s="176" t="s">
        <v>659</v>
      </c>
      <c r="AC589" s="176"/>
      <c r="AD589" s="176"/>
      <c r="AE589" s="176" t="s">
        <v>661</v>
      </c>
      <c r="AF589" s="176"/>
      <c r="AG589" s="176"/>
    </row>
    <row r="590" spans="1:33" ht="27.75" customHeight="1" x14ac:dyDescent="0.25">
      <c r="A590" s="63">
        <v>4</v>
      </c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9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77"/>
      <c r="C591" s="178"/>
      <c r="D591" s="178"/>
      <c r="E591" s="178"/>
      <c r="F591" s="178"/>
      <c r="G591" s="178"/>
      <c r="H591" s="178"/>
      <c r="I591" s="178"/>
      <c r="J591" s="178"/>
      <c r="K591" s="178"/>
      <c r="L591" s="179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9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9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9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9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x14ac:dyDescent="0.25">
      <c r="A596" s="172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  <c r="AA596" s="173"/>
      <c r="AB596" s="173"/>
      <c r="AC596" s="173"/>
      <c r="AD596" s="173"/>
      <c r="AE596" s="173"/>
      <c r="AF596" s="173"/>
      <c r="AG596" s="174"/>
    </row>
    <row r="597" spans="1:33" ht="15" customHeight="1" x14ac:dyDescent="0.25">
      <c r="A597" s="175" t="s">
        <v>718</v>
      </c>
      <c r="B597" s="175"/>
      <c r="C597" s="175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3"/>
      <c r="Q597" s="173"/>
      <c r="R597" s="173"/>
      <c r="S597" s="173"/>
      <c r="T597" s="173"/>
      <c r="U597" s="173"/>
      <c r="V597" s="173"/>
      <c r="W597" s="173"/>
      <c r="X597" s="173"/>
      <c r="Y597" s="175" t="s">
        <v>719</v>
      </c>
      <c r="Z597" s="175"/>
      <c r="AA597" s="175"/>
      <c r="AB597" s="175"/>
      <c r="AC597" s="175"/>
      <c r="AD597" s="175"/>
      <c r="AE597" s="175"/>
      <c r="AF597" s="175"/>
      <c r="AG597" s="175"/>
    </row>
    <row r="598" spans="1:33" ht="27" customHeight="1" x14ac:dyDescent="0.25">
      <c r="A598" s="175"/>
      <c r="B598" s="175"/>
      <c r="C598" s="175"/>
      <c r="D598" s="175"/>
      <c r="E598" s="175"/>
      <c r="F598" s="175"/>
      <c r="G598" s="175"/>
      <c r="H598" s="175"/>
      <c r="I598" s="175"/>
      <c r="J598" s="175"/>
      <c r="K598" s="175"/>
      <c r="L598" s="175"/>
      <c r="M598" s="175"/>
      <c r="N598" s="175"/>
      <c r="O598" s="175"/>
      <c r="P598" s="173"/>
      <c r="Q598" s="173"/>
      <c r="R598" s="173"/>
      <c r="S598" s="173"/>
      <c r="T598" s="173"/>
      <c r="U598" s="173"/>
      <c r="V598" s="173"/>
      <c r="W598" s="173"/>
      <c r="X598" s="173"/>
      <c r="Y598" s="175"/>
      <c r="Z598" s="175"/>
      <c r="AA598" s="175"/>
      <c r="AB598" s="175"/>
      <c r="AC598" s="175"/>
      <c r="AD598" s="175"/>
      <c r="AE598" s="175"/>
      <c r="AF598" s="175"/>
      <c r="AG598" s="175"/>
    </row>
  </sheetData>
  <mergeCells count="1458">
    <mergeCell ref="A596:AG596"/>
    <mergeCell ref="A597:O598"/>
    <mergeCell ref="P597:X598"/>
    <mergeCell ref="Y597:AG598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AB593:AD593"/>
    <mergeCell ref="AE593:AG593"/>
    <mergeCell ref="B594:L594"/>
    <mergeCell ref="M594:O594"/>
    <mergeCell ref="P594:R594"/>
    <mergeCell ref="S594:U594"/>
    <mergeCell ref="V594:X594"/>
    <mergeCell ref="Y594:AA594"/>
    <mergeCell ref="AB594:AD594"/>
    <mergeCell ref="AE594:AG594"/>
    <mergeCell ref="B593:L593"/>
    <mergeCell ref="M593:O593"/>
    <mergeCell ref="P593:R593"/>
    <mergeCell ref="S593:U593"/>
    <mergeCell ref="V593:X593"/>
    <mergeCell ref="Y593:AA593"/>
    <mergeCell ref="B592:L592"/>
    <mergeCell ref="M592:O592"/>
    <mergeCell ref="P592:R592"/>
    <mergeCell ref="S592:U592"/>
    <mergeCell ref="V592:X592"/>
    <mergeCell ref="Y592:AA592"/>
    <mergeCell ref="AB592:AD592"/>
    <mergeCell ref="AE592:AG592"/>
    <mergeCell ref="B591:L591"/>
    <mergeCell ref="M591:O591"/>
    <mergeCell ref="P591:R591"/>
    <mergeCell ref="S591:U591"/>
    <mergeCell ref="V591:X591"/>
    <mergeCell ref="Y591:AA591"/>
    <mergeCell ref="B590:L590"/>
    <mergeCell ref="M590:O590"/>
    <mergeCell ref="P590:R590"/>
    <mergeCell ref="S590:U590"/>
    <mergeCell ref="V590:X590"/>
    <mergeCell ref="Y590:AA590"/>
    <mergeCell ref="AB591:AD591"/>
    <mergeCell ref="AE591:AG591"/>
    <mergeCell ref="AB590:AD590"/>
    <mergeCell ref="AE590:AG590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79:AF579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507" priority="207" stopIfTrue="1">
      <formula>IF(M398+M401=M394,0,1)</formula>
    </cfRule>
  </conditionalFormatting>
  <conditionalFormatting sqref="M435:AB435">
    <cfRule type="expression" dxfId="506" priority="206" stopIfTrue="1">
      <formula>IF(M439+M442=M435,0,1)</formula>
    </cfRule>
  </conditionalFormatting>
  <conditionalFormatting sqref="AA200:AB200 M424:AB424 M452:AB455 M464:AB466 M468:AB469 M472:AB472 M402:AB402 M443:AB443 M516:N516 O444:AB444 O547 W515:Y515 AA312:AB317 Y545:AB545 U547:V548 AA384:AB386 AA395:AB397 AA399:AB400 AA403:AB403 AA425:AB427 AA440:AB441 AA515 Q547:R548 R385 T385 Y547:AB548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Q516:T516 W384:X385 W516:AB516 AA168:AB168 AA202:AB213 AA143:AB154 AA251:AB275">
    <cfRule type="expression" dxfId="505" priority="205" stopIfTrue="1">
      <formula>MOD(FLOOR(COLUMN()/2+0.5,1),2)</formula>
    </cfRule>
  </conditionalFormatting>
  <conditionalFormatting sqref="N425:N427">
    <cfRule type="expression" dxfId="504" priority="204" stopIfTrue="1">
      <formula>MOD(FLOOR(COLUMN()/2+0.5,1),2)</formula>
    </cfRule>
  </conditionalFormatting>
  <conditionalFormatting sqref="P425:P427">
    <cfRule type="expression" dxfId="503" priority="203" stopIfTrue="1">
      <formula>MOD(FLOOR(COLUMN()/2+0.5,1),2)</formula>
    </cfRule>
  </conditionalFormatting>
  <conditionalFormatting sqref="P547:P548">
    <cfRule type="expression" dxfId="502" priority="202" stopIfTrue="1">
      <formula>MOD(FLOOR(COLUMN()/2+0.5,1),2)</formula>
    </cfRule>
  </conditionalFormatting>
  <conditionalFormatting sqref="R384">
    <cfRule type="expression" dxfId="501" priority="200" stopIfTrue="1">
      <formula>MOD(FLOOR(COLUMN()/2+0.5,1),2)</formula>
    </cfRule>
  </conditionalFormatting>
  <conditionalFormatting sqref="T384">
    <cfRule type="expression" dxfId="500" priority="198" stopIfTrue="1">
      <formula>MOD(FLOOR(COLUMN()/2+0.5,1),2)</formula>
    </cfRule>
  </conditionalFormatting>
  <conditionalFormatting sqref="T440:T441">
    <cfRule type="expression" dxfId="499" priority="197" stopIfTrue="1">
      <formula>MOD(FLOOR(COLUMN()/2+0.5,1),2)</formula>
    </cfRule>
  </conditionalFormatting>
  <conditionalFormatting sqref="T515">
    <cfRule type="expression" dxfId="498" priority="196" stopIfTrue="1">
      <formula>MOD(FLOOR(COLUMN()/2+0.5,1),2)</formula>
    </cfRule>
  </conditionalFormatting>
  <conditionalFormatting sqref="Z425:Z427">
    <cfRule type="expression" dxfId="497" priority="194" stopIfTrue="1">
      <formula>MOD(FLOOR(COLUMN()/2+0.5,1),2)</formula>
    </cfRule>
  </conditionalFormatting>
  <conditionalFormatting sqref="AB496:AB507">
    <cfRule type="expression" dxfId="496" priority="193" stopIfTrue="1">
      <formula>MOD(FLOOR(COLUMN()/2+0.5,1),2)</formula>
    </cfRule>
  </conditionalFormatting>
  <conditionalFormatting sqref="O548">
    <cfRule type="expression" dxfId="495" priority="192" stopIfTrue="1">
      <formula>MOD(FLOOR(COLUMN()/2+0.5,1),2)</formula>
    </cfRule>
  </conditionalFormatting>
  <conditionalFormatting sqref="M384:M385">
    <cfRule type="expression" dxfId="494" priority="191" stopIfTrue="1">
      <formula>MOD(FLOOR(COLUMN()/2+0.5,1),2)</formula>
    </cfRule>
  </conditionalFormatting>
  <conditionalFormatting sqref="Q385">
    <cfRule type="expression" dxfId="493" priority="190" stopIfTrue="1">
      <formula>MOD(FLOOR(COLUMN()/2+0.5,1),2)</formula>
    </cfRule>
  </conditionalFormatting>
  <conditionalFormatting sqref="Q384">
    <cfRule type="expression" dxfId="492" priority="189" stopIfTrue="1">
      <formula>MOD(FLOOR(COLUMN()/2+0.5,1),2)</formula>
    </cfRule>
  </conditionalFormatting>
  <conditionalFormatting sqref="S385">
    <cfRule type="expression" dxfId="491" priority="188" stopIfTrue="1">
      <formula>MOD(FLOOR(COLUMN()/2+0.5,1),2)</formula>
    </cfRule>
  </conditionalFormatting>
  <conditionalFormatting sqref="S384">
    <cfRule type="expression" dxfId="490" priority="187" stopIfTrue="1">
      <formula>MOD(FLOOR(COLUMN()/2+0.5,1),2)</formula>
    </cfRule>
  </conditionalFormatting>
  <conditionalFormatting sqref="Y384:Y385">
    <cfRule type="expression" dxfId="489" priority="186" stopIfTrue="1">
      <formula>MOD(FLOOR(COLUMN()/2+0.5,1),2)</formula>
    </cfRule>
  </conditionalFormatting>
  <conditionalFormatting sqref="Y395:Y397">
    <cfRule type="expression" dxfId="488" priority="185" stopIfTrue="1">
      <formula>MOD(FLOOR(COLUMN()/2+0.5,1),2)</formula>
    </cfRule>
  </conditionalFormatting>
  <conditionalFormatting sqref="M411:M416">
    <cfRule type="expression" dxfId="487" priority="184" stopIfTrue="1">
      <formula>MOD(FLOOR(COLUMN()/2+0.5,1),2)</formula>
    </cfRule>
  </conditionalFormatting>
  <conditionalFormatting sqref="Q411:Q416">
    <cfRule type="expression" dxfId="486" priority="182" stopIfTrue="1">
      <formula>MOD(FLOOR(COLUMN()/2+0.5,1),2)</formula>
    </cfRule>
  </conditionalFormatting>
  <conditionalFormatting sqref="W411:W416">
    <cfRule type="expression" dxfId="485" priority="180" stopIfTrue="1">
      <formula>MOD(FLOOR(COLUMN()/2+0.5,1),2)</formula>
    </cfRule>
  </conditionalFormatting>
  <conditionalFormatting sqref="M425:M427">
    <cfRule type="expression" dxfId="484" priority="179" stopIfTrue="1">
      <formula>MOD(FLOOR(COLUMN()/2+0.5,1),2)</formula>
    </cfRule>
  </conditionalFormatting>
  <conditionalFormatting sqref="O425:O427">
    <cfRule type="expression" dxfId="483" priority="178" stopIfTrue="1">
      <formula>MOD(FLOOR(COLUMN()/2+0.5,1),2)</formula>
    </cfRule>
  </conditionalFormatting>
  <conditionalFormatting sqref="Q425:Q427">
    <cfRule type="expression" dxfId="482" priority="177" stopIfTrue="1">
      <formula>MOD(FLOOR(COLUMN()/2+0.5,1),2)</formula>
    </cfRule>
  </conditionalFormatting>
  <conditionalFormatting sqref="M436:M438">
    <cfRule type="expression" dxfId="481" priority="176" stopIfTrue="1">
      <formula>MOD(FLOOR(COLUMN()/2+0.5,1),2)</formula>
    </cfRule>
  </conditionalFormatting>
  <conditionalFormatting sqref="O436:O438">
    <cfRule type="expression" dxfId="480" priority="175" stopIfTrue="1">
      <formula>MOD(FLOOR(COLUMN()/2+0.5,1),2)</formula>
    </cfRule>
  </conditionalFormatting>
  <conditionalFormatting sqref="Q436:Q438">
    <cfRule type="expression" dxfId="479" priority="174" stopIfTrue="1">
      <formula>MOD(FLOOR(COLUMN()/2+0.5,1),2)</formula>
    </cfRule>
  </conditionalFormatting>
  <conditionalFormatting sqref="S436:S438">
    <cfRule type="expression" dxfId="478" priority="173" stopIfTrue="1">
      <formula>MOD(FLOOR(COLUMN()/2+0.5,1),2)</formula>
    </cfRule>
  </conditionalFormatting>
  <conditionalFormatting sqref="W436:W438">
    <cfRule type="expression" dxfId="477" priority="172" stopIfTrue="1">
      <formula>MOD(FLOOR(COLUMN()/2+0.5,1),2)</formula>
    </cfRule>
  </conditionalFormatting>
  <conditionalFormatting sqref="M440:M441">
    <cfRule type="expression" dxfId="476" priority="171" stopIfTrue="1">
      <formula>MOD(FLOOR(COLUMN()/2+0.5,1),2)</formula>
    </cfRule>
  </conditionalFormatting>
  <conditionalFormatting sqref="O440:O441">
    <cfRule type="expression" dxfId="475" priority="170" stopIfTrue="1">
      <formula>MOD(FLOOR(COLUMN()/2+0.5,1),2)</formula>
    </cfRule>
  </conditionalFormatting>
  <conditionalFormatting sqref="S440:S441">
    <cfRule type="expression" dxfId="474" priority="169" stopIfTrue="1">
      <formula>MOD(FLOOR(COLUMN()/2+0.5,1),2)</formula>
    </cfRule>
  </conditionalFormatting>
  <conditionalFormatting sqref="W440:W441">
    <cfRule type="expression" dxfId="473" priority="168" stopIfTrue="1">
      <formula>MOD(FLOOR(COLUMN()/2+0.5,1),2)</formula>
    </cfRule>
  </conditionalFormatting>
  <conditionalFormatting sqref="Y440:Y441">
    <cfRule type="expression" dxfId="472" priority="167" stopIfTrue="1">
      <formula>MOD(FLOOR(COLUMN()/2+0.5,1),2)</formula>
    </cfRule>
  </conditionalFormatting>
  <conditionalFormatting sqref="M444">
    <cfRule type="expression" dxfId="471" priority="166" stopIfTrue="1">
      <formula>MOD(FLOOR(COLUMN()/2+0.5,1),2)</formula>
    </cfRule>
  </conditionalFormatting>
  <conditionalFormatting sqref="U496:U505">
    <cfRule type="expression" dxfId="470" priority="161" stopIfTrue="1">
      <formula>MOD(FLOOR(COLUMN()/2+0.5,1),2)</formula>
    </cfRule>
  </conditionalFormatting>
  <conditionalFormatting sqref="W496:W507">
    <cfRule type="expression" dxfId="469" priority="160" stopIfTrue="1">
      <formula>MOD(FLOOR(COLUMN()/2+0.5,1),2)</formula>
    </cfRule>
  </conditionalFormatting>
  <conditionalFormatting sqref="Y496:Y507">
    <cfRule type="expression" dxfId="468" priority="159" stopIfTrue="1">
      <formula>MOD(FLOOR(COLUMN()/2+0.5,1),2)</formula>
    </cfRule>
  </conditionalFormatting>
  <conditionalFormatting sqref="AA496:AA507">
    <cfRule type="expression" dxfId="467" priority="158" stopIfTrue="1">
      <formula>MOD(FLOOR(COLUMN()/2+0.5,1),2)</formula>
    </cfRule>
  </conditionalFormatting>
  <conditionalFormatting sqref="M515">
    <cfRule type="expression" dxfId="466" priority="157" stopIfTrue="1">
      <formula>MOD(FLOOR(COLUMN()/2+0.5,1),2)</formula>
    </cfRule>
  </conditionalFormatting>
  <conditionalFormatting sqref="Q515">
    <cfRule type="expression" dxfId="465" priority="155" stopIfTrue="1">
      <formula>MOD(FLOOR(COLUMN()/2+0.5,1),2)</formula>
    </cfRule>
  </conditionalFormatting>
  <conditionalFormatting sqref="S515">
    <cfRule type="expression" dxfId="464" priority="154" stopIfTrue="1">
      <formula>MOD(FLOOR(COLUMN()/2+0.5,1),2)</formula>
    </cfRule>
  </conditionalFormatting>
  <conditionalFormatting sqref="S525:S528">
    <cfRule type="expression" dxfId="463" priority="149" stopIfTrue="1">
      <formula>MOD(FLOOR(COLUMN()/2+0.5,1),2)</formula>
    </cfRule>
  </conditionalFormatting>
  <conditionalFormatting sqref="U525:U528">
    <cfRule type="expression" dxfId="462" priority="148" stopIfTrue="1">
      <formula>MOD(FLOOR(COLUMN()/2+0.5,1),2)</formula>
    </cfRule>
  </conditionalFormatting>
  <conditionalFormatting sqref="M540:M542">
    <cfRule type="expression" dxfId="461" priority="147" stopIfTrue="1">
      <formula>MOD(FLOOR(COLUMN()/2+0.5,1),2)</formula>
    </cfRule>
  </conditionalFormatting>
  <conditionalFormatting sqref="Q540:Q542">
    <cfRule type="expression" dxfId="460" priority="145" stopIfTrue="1">
      <formula>MOD(FLOOR(COLUMN()/2+0.5,1),2)</formula>
    </cfRule>
  </conditionalFormatting>
  <conditionalFormatting sqref="W540:W542">
    <cfRule type="expression" dxfId="459" priority="143" stopIfTrue="1">
      <formula>MOD(FLOOR(COLUMN()/2+0.5,1),2)</formula>
    </cfRule>
  </conditionalFormatting>
  <conditionalFormatting sqref="M545">
    <cfRule type="expression" dxfId="458" priority="142" stopIfTrue="1">
      <formula>MOD(FLOOR(COLUMN()/2+0.5,1),2)</formula>
    </cfRule>
  </conditionalFormatting>
  <conditionalFormatting sqref="U545">
    <cfRule type="expression" dxfId="457" priority="138" stopIfTrue="1">
      <formula>MOD(FLOOR(COLUMN()/2+0.5,1),2)</formula>
    </cfRule>
  </conditionalFormatting>
  <conditionalFormatting sqref="W545">
    <cfRule type="expression" dxfId="456" priority="137" stopIfTrue="1">
      <formula>MOD(FLOOR(COLUMN()/2+0.5,1),2)</formula>
    </cfRule>
  </conditionalFormatting>
  <conditionalFormatting sqref="M547:M548">
    <cfRule type="expression" dxfId="455" priority="136" stopIfTrue="1">
      <formula>MOD(FLOOR(COLUMN()/2+0.5,1),2)</formula>
    </cfRule>
  </conditionalFormatting>
  <conditionalFormatting sqref="W547">
    <cfRule type="expression" dxfId="454" priority="134" stopIfTrue="1">
      <formula>MOD(FLOOR(COLUMN()/2+0.5,1),2)</formula>
    </cfRule>
  </conditionalFormatting>
  <conditionalFormatting sqref="W548">
    <cfRule type="expression" dxfId="453" priority="133" stopIfTrue="1">
      <formula>MOD(FLOOR(COLUMN()/2+0.5,1),2)</formula>
    </cfRule>
  </conditionalFormatting>
  <conditionalFormatting sqref="N384:N385">
    <cfRule type="expression" dxfId="452" priority="132" stopIfTrue="1">
      <formula>MOD(FLOOR(COLUMN()/2+0.5,1),2)</formula>
    </cfRule>
  </conditionalFormatting>
  <conditionalFormatting sqref="N411:N416">
    <cfRule type="expression" dxfId="451" priority="131" stopIfTrue="1">
      <formula>MOD(FLOOR(COLUMN()/2+0.5,1),2)</formula>
    </cfRule>
  </conditionalFormatting>
  <conditionalFormatting sqref="N436:N438">
    <cfRule type="expression" dxfId="450" priority="130" stopIfTrue="1">
      <formula>MOD(FLOOR(COLUMN()/2+0.5,1),2)</formula>
    </cfRule>
  </conditionalFormatting>
  <conditionalFormatting sqref="N440:N441">
    <cfRule type="expression" dxfId="449" priority="129" stopIfTrue="1">
      <formula>MOD(FLOOR(COLUMN()/2+0.5,1),2)</formula>
    </cfRule>
  </conditionalFormatting>
  <conditionalFormatting sqref="N444">
    <cfRule type="expression" dxfId="448" priority="128" stopIfTrue="1">
      <formula>MOD(FLOOR(COLUMN()/2+0.5,1),2)</formula>
    </cfRule>
  </conditionalFormatting>
  <conditionalFormatting sqref="N515">
    <cfRule type="expression" dxfId="447" priority="127" stopIfTrue="1">
      <formula>MOD(FLOOR(COLUMN()/2+0.5,1),2)</formula>
    </cfRule>
  </conditionalFormatting>
  <conditionalFormatting sqref="N540:N542">
    <cfRule type="expression" dxfId="446" priority="125" stopIfTrue="1">
      <formula>MOD(FLOOR(COLUMN()/2+0.5,1),2)</formula>
    </cfRule>
  </conditionalFormatting>
  <conditionalFormatting sqref="N545">
    <cfRule type="expression" dxfId="445" priority="124" stopIfTrue="1">
      <formula>MOD(FLOOR(COLUMN()/2+0.5,1),2)</formula>
    </cfRule>
  </conditionalFormatting>
  <conditionalFormatting sqref="N547:N548">
    <cfRule type="expression" dxfId="444" priority="123" stopIfTrue="1">
      <formula>MOD(FLOOR(COLUMN()/2+0.5,1),2)</formula>
    </cfRule>
  </conditionalFormatting>
  <conditionalFormatting sqref="P436:P438">
    <cfRule type="expression" dxfId="443" priority="120" stopIfTrue="1">
      <formula>MOD(FLOOR(COLUMN()/2+0.5,1),2)</formula>
    </cfRule>
  </conditionalFormatting>
  <conditionalFormatting sqref="P440:P441">
    <cfRule type="expression" dxfId="442" priority="119" stopIfTrue="1">
      <formula>MOD(FLOOR(COLUMN()/2+0.5,1),2)</formula>
    </cfRule>
  </conditionalFormatting>
  <conditionalFormatting sqref="R411:R416">
    <cfRule type="expression" dxfId="441" priority="113" stopIfTrue="1">
      <formula>MOD(FLOOR(COLUMN()/2+0.5,1),2)</formula>
    </cfRule>
  </conditionalFormatting>
  <conditionalFormatting sqref="R425:R427">
    <cfRule type="expression" dxfId="440" priority="112" stopIfTrue="1">
      <formula>MOD(FLOOR(COLUMN()/2+0.5,1),2)</formula>
    </cfRule>
  </conditionalFormatting>
  <conditionalFormatting sqref="R436:R438">
    <cfRule type="expression" dxfId="439" priority="111" stopIfTrue="1">
      <formula>MOD(FLOOR(COLUMN()/2+0.5,1),2)</formula>
    </cfRule>
  </conditionalFormatting>
  <conditionalFormatting sqref="R515">
    <cfRule type="expression" dxfId="438" priority="109" stopIfTrue="1">
      <formula>MOD(FLOOR(COLUMN()/2+0.5,1),2)</formula>
    </cfRule>
  </conditionalFormatting>
  <conditionalFormatting sqref="R540:R542">
    <cfRule type="expression" dxfId="437" priority="108" stopIfTrue="1">
      <formula>MOD(FLOOR(COLUMN()/2+0.5,1),2)</formula>
    </cfRule>
  </conditionalFormatting>
  <conditionalFormatting sqref="T425:T427">
    <cfRule type="expression" dxfId="436" priority="105" stopIfTrue="1">
      <formula>MOD(FLOOR(COLUMN()/2+0.5,1),2)</formula>
    </cfRule>
  </conditionalFormatting>
  <conditionalFormatting sqref="T436:T438">
    <cfRule type="expression" dxfId="435" priority="104" stopIfTrue="1">
      <formula>MOD(FLOOR(COLUMN()/2+0.5,1),2)</formula>
    </cfRule>
  </conditionalFormatting>
  <conditionalFormatting sqref="T525:T528">
    <cfRule type="expression" dxfId="434" priority="102" stopIfTrue="1">
      <formula>MOD(FLOOR(COLUMN()/2+0.5,1),2)</formula>
    </cfRule>
  </conditionalFormatting>
  <conditionalFormatting sqref="V496:V505">
    <cfRule type="expression" dxfId="433" priority="99" stopIfTrue="1">
      <formula>MOD(FLOOR(COLUMN()/2+0.5,1),2)</formula>
    </cfRule>
  </conditionalFormatting>
  <conditionalFormatting sqref="V525:V528">
    <cfRule type="expression" dxfId="432" priority="97" stopIfTrue="1">
      <formula>MOD(FLOOR(COLUMN()/2+0.5,1),2)</formula>
    </cfRule>
  </conditionalFormatting>
  <conditionalFormatting sqref="V545">
    <cfRule type="expression" dxfId="431" priority="96" stopIfTrue="1">
      <formula>MOD(FLOOR(COLUMN()/2+0.5,1),2)</formula>
    </cfRule>
  </conditionalFormatting>
  <conditionalFormatting sqref="X411:X416">
    <cfRule type="expression" dxfId="430" priority="95" stopIfTrue="1">
      <formula>MOD(FLOOR(COLUMN()/2+0.5,1),2)</formula>
    </cfRule>
  </conditionalFormatting>
  <conditionalFormatting sqref="X436:X438">
    <cfRule type="expression" dxfId="429" priority="94" stopIfTrue="1">
      <formula>MOD(FLOOR(COLUMN()/2+0.5,1),2)</formula>
    </cfRule>
  </conditionalFormatting>
  <conditionalFormatting sqref="X440:X441">
    <cfRule type="expression" dxfId="428" priority="93" stopIfTrue="1">
      <formula>MOD(FLOOR(COLUMN()/2+0.5,1),2)</formula>
    </cfRule>
  </conditionalFormatting>
  <conditionalFormatting sqref="X496:X507">
    <cfRule type="expression" dxfId="427" priority="92" stopIfTrue="1">
      <formula>MOD(FLOOR(COLUMN()/2+0.5,1),2)</formula>
    </cfRule>
  </conditionalFormatting>
  <conditionalFormatting sqref="X540:X542">
    <cfRule type="expression" dxfId="426" priority="91" stopIfTrue="1">
      <formula>MOD(FLOOR(COLUMN()/2+0.5,1),2)</formula>
    </cfRule>
  </conditionalFormatting>
  <conditionalFormatting sqref="X545">
    <cfRule type="expression" dxfId="425" priority="90" stopIfTrue="1">
      <formula>MOD(FLOOR(COLUMN()/2+0.5,1),2)</formula>
    </cfRule>
  </conditionalFormatting>
  <conditionalFormatting sqref="X547">
    <cfRule type="expression" dxfId="424" priority="89" stopIfTrue="1">
      <formula>MOD(FLOOR(COLUMN()/2+0.5,1),2)</formula>
    </cfRule>
  </conditionalFormatting>
  <conditionalFormatting sqref="X548">
    <cfRule type="expression" dxfId="423" priority="88" stopIfTrue="1">
      <formula>MOD(FLOOR(COLUMN()/2+0.5,1),2)</formula>
    </cfRule>
  </conditionalFormatting>
  <conditionalFormatting sqref="Z384:Z385">
    <cfRule type="expression" dxfId="422" priority="87" stopIfTrue="1">
      <formula>MOD(FLOOR(COLUMN()/2+0.5,1),2)</formula>
    </cfRule>
  </conditionalFormatting>
  <conditionalFormatting sqref="Z395:Z397">
    <cfRule type="expression" dxfId="421" priority="86" stopIfTrue="1">
      <formula>MOD(FLOOR(COLUMN()/2+0.5,1),2)</formula>
    </cfRule>
  </conditionalFormatting>
  <conditionalFormatting sqref="Z440:Z441">
    <cfRule type="expression" dxfId="420" priority="85" stopIfTrue="1">
      <formula>MOD(FLOOR(COLUMN()/2+0.5,1),2)</formula>
    </cfRule>
  </conditionalFormatting>
  <conditionalFormatting sqref="Z515">
    <cfRule type="expression" dxfId="419" priority="84" stopIfTrue="1">
      <formula>MOD(FLOOR(COLUMN()/2+0.5,1),2)</formula>
    </cfRule>
  </conditionalFormatting>
  <conditionalFormatting sqref="AB515">
    <cfRule type="expression" dxfId="418" priority="83" stopIfTrue="1">
      <formula>MOD(FLOOR(COLUMN()/2+0.5,1),2)</formula>
    </cfRule>
  </conditionalFormatting>
  <conditionalFormatting sqref="K394:L394">
    <cfRule type="expression" dxfId="417" priority="78" stopIfTrue="1">
      <formula>IF(K398+K401=K394,0,1)</formula>
    </cfRule>
  </conditionalFormatting>
  <conditionalFormatting sqref="I394:J394">
    <cfRule type="expression" dxfId="416" priority="77" stopIfTrue="1">
      <formula>IF(I398+I401=I394,0,1)</formula>
    </cfRule>
  </conditionalFormatting>
  <conditionalFormatting sqref="G394:H394">
    <cfRule type="expression" dxfId="415" priority="76" stopIfTrue="1">
      <formula>IF(G398+G401=G394,0,1)</formula>
    </cfRule>
  </conditionalFormatting>
  <conditionalFormatting sqref="E394:F394">
    <cfRule type="expression" dxfId="414" priority="75" stopIfTrue="1">
      <formula>IF(E398+E401=E394,0,1)</formula>
    </cfRule>
  </conditionalFormatting>
  <conditionalFormatting sqref="E435:F435">
    <cfRule type="expression" dxfId="413" priority="74" stopIfTrue="1">
      <formula>IF(E439+E442=E435,0,1)</formula>
    </cfRule>
  </conditionalFormatting>
  <conditionalFormatting sqref="G435:H435">
    <cfRule type="expression" dxfId="412" priority="73" stopIfTrue="1">
      <formula>IF(G439+G442=G435,0,1)</formula>
    </cfRule>
  </conditionalFormatting>
  <conditionalFormatting sqref="I435:J435">
    <cfRule type="expression" dxfId="411" priority="72" stopIfTrue="1">
      <formula>IF(I439+I442=I435,0,1)</formula>
    </cfRule>
  </conditionalFormatting>
  <conditionalFormatting sqref="K435:L435">
    <cfRule type="expression" dxfId="410" priority="71" stopIfTrue="1">
      <formula>IF(K439+K442=K435,0,1)</formula>
    </cfRule>
  </conditionalFormatting>
  <conditionalFormatting sqref="R386 T386 W386:X386">
    <cfRule type="expression" dxfId="409" priority="62" stopIfTrue="1">
      <formula>MOD(FLOOR(COLUMN()/2+0.5,1),2)</formula>
    </cfRule>
  </conditionalFormatting>
  <conditionalFormatting sqref="M386">
    <cfRule type="expression" dxfId="408" priority="61" stopIfTrue="1">
      <formula>MOD(FLOOR(COLUMN()/2+0.5,1),2)</formula>
    </cfRule>
  </conditionalFormatting>
  <conditionalFormatting sqref="Q386">
    <cfRule type="expression" dxfId="407" priority="60" stopIfTrue="1">
      <formula>MOD(FLOOR(COLUMN()/2+0.5,1),2)</formula>
    </cfRule>
  </conditionalFormatting>
  <conditionalFormatting sqref="S386">
    <cfRule type="expression" dxfId="406" priority="59" stopIfTrue="1">
      <formula>MOD(FLOOR(COLUMN()/2+0.5,1),2)</formula>
    </cfRule>
  </conditionalFormatting>
  <conditionalFormatting sqref="Y386">
    <cfRule type="expression" dxfId="405" priority="58" stopIfTrue="1">
      <formula>MOD(FLOOR(COLUMN()/2+0.5,1),2)</formula>
    </cfRule>
  </conditionalFormatting>
  <conditionalFormatting sqref="N386">
    <cfRule type="expression" dxfId="404" priority="57" stopIfTrue="1">
      <formula>MOD(FLOOR(COLUMN()/2+0.5,1),2)</formula>
    </cfRule>
  </conditionalFormatting>
  <conditionalFormatting sqref="Z386">
    <cfRule type="expression" dxfId="403" priority="56" stopIfTrue="1">
      <formula>MOD(FLOOR(COLUMN()/2+0.5,1),2)</formula>
    </cfRule>
  </conditionalFormatting>
  <conditionalFormatting sqref="Y399:Y400">
    <cfRule type="expression" dxfId="402" priority="55" stopIfTrue="1">
      <formula>MOD(FLOOR(COLUMN()/2+0.5,1),2)</formula>
    </cfRule>
  </conditionalFormatting>
  <conditionalFormatting sqref="Z399:Z400">
    <cfRule type="expression" dxfId="401" priority="54" stopIfTrue="1">
      <formula>MOD(FLOOR(COLUMN()/2+0.5,1),2)</formula>
    </cfRule>
  </conditionalFormatting>
  <conditionalFormatting sqref="Y403">
    <cfRule type="expression" dxfId="400" priority="53" stopIfTrue="1">
      <formula>MOD(FLOOR(COLUMN()/2+0.5,1),2)</formula>
    </cfRule>
  </conditionalFormatting>
  <conditionalFormatting sqref="Z403">
    <cfRule type="expression" dxfId="399" priority="52" stopIfTrue="1">
      <formula>MOD(FLOOR(COLUMN()/2+0.5,1),2)</formula>
    </cfRule>
  </conditionalFormatting>
  <conditionalFormatting sqref="K383:N383 Q383:R383 W383:AB383">
    <cfRule type="expression" dxfId="398" priority="51" stopIfTrue="1">
      <formula>IF(K376&gt;=K383,0,1)</formula>
    </cfRule>
  </conditionalFormatting>
  <conditionalFormatting sqref="G383:H383">
    <cfRule type="expression" dxfId="397" priority="50" stopIfTrue="1">
      <formula>IF(G376&gt;=G383,0,1)</formula>
    </cfRule>
  </conditionalFormatting>
  <conditionalFormatting sqref="O385:P385 O384">
    <cfRule type="expression" dxfId="396" priority="49" stopIfTrue="1">
      <formula>MOD(FLOOR(COLUMN()/2+0.5,1),2)</formula>
    </cfRule>
  </conditionalFormatting>
  <conditionalFormatting sqref="P384">
    <cfRule type="expression" dxfId="395" priority="48" stopIfTrue="1">
      <formula>MOD(FLOOR(COLUMN()/2+0.5,1),2)</formula>
    </cfRule>
  </conditionalFormatting>
  <conditionalFormatting sqref="O386:P386">
    <cfRule type="expression" dxfId="394" priority="47" stopIfTrue="1">
      <formula>MOD(FLOOR(COLUMN()/2+0.5,1),2)</formula>
    </cfRule>
  </conditionalFormatting>
  <conditionalFormatting sqref="O383:P383">
    <cfRule type="expression" dxfId="393" priority="46" stopIfTrue="1">
      <formula>IF(O376&gt;=O383,0,1)</formula>
    </cfRule>
  </conditionalFormatting>
  <conditionalFormatting sqref="O411:O416">
    <cfRule type="expression" dxfId="392" priority="45" stopIfTrue="1">
      <formula>MOD(FLOOR(COLUMN()/2+0.5,1),2)</formula>
    </cfRule>
  </conditionalFormatting>
  <conditionalFormatting sqref="P411:P416">
    <cfRule type="expression" dxfId="391" priority="44" stopIfTrue="1">
      <formula>MOD(FLOOR(COLUMN()/2+0.5,1),2)</formula>
    </cfRule>
  </conditionalFormatting>
  <conditionalFormatting sqref="O496:O507">
    <cfRule type="expression" dxfId="390" priority="43" stopIfTrue="1">
      <formula>MOD(FLOOR(COLUMN()/2+0.5,1),2)</formula>
    </cfRule>
  </conditionalFormatting>
  <conditionalFormatting sqref="P496:P507">
    <cfRule type="expression" dxfId="389" priority="42" stopIfTrue="1">
      <formula>MOD(FLOOR(COLUMN()/2+0.5,1),2)</formula>
    </cfRule>
  </conditionalFormatting>
  <conditionalFormatting sqref="O516:P516">
    <cfRule type="expression" dxfId="388" priority="41" stopIfTrue="1">
      <formula>MOD(FLOOR(COLUMN()/2+0.5,1),2)</formula>
    </cfRule>
  </conditionalFormatting>
  <conditionalFormatting sqref="O515">
    <cfRule type="expression" dxfId="387" priority="40" stopIfTrue="1">
      <formula>MOD(FLOOR(COLUMN()/2+0.5,1),2)</formula>
    </cfRule>
  </conditionalFormatting>
  <conditionalFormatting sqref="P515">
    <cfRule type="expression" dxfId="386" priority="39" stopIfTrue="1">
      <formula>MOD(FLOOR(COLUMN()/2+0.5,1),2)</formula>
    </cfRule>
  </conditionalFormatting>
  <conditionalFormatting sqref="O525:O528">
    <cfRule type="expression" dxfId="385" priority="38" stopIfTrue="1">
      <formula>MOD(FLOOR(COLUMN()/2+0.5,1),2)</formula>
    </cfRule>
  </conditionalFormatting>
  <conditionalFormatting sqref="P525:P528">
    <cfRule type="expression" dxfId="384" priority="37" stopIfTrue="1">
      <formula>MOD(FLOOR(COLUMN()/2+0.5,1),2)</formula>
    </cfRule>
  </conditionalFormatting>
  <conditionalFormatting sqref="O540:O542">
    <cfRule type="expression" dxfId="383" priority="36" stopIfTrue="1">
      <formula>MOD(FLOOR(COLUMN()/2+0.5,1),2)</formula>
    </cfRule>
  </conditionalFormatting>
  <conditionalFormatting sqref="P540:P542">
    <cfRule type="expression" dxfId="382" priority="35" stopIfTrue="1">
      <formula>MOD(FLOOR(COLUMN()/2+0.5,1),2)</formula>
    </cfRule>
  </conditionalFormatting>
  <conditionalFormatting sqref="O545">
    <cfRule type="expression" dxfId="381" priority="34" stopIfTrue="1">
      <formula>MOD(FLOOR(COLUMN()/2+0.5,1),2)</formula>
    </cfRule>
  </conditionalFormatting>
  <conditionalFormatting sqref="P545">
    <cfRule type="expression" dxfId="380" priority="33" stopIfTrue="1">
      <formula>MOD(FLOOR(COLUMN()/2+0.5,1),2)</formula>
    </cfRule>
  </conditionalFormatting>
  <conditionalFormatting sqref="U384:V385">
    <cfRule type="expression" dxfId="379" priority="32" stopIfTrue="1">
      <formula>MOD(FLOOR(COLUMN()/2+0.5,1),2)</formula>
    </cfRule>
  </conditionalFormatting>
  <conditionalFormatting sqref="U386:V386">
    <cfRule type="expression" dxfId="378" priority="31" stopIfTrue="1">
      <formula>MOD(FLOOR(COLUMN()/2+0.5,1),2)</formula>
    </cfRule>
  </conditionalFormatting>
  <conditionalFormatting sqref="U383:V383">
    <cfRule type="expression" dxfId="377" priority="30" stopIfTrue="1">
      <formula>IF(U376&gt;=U383,0,1)</formula>
    </cfRule>
  </conditionalFormatting>
  <conditionalFormatting sqref="U506:U507">
    <cfRule type="expression" dxfId="376" priority="29" stopIfTrue="1">
      <formula>MOD(FLOOR(COLUMN()/2+0.5,1),2)</formula>
    </cfRule>
  </conditionalFormatting>
  <conditionalFormatting sqref="V506:V507">
    <cfRule type="expression" dxfId="375" priority="28" stopIfTrue="1">
      <formula>MOD(FLOOR(COLUMN()/2+0.5,1),2)</formula>
    </cfRule>
  </conditionalFormatting>
  <conditionalFormatting sqref="U516:V516">
    <cfRule type="expression" dxfId="374" priority="27" stopIfTrue="1">
      <formula>MOD(FLOOR(COLUMN()/2+0.5,1),2)</formula>
    </cfRule>
  </conditionalFormatting>
  <conditionalFormatting sqref="U515">
    <cfRule type="expression" dxfId="373" priority="26" stopIfTrue="1">
      <formula>MOD(FLOOR(COLUMN()/2+0.5,1),2)</formula>
    </cfRule>
  </conditionalFormatting>
  <conditionalFormatting sqref="V515">
    <cfRule type="expression" dxfId="372" priority="25" stopIfTrue="1">
      <formula>MOD(FLOOR(COLUMN()/2+0.5,1),2)</formula>
    </cfRule>
  </conditionalFormatting>
  <conditionalFormatting sqref="N496:N507">
    <cfRule type="expression" dxfId="371" priority="24" stopIfTrue="1">
      <formula>MOD(FLOOR(COLUMN()/2+0.5,1),2)</formula>
    </cfRule>
  </conditionalFormatting>
  <conditionalFormatting sqref="M496:M507">
    <cfRule type="expression" dxfId="370" priority="23" stopIfTrue="1">
      <formula>MOD(FLOOR(COLUMN()/2+0.5,1),2)</formula>
    </cfRule>
  </conditionalFormatting>
  <conditionalFormatting sqref="M525:M528">
    <cfRule type="expression" dxfId="369" priority="22" stopIfTrue="1">
      <formula>MOD(FLOOR(COLUMN()/2+0.5,1),2)</formula>
    </cfRule>
  </conditionalFormatting>
  <conditionalFormatting sqref="N525:N528">
    <cfRule type="expression" dxfId="368" priority="21" stopIfTrue="1">
      <formula>MOD(FLOOR(COLUMN()/2+0.5,1),2)</formula>
    </cfRule>
  </conditionalFormatting>
  <conditionalFormatting sqref="Q496:Q507">
    <cfRule type="expression" dxfId="367" priority="20" stopIfTrue="1">
      <formula>MOD(FLOOR(COLUMN()/2+0.5,1),2)</formula>
    </cfRule>
  </conditionalFormatting>
  <conditionalFormatting sqref="R496:R507">
    <cfRule type="expression" dxfId="366" priority="19" stopIfTrue="1">
      <formula>MOD(FLOOR(COLUMN()/2+0.5,1),2)</formula>
    </cfRule>
  </conditionalFormatting>
  <conditionalFormatting sqref="R525:R528">
    <cfRule type="expression" dxfId="365" priority="18" stopIfTrue="1">
      <formula>MOD(FLOOR(COLUMN()/2+0.5,1),2)</formula>
    </cfRule>
  </conditionalFormatting>
  <conditionalFormatting sqref="Q525:Q528">
    <cfRule type="expression" dxfId="364" priority="17" stopIfTrue="1">
      <formula>MOD(FLOOR(COLUMN()/2+0.5,1),2)</formula>
    </cfRule>
  </conditionalFormatting>
  <conditionalFormatting sqref="Q545">
    <cfRule type="expression" dxfId="363" priority="16" stopIfTrue="1">
      <formula>MOD(FLOOR(COLUMN()/2+0.5,1),2)</formula>
    </cfRule>
  </conditionalFormatting>
  <conditionalFormatting sqref="R545">
    <cfRule type="expression" dxfId="362" priority="15" stopIfTrue="1">
      <formula>MOD(FLOOR(COLUMN()/2+0.5,1),2)</formula>
    </cfRule>
  </conditionalFormatting>
  <conditionalFormatting sqref="E383:F383">
    <cfRule type="expression" dxfId="361" priority="14" stopIfTrue="1">
      <formula>IF(E376&gt;=E383,0,1)</formula>
    </cfRule>
  </conditionalFormatting>
  <conditionalFormatting sqref="I383:J383">
    <cfRule type="expression" dxfId="360" priority="13" stopIfTrue="1">
      <formula>IF(I376&gt;=I383,0,1)</formula>
    </cfRule>
  </conditionalFormatting>
  <conditionalFormatting sqref="S383:T383">
    <cfRule type="expression" dxfId="359" priority="12" stopIfTrue="1">
      <formula>IF(S376&gt;=S383,0,1)</formula>
    </cfRule>
  </conditionalFormatting>
  <conditionalFormatting sqref="S411:S416">
    <cfRule type="expression" dxfId="358" priority="11" stopIfTrue="1">
      <formula>MOD(FLOOR(COLUMN()/2+0.5,1),2)</formula>
    </cfRule>
  </conditionalFormatting>
  <conditionalFormatting sqref="T411:T416">
    <cfRule type="expression" dxfId="357" priority="10" stopIfTrue="1">
      <formula>MOD(FLOOR(COLUMN()/2+0.5,1),2)</formula>
    </cfRule>
  </conditionalFormatting>
  <conditionalFormatting sqref="S496:S507">
    <cfRule type="expression" dxfId="356" priority="9" stopIfTrue="1">
      <formula>MOD(FLOOR(COLUMN()/2+0.5,1),2)</formula>
    </cfRule>
  </conditionalFormatting>
  <conditionalFormatting sqref="T496:T507">
    <cfRule type="expression" dxfId="355" priority="8" stopIfTrue="1">
      <formula>MOD(FLOOR(COLUMN()/2+0.5,1),2)</formula>
    </cfRule>
  </conditionalFormatting>
  <conditionalFormatting sqref="S540:S542">
    <cfRule type="expression" dxfId="354" priority="7" stopIfTrue="1">
      <formula>MOD(FLOOR(COLUMN()/2+0.5,1),2)</formula>
    </cfRule>
  </conditionalFormatting>
  <conditionalFormatting sqref="T540:T542">
    <cfRule type="expression" dxfId="353" priority="6" stopIfTrue="1">
      <formula>MOD(FLOOR(COLUMN()/2+0.5,1),2)</formula>
    </cfRule>
  </conditionalFormatting>
  <conditionalFormatting sqref="S545">
    <cfRule type="expression" dxfId="352" priority="5" stopIfTrue="1">
      <formula>MOD(FLOOR(COLUMN()/2+0.5,1),2)</formula>
    </cfRule>
  </conditionalFormatting>
  <conditionalFormatting sqref="T545">
    <cfRule type="expression" dxfId="351" priority="4" stopIfTrue="1">
      <formula>MOD(FLOOR(COLUMN()/2+0.5,1),2)</formula>
    </cfRule>
  </conditionalFormatting>
  <conditionalFormatting sqref="T547:T548">
    <cfRule type="expression" dxfId="350" priority="3" stopIfTrue="1">
      <formula>MOD(FLOOR(COLUMN()/2+0.5,1),2)</formula>
    </cfRule>
  </conditionalFormatting>
  <conditionalFormatting sqref="S547:S548">
    <cfRule type="expression" dxfId="349" priority="2" stopIfTrue="1">
      <formula>MOD(FLOOR(COLUMN()/2+0.5,1),2)</formula>
    </cfRule>
  </conditionalFormatting>
  <conditionalFormatting sqref="AA167:AB167">
    <cfRule type="expression" dxfId="348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7"/>
  <sheetViews>
    <sheetView view="pageBreakPreview" topLeftCell="A585" zoomScale="85" zoomScaleNormal="70" zoomScaleSheetLayoutView="85" workbookViewId="0">
      <selection activeCell="A594" sqref="A594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627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629</v>
      </c>
      <c r="S3" s="284"/>
      <c r="T3" s="284"/>
      <c r="U3" s="283" t="s">
        <v>630</v>
      </c>
      <c r="V3" s="284"/>
      <c r="W3" s="284"/>
      <c r="X3" s="284"/>
      <c r="Y3" s="284"/>
      <c r="Z3" s="284"/>
      <c r="AA3" s="284"/>
      <c r="AB3" s="285" t="s">
        <v>631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628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K-4  2024</v>
      </c>
      <c r="F8" s="33" t="str">
        <f>U3</f>
        <v>K-4  2025</v>
      </c>
      <c r="G8" s="33" t="str">
        <f>R3</f>
        <v>K-4  2024</v>
      </c>
      <c r="H8" s="33" t="str">
        <f>U3</f>
        <v>K-4  2025</v>
      </c>
      <c r="I8" s="33" t="str">
        <f>R3</f>
        <v>K-4  2024</v>
      </c>
      <c r="J8" s="33" t="str">
        <f>U3</f>
        <v>K-4  2025</v>
      </c>
      <c r="K8" s="33" t="str">
        <f>R3</f>
        <v>K-4  2024</v>
      </c>
      <c r="L8" s="33" t="str">
        <f>U3</f>
        <v>K-4  2025</v>
      </c>
      <c r="M8" s="33" t="str">
        <f>R3</f>
        <v>K-4  2024</v>
      </c>
      <c r="N8" s="33" t="str">
        <f>U3</f>
        <v>K-4  2025</v>
      </c>
      <c r="O8" s="33" t="str">
        <f>R3</f>
        <v>K-4  2024</v>
      </c>
      <c r="P8" s="33" t="str">
        <f>U3</f>
        <v>K-4  2025</v>
      </c>
      <c r="Q8" s="33" t="str">
        <f>R3</f>
        <v>K-4  2024</v>
      </c>
      <c r="R8" s="33" t="str">
        <f>U3</f>
        <v>K-4  2025</v>
      </c>
      <c r="S8" s="33" t="str">
        <f>R3</f>
        <v>K-4  2024</v>
      </c>
      <c r="T8" s="33" t="str">
        <f>U3</f>
        <v>K-4  2025</v>
      </c>
      <c r="U8" s="33" t="str">
        <f>R3</f>
        <v>K-4  2024</v>
      </c>
      <c r="V8" s="33" t="str">
        <f>U3</f>
        <v>K-4  2025</v>
      </c>
      <c r="W8" s="33" t="str">
        <f>R3</f>
        <v>K-4  2024</v>
      </c>
      <c r="X8" s="33" t="str">
        <f>U3</f>
        <v>K-4  2025</v>
      </c>
      <c r="Y8" s="33" t="str">
        <f>R3</f>
        <v>K-4  2024</v>
      </c>
      <c r="Z8" s="33" t="str">
        <f>U3</f>
        <v>K-4  2025</v>
      </c>
      <c r="AA8" s="33" t="str">
        <f>R3</f>
        <v>K-4  2024</v>
      </c>
      <c r="AB8" s="33" t="str">
        <f>U3</f>
        <v>K-4  2025</v>
      </c>
      <c r="AC8" s="33" t="str">
        <f>R3</f>
        <v>K-4  2024</v>
      </c>
      <c r="AD8" s="33" t="str">
        <f>U3</f>
        <v>K-4  2025</v>
      </c>
      <c r="AE8" s="1" t="str">
        <f>R3</f>
        <v>K-4  2024</v>
      </c>
      <c r="AF8" s="1" t="str">
        <f>U3</f>
        <v>K-4 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154"/>
      <c r="F9" s="154"/>
      <c r="G9" s="124"/>
      <c r="H9" s="124"/>
      <c r="I9" s="124"/>
      <c r="J9" s="124"/>
      <c r="K9" s="124"/>
      <c r="L9" s="124"/>
      <c r="M9" s="154"/>
      <c r="N9" s="154"/>
      <c r="O9" s="124"/>
      <c r="P9" s="124"/>
      <c r="Q9" s="154"/>
      <c r="R9" s="154"/>
      <c r="S9" s="124"/>
      <c r="T9" s="124"/>
      <c r="U9" s="154"/>
      <c r="V9" s="154"/>
      <c r="W9" s="124"/>
      <c r="X9" s="124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154"/>
      <c r="F10" s="154"/>
      <c r="G10" s="124"/>
      <c r="H10" s="124"/>
      <c r="I10" s="124"/>
      <c r="J10" s="124"/>
      <c r="K10" s="124"/>
      <c r="L10" s="124"/>
      <c r="M10" s="154"/>
      <c r="N10" s="154"/>
      <c r="O10" s="124"/>
      <c r="P10" s="124"/>
      <c r="Q10" s="154"/>
      <c r="R10" s="154"/>
      <c r="S10" s="124"/>
      <c r="T10" s="124"/>
      <c r="U10" s="154"/>
      <c r="V10" s="154"/>
      <c r="W10" s="155"/>
      <c r="X10" s="124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154"/>
      <c r="F11" s="154"/>
      <c r="G11" s="124"/>
      <c r="H11" s="124"/>
      <c r="I11" s="124"/>
      <c r="J11" s="124"/>
      <c r="K11" s="124"/>
      <c r="L11" s="124"/>
      <c r="M11" s="154"/>
      <c r="N11" s="154"/>
      <c r="O11" s="124"/>
      <c r="P11" s="124"/>
      <c r="Q11" s="154"/>
      <c r="R11" s="154"/>
      <c r="S11" s="124"/>
      <c r="T11" s="124"/>
      <c r="U11" s="154"/>
      <c r="V11" s="154"/>
      <c r="W11" s="155"/>
      <c r="X11" s="124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154"/>
      <c r="F12" s="154"/>
      <c r="G12" s="124"/>
      <c r="H12" s="124"/>
      <c r="I12" s="124"/>
      <c r="J12" s="124"/>
      <c r="K12" s="124"/>
      <c r="L12" s="124"/>
      <c r="M12" s="154"/>
      <c r="N12" s="154"/>
      <c r="O12" s="124">
        <v>1</v>
      </c>
      <c r="P12" s="124">
        <v>1</v>
      </c>
      <c r="Q12" s="154"/>
      <c r="R12" s="154"/>
      <c r="S12" s="124"/>
      <c r="T12" s="124"/>
      <c r="U12" s="156"/>
      <c r="V12" s="154"/>
      <c r="W12" s="155"/>
      <c r="X12" s="124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154"/>
      <c r="F13" s="154"/>
      <c r="G13" s="124"/>
      <c r="H13" s="124"/>
      <c r="I13" s="124"/>
      <c r="J13" s="124"/>
      <c r="K13" s="124"/>
      <c r="L13" s="124"/>
      <c r="M13" s="154"/>
      <c r="N13" s="154"/>
      <c r="O13" s="124"/>
      <c r="P13" s="124"/>
      <c r="Q13" s="154"/>
      <c r="R13" s="154"/>
      <c r="S13" s="124"/>
      <c r="T13" s="124"/>
      <c r="U13" s="156"/>
      <c r="V13" s="154"/>
      <c r="W13" s="155"/>
      <c r="X13" s="124"/>
      <c r="Y13" s="162"/>
      <c r="Z13" s="163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154"/>
      <c r="F14" s="154"/>
      <c r="G14" s="124"/>
      <c r="H14" s="124"/>
      <c r="I14" s="124"/>
      <c r="J14" s="124"/>
      <c r="K14" s="124"/>
      <c r="L14" s="124"/>
      <c r="M14" s="154"/>
      <c r="N14" s="154"/>
      <c r="O14" s="124">
        <v>5</v>
      </c>
      <c r="P14" s="124">
        <v>5</v>
      </c>
      <c r="Q14" s="154"/>
      <c r="R14" s="154"/>
      <c r="S14" s="124"/>
      <c r="T14" s="124"/>
      <c r="U14" s="156"/>
      <c r="V14" s="154"/>
      <c r="W14" s="155"/>
      <c r="X14" s="124"/>
      <c r="Y14" s="162"/>
      <c r="Z14" s="163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ht="16.5" x14ac:dyDescent="0.25">
      <c r="A15" s="222" t="s">
        <v>15</v>
      </c>
      <c r="B15" s="222"/>
      <c r="C15" s="222"/>
      <c r="D15" s="222"/>
      <c r="E15" s="154"/>
      <c r="F15" s="154"/>
      <c r="G15" s="124"/>
      <c r="H15" s="124"/>
      <c r="I15" s="124"/>
      <c r="J15" s="124"/>
      <c r="K15" s="124"/>
      <c r="L15" s="124"/>
      <c r="M15" s="154"/>
      <c r="N15" s="154"/>
      <c r="O15" s="124">
        <v>22</v>
      </c>
      <c r="P15" s="124">
        <v>21</v>
      </c>
      <c r="Q15" s="154"/>
      <c r="R15" s="154"/>
      <c r="S15" s="124"/>
      <c r="T15" s="124"/>
      <c r="U15" s="156"/>
      <c r="V15" s="154"/>
      <c r="W15" s="155"/>
      <c r="X15" s="124"/>
      <c r="Y15" s="162"/>
      <c r="Z15" s="163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154"/>
      <c r="F16" s="154"/>
      <c r="G16" s="124"/>
      <c r="H16" s="124"/>
      <c r="I16" s="124"/>
      <c r="J16" s="124"/>
      <c r="K16" s="124"/>
      <c r="L16" s="124"/>
      <c r="M16" s="154"/>
      <c r="N16" s="154"/>
      <c r="O16" s="124">
        <v>2</v>
      </c>
      <c r="P16" s="124">
        <v>2</v>
      </c>
      <c r="Q16" s="154"/>
      <c r="R16" s="154"/>
      <c r="S16" s="124"/>
      <c r="T16" s="124"/>
      <c r="U16" s="156"/>
      <c r="V16" s="154"/>
      <c r="W16" s="155"/>
      <c r="X16" s="124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29</v>
      </c>
      <c r="AG17" s="38">
        <f t="shared" si="1"/>
        <v>-3.3333333333333335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K-4  2024</v>
      </c>
      <c r="F22" s="33" t="str">
        <f>U3</f>
        <v>K-4  2025</v>
      </c>
      <c r="G22" s="33" t="str">
        <f>R3</f>
        <v>K-4  2024</v>
      </c>
      <c r="H22" s="33" t="str">
        <f>U3</f>
        <v>K-4  2025</v>
      </c>
      <c r="I22" s="33" t="str">
        <f>R3</f>
        <v>K-4  2024</v>
      </c>
      <c r="J22" s="33" t="str">
        <f>U3</f>
        <v>K-4  2025</v>
      </c>
      <c r="K22" s="33" t="str">
        <f>R3</f>
        <v>K-4  2024</v>
      </c>
      <c r="L22" s="33" t="str">
        <f>U3</f>
        <v>K-4  2025</v>
      </c>
      <c r="M22" s="33" t="str">
        <f>R3</f>
        <v>K-4  2024</v>
      </c>
      <c r="N22" s="27" t="str">
        <f>U3</f>
        <v>K-4  2025</v>
      </c>
      <c r="O22" s="33" t="str">
        <f>R3</f>
        <v>K-4  2024</v>
      </c>
      <c r="P22" s="33" t="str">
        <f>U3</f>
        <v>K-4  2025</v>
      </c>
      <c r="Q22" s="27" t="str">
        <f>R3</f>
        <v>K-4  2024</v>
      </c>
      <c r="R22" s="27" t="str">
        <f>U3</f>
        <v>K-4  2025</v>
      </c>
      <c r="S22" s="27" t="str">
        <f>R3</f>
        <v>K-4  2024</v>
      </c>
      <c r="T22" s="27" t="str">
        <f>U3</f>
        <v>K-4  2025</v>
      </c>
      <c r="U22" s="27" t="str">
        <f>R3</f>
        <v>K-4  2024</v>
      </c>
      <c r="V22" s="27" t="str">
        <f>U3</f>
        <v>K-4  2025</v>
      </c>
      <c r="W22" s="27" t="str">
        <f>R3</f>
        <v>K-4  2024</v>
      </c>
      <c r="X22" s="27" t="str">
        <f>U3</f>
        <v>K-4  2025</v>
      </c>
      <c r="Y22" s="33" t="str">
        <f>R3</f>
        <v>K-4  2024</v>
      </c>
      <c r="Z22" s="33" t="str">
        <f>U3</f>
        <v>K-4  2025</v>
      </c>
      <c r="AA22" s="33" t="str">
        <f>R3</f>
        <v>K-4  2024</v>
      </c>
      <c r="AB22" s="33" t="str">
        <f>U3</f>
        <v>K-4  2025</v>
      </c>
      <c r="AC22" s="1" t="str">
        <f>R3</f>
        <v>K-4  2024</v>
      </c>
      <c r="AD22" s="1" t="str">
        <f>U3</f>
        <v>K-4 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2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2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154"/>
      <c r="F84" s="154"/>
      <c r="G84" s="6"/>
      <c r="H84" s="6"/>
      <c r="I84" s="154"/>
      <c r="J84" s="154"/>
      <c r="K84" s="6"/>
      <c r="L84" s="6"/>
      <c r="M84" s="154"/>
      <c r="N84" s="154"/>
      <c r="O84" s="6"/>
      <c r="P84" s="6"/>
      <c r="Q84" s="154"/>
      <c r="R84" s="154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154"/>
      <c r="F85" s="154"/>
      <c r="G85" s="6"/>
      <c r="H85" s="6"/>
      <c r="I85" s="154"/>
      <c r="J85" s="154"/>
      <c r="K85" s="6"/>
      <c r="L85" s="6"/>
      <c r="M85" s="154"/>
      <c r="N85" s="154">
        <v>1</v>
      </c>
      <c r="O85" s="6"/>
      <c r="P85" s="6"/>
      <c r="Q85" s="154"/>
      <c r="R85" s="154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1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154"/>
      <c r="F86" s="154"/>
      <c r="G86" s="6"/>
      <c r="H86" s="6"/>
      <c r="I86" s="154"/>
      <c r="J86" s="154"/>
      <c r="K86" s="6"/>
      <c r="L86" s="6"/>
      <c r="M86" s="154"/>
      <c r="N86" s="154"/>
      <c r="O86" s="6"/>
      <c r="P86" s="6"/>
      <c r="Q86" s="154"/>
      <c r="R86" s="154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154"/>
      <c r="F87" s="154"/>
      <c r="G87" s="6"/>
      <c r="H87" s="6"/>
      <c r="I87" s="154"/>
      <c r="J87" s="154"/>
      <c r="K87" s="6"/>
      <c r="L87" s="6"/>
      <c r="M87" s="154"/>
      <c r="N87" s="154"/>
      <c r="O87" s="6"/>
      <c r="P87" s="6"/>
      <c r="Q87" s="154"/>
      <c r="R87" s="154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154"/>
      <c r="F88" s="154"/>
      <c r="G88" s="6"/>
      <c r="H88" s="6"/>
      <c r="I88" s="154"/>
      <c r="J88" s="154"/>
      <c r="K88" s="6"/>
      <c r="L88" s="6"/>
      <c r="M88" s="154"/>
      <c r="N88" s="154"/>
      <c r="O88" s="6"/>
      <c r="P88" s="6"/>
      <c r="Q88" s="154"/>
      <c r="R88" s="154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154"/>
      <c r="F89" s="154"/>
      <c r="G89" s="6"/>
      <c r="H89" s="6"/>
      <c r="I89" s="154"/>
      <c r="J89" s="154"/>
      <c r="K89" s="6"/>
      <c r="L89" s="6"/>
      <c r="M89" s="154"/>
      <c r="N89" s="154"/>
      <c r="O89" s="6"/>
      <c r="P89" s="6"/>
      <c r="Q89" s="154"/>
      <c r="R89" s="154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154"/>
      <c r="F90" s="154"/>
      <c r="G90" s="6"/>
      <c r="H90" s="6"/>
      <c r="I90" s="154"/>
      <c r="J90" s="154"/>
      <c r="K90" s="6"/>
      <c r="L90" s="6"/>
      <c r="M90" s="154"/>
      <c r="N90" s="154"/>
      <c r="O90" s="6"/>
      <c r="P90" s="6"/>
      <c r="Q90" s="154"/>
      <c r="R90" s="154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154"/>
      <c r="F91" s="154"/>
      <c r="G91" s="6"/>
      <c r="H91" s="6"/>
      <c r="I91" s="154"/>
      <c r="J91" s="154"/>
      <c r="K91" s="6"/>
      <c r="L91" s="6"/>
      <c r="M91" s="154"/>
      <c r="N91" s="154"/>
      <c r="O91" s="6"/>
      <c r="P91" s="6"/>
      <c r="Q91" s="154"/>
      <c r="R91" s="154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154"/>
      <c r="F92" s="154"/>
      <c r="G92" s="6"/>
      <c r="H92" s="6"/>
      <c r="I92" s="154"/>
      <c r="J92" s="154"/>
      <c r="K92" s="6"/>
      <c r="L92" s="6"/>
      <c r="M92" s="154"/>
      <c r="N92" s="154"/>
      <c r="O92" s="6"/>
      <c r="P92" s="6"/>
      <c r="Q92" s="154"/>
      <c r="R92" s="154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154"/>
      <c r="F93" s="154"/>
      <c r="G93" s="6"/>
      <c r="H93" s="6"/>
      <c r="I93" s="154"/>
      <c r="J93" s="154"/>
      <c r="K93" s="6"/>
      <c r="L93" s="6"/>
      <c r="M93" s="154"/>
      <c r="N93" s="154"/>
      <c r="O93" s="6"/>
      <c r="P93" s="6"/>
      <c r="Q93" s="154"/>
      <c r="R93" s="154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154"/>
      <c r="F94" s="154"/>
      <c r="G94" s="6"/>
      <c r="H94" s="6"/>
      <c r="I94" s="154"/>
      <c r="J94" s="154"/>
      <c r="K94" s="6"/>
      <c r="L94" s="6"/>
      <c r="M94" s="154"/>
      <c r="N94" s="154"/>
      <c r="O94" s="6"/>
      <c r="P94" s="6"/>
      <c r="Q94" s="154"/>
      <c r="R94" s="154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154"/>
      <c r="F95" s="154"/>
      <c r="G95" s="6"/>
      <c r="H95" s="6"/>
      <c r="I95" s="154"/>
      <c r="J95" s="154"/>
      <c r="K95" s="6"/>
      <c r="L95" s="6"/>
      <c r="M95" s="154"/>
      <c r="N95" s="154"/>
      <c r="O95" s="6"/>
      <c r="P95" s="6"/>
      <c r="Q95" s="154"/>
      <c r="R95" s="154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154"/>
      <c r="F96" s="154"/>
      <c r="G96" s="6"/>
      <c r="H96" s="6"/>
      <c r="I96" s="154"/>
      <c r="J96" s="154"/>
      <c r="K96" s="6"/>
      <c r="L96" s="6"/>
      <c r="M96" s="154"/>
      <c r="N96" s="154"/>
      <c r="O96" s="6"/>
      <c r="P96" s="6"/>
      <c r="Q96" s="154"/>
      <c r="R96" s="154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154"/>
      <c r="F97" s="154"/>
      <c r="G97" s="6"/>
      <c r="H97" s="6"/>
      <c r="I97" s="154"/>
      <c r="J97" s="154"/>
      <c r="K97" s="6"/>
      <c r="L97" s="6"/>
      <c r="M97" s="154"/>
      <c r="N97" s="154"/>
      <c r="O97" s="6"/>
      <c r="P97" s="6"/>
      <c r="Q97" s="154"/>
      <c r="R97" s="154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154"/>
      <c r="F98" s="154"/>
      <c r="G98" s="6"/>
      <c r="H98" s="6"/>
      <c r="I98" s="154"/>
      <c r="J98" s="154"/>
      <c r="K98" s="6"/>
      <c r="L98" s="6"/>
      <c r="M98" s="154"/>
      <c r="N98" s="154">
        <v>1</v>
      </c>
      <c r="O98" s="6"/>
      <c r="P98" s="6"/>
      <c r="Q98" s="154"/>
      <c r="R98" s="154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1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154"/>
      <c r="F99" s="154"/>
      <c r="G99" s="6"/>
      <c r="H99" s="6"/>
      <c r="I99" s="154"/>
      <c r="J99" s="154"/>
      <c r="K99" s="6"/>
      <c r="L99" s="6"/>
      <c r="M99" s="5"/>
      <c r="N99" s="5"/>
      <c r="O99" s="6"/>
      <c r="P99" s="6"/>
      <c r="Q99" s="154"/>
      <c r="R99" s="154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154"/>
      <c r="F100" s="154"/>
      <c r="G100" s="6"/>
      <c r="H100" s="6"/>
      <c r="I100" s="154"/>
      <c r="J100" s="154"/>
      <c r="K100" s="6"/>
      <c r="L100" s="6"/>
      <c r="M100" s="5"/>
      <c r="N100" s="5"/>
      <c r="O100" s="6"/>
      <c r="P100" s="6"/>
      <c r="Q100" s="154"/>
      <c r="R100" s="154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154"/>
      <c r="F101" s="154"/>
      <c r="G101" s="6"/>
      <c r="H101" s="6"/>
      <c r="I101" s="154"/>
      <c r="J101" s="154"/>
      <c r="K101" s="6"/>
      <c r="L101" s="6"/>
      <c r="M101" s="5"/>
      <c r="N101" s="5"/>
      <c r="O101" s="6"/>
      <c r="P101" s="6"/>
      <c r="Q101" s="154"/>
      <c r="R101" s="154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154"/>
      <c r="F102" s="154"/>
      <c r="G102" s="6"/>
      <c r="H102" s="6"/>
      <c r="I102" s="154"/>
      <c r="J102" s="154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154"/>
      <c r="J104" s="154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154"/>
      <c r="J105" s="154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154"/>
      <c r="J106" s="154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154"/>
      <c r="J107" s="154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154"/>
      <c r="J108" s="154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154"/>
      <c r="J109" s="154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154"/>
      <c r="J110" s="154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154"/>
      <c r="J111" s="154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154"/>
      <c r="J112" s="154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154"/>
      <c r="J113" s="154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154"/>
      <c r="J114" s="154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154"/>
      <c r="J115" s="154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154"/>
      <c r="J116" s="154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154"/>
      <c r="J117" s="154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154"/>
      <c r="J118" s="154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154"/>
      <c r="J123" s="154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154"/>
      <c r="V123" s="154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154"/>
      <c r="J124" s="154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154"/>
      <c r="V124" s="154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154"/>
      <c r="J125" s="154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154"/>
      <c r="V125" s="154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154"/>
      <c r="J126" s="154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154"/>
      <c r="V126" s="154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154"/>
      <c r="J127" s="154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154"/>
      <c r="V127" s="154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154"/>
      <c r="J128" s="154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154"/>
      <c r="V128" s="154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154"/>
      <c r="V129" s="154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154"/>
      <c r="F143" s="154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154"/>
      <c r="V143" s="154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154"/>
      <c r="F144" s="154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154"/>
      <c r="V144" s="154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154"/>
      <c r="F145" s="154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154"/>
      <c r="V145" s="154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154"/>
      <c r="F146" s="154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154"/>
      <c r="F147" s="154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154"/>
      <c r="F148" s="154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154"/>
      <c r="F149" s="154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154"/>
      <c r="F150" s="154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2</v>
      </c>
      <c r="N155" s="12">
        <f t="shared" si="16"/>
        <v>2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2</v>
      </c>
      <c r="AD155" s="2">
        <f t="shared" si="14"/>
        <v>2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154"/>
      <c r="F156" s="154"/>
      <c r="G156" s="6"/>
      <c r="H156" s="6"/>
      <c r="I156" s="154"/>
      <c r="J156" s="154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154"/>
      <c r="F157" s="154"/>
      <c r="G157" s="6"/>
      <c r="H157" s="6"/>
      <c r="I157" s="154"/>
      <c r="J157" s="154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154"/>
      <c r="F158" s="154"/>
      <c r="G158" s="6"/>
      <c r="H158" s="6"/>
      <c r="I158" s="154"/>
      <c r="J158" s="154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154"/>
      <c r="F159" s="154"/>
      <c r="G159" s="6"/>
      <c r="H159" s="6"/>
      <c r="I159" s="154"/>
      <c r="J159" s="154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154"/>
      <c r="F160" s="154"/>
      <c r="G160" s="6"/>
      <c r="H160" s="6"/>
      <c r="I160" s="154"/>
      <c r="J160" s="154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154"/>
      <c r="F161" s="154"/>
      <c r="G161" s="6"/>
      <c r="H161" s="6"/>
      <c r="I161" s="154"/>
      <c r="J161" s="154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154"/>
      <c r="F162" s="154"/>
      <c r="G162" s="6"/>
      <c r="H162" s="6"/>
      <c r="I162" s="154"/>
      <c r="J162" s="154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154"/>
      <c r="F163" s="154"/>
      <c r="G163" s="6"/>
      <c r="H163" s="6"/>
      <c r="I163" s="154"/>
      <c r="J163" s="154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154"/>
      <c r="F164" s="154"/>
      <c r="G164" s="6"/>
      <c r="H164" s="6"/>
      <c r="I164" s="154"/>
      <c r="J164" s="154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154"/>
      <c r="F165" s="154"/>
      <c r="G165" s="6"/>
      <c r="H165" s="6"/>
      <c r="I165" s="154"/>
      <c r="J165" s="154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154"/>
      <c r="F166" s="154"/>
      <c r="G166" s="6"/>
      <c r="H166" s="6"/>
      <c r="I166" s="154"/>
      <c r="J166" s="154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2</v>
      </c>
      <c r="N167" s="154">
        <v>2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2</v>
      </c>
      <c r="AD167" s="2">
        <f>SUM(F167+H167+J167+L167+N167+P167+R167+T167+V167+X167+Z167+AB167)</f>
        <v>2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154"/>
      <c r="F168" s="154"/>
      <c r="G168" s="6"/>
      <c r="H168" s="6"/>
      <c r="I168" s="154"/>
      <c r="J168" s="154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154"/>
      <c r="F170" s="154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154"/>
      <c r="V170" s="154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154"/>
      <c r="F171" s="154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154"/>
      <c r="V171" s="154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154"/>
      <c r="F172" s="154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154"/>
      <c r="V172" s="154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154"/>
      <c r="F173" s="154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154"/>
      <c r="V173" s="154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154"/>
      <c r="F174" s="154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154"/>
      <c r="V174" s="154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154"/>
      <c r="F175" s="154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154"/>
      <c r="V175" s="154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154"/>
      <c r="F176" s="154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154"/>
      <c r="V176" s="154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154"/>
      <c r="F177" s="154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154"/>
      <c r="V177" s="154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154"/>
      <c r="F178" s="154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154"/>
      <c r="V178" s="154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154"/>
      <c r="F179" s="154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154"/>
      <c r="V179" s="154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154"/>
      <c r="F180" s="154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154"/>
      <c r="V180" s="154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154"/>
      <c r="F181" s="154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154"/>
      <c r="F182" s="154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154"/>
      <c r="F183" s="154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154"/>
      <c r="F184" s="154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154"/>
      <c r="F185" s="154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154"/>
      <c r="F186" s="154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154"/>
      <c r="F187" s="154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154"/>
      <c r="F189" s="154"/>
      <c r="G189" s="6"/>
      <c r="H189" s="6"/>
      <c r="I189" s="154"/>
      <c r="J189" s="154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154"/>
      <c r="F190" s="154"/>
      <c r="G190" s="6"/>
      <c r="H190" s="6"/>
      <c r="I190" s="154"/>
      <c r="J190" s="154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154"/>
      <c r="F191" s="154"/>
      <c r="G191" s="6"/>
      <c r="H191" s="6"/>
      <c r="I191" s="154"/>
      <c r="J191" s="154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154"/>
      <c r="F215" s="154"/>
      <c r="G215" s="6"/>
      <c r="H215" s="6"/>
      <c r="I215" s="154"/>
      <c r="J215" s="154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154"/>
      <c r="F216" s="154"/>
      <c r="G216" s="6"/>
      <c r="H216" s="6"/>
      <c r="I216" s="154"/>
      <c r="J216" s="154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154"/>
      <c r="F217" s="154"/>
      <c r="G217" s="6"/>
      <c r="H217" s="6"/>
      <c r="I217" s="154"/>
      <c r="J217" s="154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154"/>
      <c r="F218" s="154"/>
      <c r="G218" s="6"/>
      <c r="H218" s="6"/>
      <c r="I218" s="154"/>
      <c r="J218" s="154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154"/>
      <c r="F219" s="154"/>
      <c r="G219" s="6"/>
      <c r="H219" s="6"/>
      <c r="I219" s="154"/>
      <c r="J219" s="154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154"/>
      <c r="F220" s="154"/>
      <c r="G220" s="6"/>
      <c r="H220" s="6"/>
      <c r="I220" s="154"/>
      <c r="J220" s="154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154"/>
      <c r="F221" s="154"/>
      <c r="G221" s="6"/>
      <c r="H221" s="6"/>
      <c r="I221" s="154"/>
      <c r="J221" s="154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154"/>
      <c r="F222" s="154"/>
      <c r="G222" s="6"/>
      <c r="H222" s="6"/>
      <c r="I222" s="154"/>
      <c r="J222" s="154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154"/>
      <c r="F223" s="154"/>
      <c r="G223" s="6"/>
      <c r="H223" s="6"/>
      <c r="I223" s="154"/>
      <c r="J223" s="154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154"/>
      <c r="F224" s="154"/>
      <c r="G224" s="6"/>
      <c r="H224" s="6"/>
      <c r="I224" s="154"/>
      <c r="J224" s="154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154"/>
      <c r="F225" s="154"/>
      <c r="G225" s="6"/>
      <c r="H225" s="6"/>
      <c r="I225" s="154"/>
      <c r="J225" s="154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154"/>
      <c r="F226" s="154"/>
      <c r="G226" s="6"/>
      <c r="H226" s="6"/>
      <c r="I226" s="154"/>
      <c r="J226" s="154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154"/>
      <c r="F227" s="154"/>
      <c r="G227" s="6"/>
      <c r="H227" s="6"/>
      <c r="I227" s="154"/>
      <c r="J227" s="154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154"/>
      <c r="F228" s="154"/>
      <c r="G228" s="6"/>
      <c r="H228" s="6"/>
      <c r="I228" s="154"/>
      <c r="J228" s="154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154"/>
      <c r="F229" s="154"/>
      <c r="G229" s="6"/>
      <c r="H229" s="6"/>
      <c r="I229" s="154"/>
      <c r="J229" s="154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154"/>
      <c r="F230" s="154"/>
      <c r="G230" s="6"/>
      <c r="H230" s="6"/>
      <c r="I230" s="154"/>
      <c r="J230" s="154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154"/>
      <c r="F231" s="154"/>
      <c r="G231" s="6"/>
      <c r="H231" s="6"/>
      <c r="I231" s="154"/>
      <c r="J231" s="154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154"/>
      <c r="F232" s="154"/>
      <c r="G232" s="6"/>
      <c r="H232" s="6"/>
      <c r="I232" s="154"/>
      <c r="J232" s="154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154"/>
      <c r="F233" s="154"/>
      <c r="G233" s="6"/>
      <c r="H233" s="6"/>
      <c r="I233" s="154"/>
      <c r="J233" s="154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154"/>
      <c r="F234" s="154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154"/>
      <c r="F235" s="154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154"/>
      <c r="F236" s="154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154"/>
      <c r="F237" s="154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4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4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154"/>
      <c r="F251" s="154"/>
      <c r="G251" s="6"/>
      <c r="H251" s="6"/>
      <c r="I251" s="154"/>
      <c r="J251" s="154"/>
      <c r="K251" s="6"/>
      <c r="L251" s="6"/>
      <c r="M251" s="154">
        <v>1</v>
      </c>
      <c r="N251" s="154"/>
      <c r="O251" s="6"/>
      <c r="P251" s="6"/>
      <c r="Q251" s="154"/>
      <c r="R251" s="154"/>
      <c r="S251" s="6"/>
      <c r="T251" s="6"/>
      <c r="U251" s="154"/>
      <c r="V251" s="154"/>
      <c r="W251" s="6"/>
      <c r="X251" s="6"/>
      <c r="Y251" s="5"/>
      <c r="Z251" s="5"/>
      <c r="AA251" s="6"/>
      <c r="AB251" s="6"/>
      <c r="AC251" s="2">
        <f t="shared" si="26"/>
        <v>1</v>
      </c>
      <c r="AD251" s="2">
        <f t="shared" si="26"/>
        <v>0</v>
      </c>
      <c r="AE251" s="214">
        <f t="shared" si="25"/>
        <v>-100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154"/>
      <c r="F252" s="154"/>
      <c r="G252" s="6"/>
      <c r="H252" s="6"/>
      <c r="I252" s="154"/>
      <c r="J252" s="154"/>
      <c r="K252" s="6"/>
      <c r="L252" s="6"/>
      <c r="M252" s="154"/>
      <c r="N252" s="154"/>
      <c r="O252" s="6"/>
      <c r="P252" s="6"/>
      <c r="Q252" s="154"/>
      <c r="R252" s="154"/>
      <c r="S252" s="6"/>
      <c r="T252" s="6"/>
      <c r="U252" s="154"/>
      <c r="V252" s="154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154"/>
      <c r="F253" s="154"/>
      <c r="G253" s="6"/>
      <c r="H253" s="6"/>
      <c r="I253" s="154"/>
      <c r="J253" s="154"/>
      <c r="K253" s="6"/>
      <c r="L253" s="6"/>
      <c r="M253" s="154"/>
      <c r="N253" s="154"/>
      <c r="O253" s="6"/>
      <c r="P253" s="6"/>
      <c r="Q253" s="154"/>
      <c r="R253" s="154"/>
      <c r="S253" s="6"/>
      <c r="T253" s="6"/>
      <c r="U253" s="154"/>
      <c r="V253" s="154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154"/>
      <c r="F254" s="154"/>
      <c r="G254" s="6"/>
      <c r="H254" s="6"/>
      <c r="I254" s="154"/>
      <c r="J254" s="154"/>
      <c r="K254" s="6"/>
      <c r="L254" s="6"/>
      <c r="M254" s="154"/>
      <c r="N254" s="154"/>
      <c r="O254" s="6"/>
      <c r="P254" s="6"/>
      <c r="Q254" s="154"/>
      <c r="R254" s="154"/>
      <c r="S254" s="6"/>
      <c r="T254" s="6"/>
      <c r="U254" s="154"/>
      <c r="V254" s="154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154"/>
      <c r="F255" s="154"/>
      <c r="G255" s="6"/>
      <c r="H255" s="6"/>
      <c r="I255" s="154"/>
      <c r="J255" s="154"/>
      <c r="K255" s="6"/>
      <c r="L255" s="6"/>
      <c r="M255" s="154"/>
      <c r="N255" s="154"/>
      <c r="O255" s="6"/>
      <c r="P255" s="6"/>
      <c r="Q255" s="154"/>
      <c r="R255" s="154"/>
      <c r="S255" s="6"/>
      <c r="T255" s="6"/>
      <c r="U255" s="154"/>
      <c r="V255" s="154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154"/>
      <c r="F256" s="154"/>
      <c r="G256" s="6"/>
      <c r="H256" s="6"/>
      <c r="I256" s="154"/>
      <c r="J256" s="154"/>
      <c r="K256" s="6"/>
      <c r="L256" s="6"/>
      <c r="M256" s="154"/>
      <c r="N256" s="154"/>
      <c r="O256" s="6"/>
      <c r="P256" s="6"/>
      <c r="Q256" s="154"/>
      <c r="R256" s="154"/>
      <c r="S256" s="6"/>
      <c r="T256" s="6"/>
      <c r="U256" s="154"/>
      <c r="V256" s="154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154"/>
      <c r="F257" s="154"/>
      <c r="G257" s="6"/>
      <c r="H257" s="6"/>
      <c r="I257" s="154"/>
      <c r="J257" s="154"/>
      <c r="K257" s="6"/>
      <c r="L257" s="6"/>
      <c r="M257" s="154"/>
      <c r="N257" s="154"/>
      <c r="O257" s="6"/>
      <c r="P257" s="6"/>
      <c r="Q257" s="154"/>
      <c r="R257" s="154"/>
      <c r="S257" s="6"/>
      <c r="T257" s="6"/>
      <c r="U257" s="154"/>
      <c r="V257" s="154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154"/>
      <c r="F258" s="154"/>
      <c r="G258" s="6"/>
      <c r="H258" s="6"/>
      <c r="I258" s="154"/>
      <c r="J258" s="154"/>
      <c r="K258" s="6"/>
      <c r="L258" s="6"/>
      <c r="M258" s="154"/>
      <c r="N258" s="154"/>
      <c r="O258" s="6"/>
      <c r="P258" s="6"/>
      <c r="Q258" s="154"/>
      <c r="R258" s="154"/>
      <c r="S258" s="6"/>
      <c r="T258" s="6"/>
      <c r="U258" s="154"/>
      <c r="V258" s="154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154"/>
      <c r="F259" s="154"/>
      <c r="G259" s="6"/>
      <c r="H259" s="6"/>
      <c r="I259" s="154"/>
      <c r="J259" s="154"/>
      <c r="K259" s="6"/>
      <c r="L259" s="6"/>
      <c r="M259" s="154"/>
      <c r="N259" s="154"/>
      <c r="O259" s="6"/>
      <c r="P259" s="6"/>
      <c r="Q259" s="154"/>
      <c r="R259" s="154"/>
      <c r="S259" s="6"/>
      <c r="T259" s="6"/>
      <c r="U259" s="154"/>
      <c r="V259" s="154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154"/>
      <c r="F260" s="154"/>
      <c r="G260" s="6"/>
      <c r="H260" s="6"/>
      <c r="I260" s="154"/>
      <c r="J260" s="154"/>
      <c r="K260" s="6"/>
      <c r="L260" s="6"/>
      <c r="M260" s="154">
        <v>1</v>
      </c>
      <c r="N260" s="154"/>
      <c r="O260" s="6"/>
      <c r="P260" s="6"/>
      <c r="Q260" s="154"/>
      <c r="R260" s="154"/>
      <c r="S260" s="6"/>
      <c r="T260" s="6"/>
      <c r="U260" s="154"/>
      <c r="V260" s="154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154"/>
      <c r="F261" s="154"/>
      <c r="G261" s="6"/>
      <c r="H261" s="6"/>
      <c r="I261" s="154"/>
      <c r="J261" s="154"/>
      <c r="K261" s="6"/>
      <c r="L261" s="6"/>
      <c r="M261" s="154">
        <v>2</v>
      </c>
      <c r="N261" s="154"/>
      <c r="O261" s="6"/>
      <c r="P261" s="6"/>
      <c r="Q261" s="154"/>
      <c r="R261" s="154"/>
      <c r="S261" s="6"/>
      <c r="T261" s="6"/>
      <c r="U261" s="154"/>
      <c r="V261" s="154"/>
      <c r="W261" s="6"/>
      <c r="X261" s="6"/>
      <c r="Y261" s="5"/>
      <c r="Z261" s="5"/>
      <c r="AA261" s="6"/>
      <c r="AB261" s="6"/>
      <c r="AC261" s="2">
        <f t="shared" si="26"/>
        <v>2</v>
      </c>
      <c r="AD261" s="2">
        <f t="shared" si="26"/>
        <v>0</v>
      </c>
      <c r="AE261" s="214">
        <f t="shared" si="25"/>
        <v>-100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154"/>
      <c r="F262" s="154"/>
      <c r="G262" s="6"/>
      <c r="H262" s="6"/>
      <c r="I262" s="154"/>
      <c r="J262" s="154"/>
      <c r="K262" s="6"/>
      <c r="L262" s="6"/>
      <c r="M262" s="154"/>
      <c r="N262" s="154"/>
      <c r="O262" s="6"/>
      <c r="P262" s="6"/>
      <c r="Q262" s="154"/>
      <c r="R262" s="154"/>
      <c r="S262" s="6"/>
      <c r="T262" s="6"/>
      <c r="U262" s="154"/>
      <c r="V262" s="154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154"/>
      <c r="F263" s="154"/>
      <c r="G263" s="6"/>
      <c r="H263" s="6"/>
      <c r="I263" s="154"/>
      <c r="J263" s="154"/>
      <c r="K263" s="6"/>
      <c r="L263" s="6"/>
      <c r="M263" s="154"/>
      <c r="N263" s="154"/>
      <c r="O263" s="6"/>
      <c r="P263" s="6"/>
      <c r="Q263" s="154"/>
      <c r="R263" s="154"/>
      <c r="S263" s="6"/>
      <c r="T263" s="6"/>
      <c r="U263" s="154"/>
      <c r="V263" s="154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154"/>
      <c r="F264" s="154"/>
      <c r="G264" s="6"/>
      <c r="H264" s="6"/>
      <c r="I264" s="154"/>
      <c r="J264" s="154"/>
      <c r="K264" s="6"/>
      <c r="L264" s="6"/>
      <c r="M264" s="154"/>
      <c r="N264" s="154"/>
      <c r="O264" s="6"/>
      <c r="P264" s="6"/>
      <c r="Q264" s="154"/>
      <c r="R264" s="154"/>
      <c r="S264" s="6"/>
      <c r="T264" s="6"/>
      <c r="U264" s="154"/>
      <c r="V264" s="154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154"/>
      <c r="F265" s="154"/>
      <c r="G265" s="6"/>
      <c r="H265" s="6"/>
      <c r="I265" s="154"/>
      <c r="J265" s="154"/>
      <c r="K265" s="6"/>
      <c r="L265" s="6"/>
      <c r="M265" s="154"/>
      <c r="N265" s="154"/>
      <c r="O265" s="6"/>
      <c r="P265" s="6"/>
      <c r="Q265" s="5"/>
      <c r="R265" s="5"/>
      <c r="S265" s="6"/>
      <c r="T265" s="6"/>
      <c r="U265" s="154"/>
      <c r="V265" s="154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154"/>
      <c r="F266" s="154"/>
      <c r="G266" s="6"/>
      <c r="H266" s="6"/>
      <c r="I266" s="154"/>
      <c r="J266" s="154"/>
      <c r="K266" s="6"/>
      <c r="L266" s="6"/>
      <c r="M266" s="154"/>
      <c r="N266" s="154"/>
      <c r="O266" s="6"/>
      <c r="P266" s="6"/>
      <c r="Q266" s="5"/>
      <c r="R266" s="5"/>
      <c r="S266" s="6"/>
      <c r="T266" s="6"/>
      <c r="U266" s="154"/>
      <c r="V266" s="154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154"/>
      <c r="F267" s="154"/>
      <c r="G267" s="6"/>
      <c r="H267" s="6"/>
      <c r="I267" s="154"/>
      <c r="J267" s="154"/>
      <c r="K267" s="6"/>
      <c r="L267" s="6"/>
      <c r="M267" s="154"/>
      <c r="N267" s="154"/>
      <c r="O267" s="6"/>
      <c r="P267" s="6"/>
      <c r="Q267" s="5"/>
      <c r="R267" s="5"/>
      <c r="S267" s="6"/>
      <c r="T267" s="6"/>
      <c r="U267" s="154"/>
      <c r="V267" s="154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154"/>
      <c r="F268" s="154"/>
      <c r="G268" s="6"/>
      <c r="H268" s="6"/>
      <c r="I268" s="154"/>
      <c r="J268" s="154"/>
      <c r="K268" s="6"/>
      <c r="L268" s="6"/>
      <c r="M268" s="154"/>
      <c r="N268" s="154"/>
      <c r="O268" s="6"/>
      <c r="P268" s="6"/>
      <c r="Q268" s="5"/>
      <c r="R268" s="5"/>
      <c r="S268" s="6"/>
      <c r="T268" s="6"/>
      <c r="U268" s="154"/>
      <c r="V268" s="154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154"/>
      <c r="F269" s="154"/>
      <c r="G269" s="6"/>
      <c r="H269" s="6"/>
      <c r="I269" s="154"/>
      <c r="J269" s="154"/>
      <c r="K269" s="6"/>
      <c r="L269" s="6"/>
      <c r="M269" s="154"/>
      <c r="N269" s="154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154"/>
      <c r="F270" s="154"/>
      <c r="G270" s="6"/>
      <c r="H270" s="6"/>
      <c r="I270" s="154"/>
      <c r="J270" s="154"/>
      <c r="K270" s="6"/>
      <c r="L270" s="6"/>
      <c r="M270" s="154"/>
      <c r="N270" s="154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154"/>
      <c r="F271" s="154"/>
      <c r="G271" s="6"/>
      <c r="H271" s="6"/>
      <c r="I271" s="154"/>
      <c r="J271" s="154"/>
      <c r="K271" s="6"/>
      <c r="L271" s="6"/>
      <c r="M271" s="154"/>
      <c r="N271" s="154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154"/>
      <c r="F272" s="154"/>
      <c r="G272" s="6"/>
      <c r="H272" s="6"/>
      <c r="I272" s="154"/>
      <c r="J272" s="154"/>
      <c r="K272" s="6"/>
      <c r="L272" s="6"/>
      <c r="M272" s="154"/>
      <c r="N272" s="154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154"/>
      <c r="F273" s="154"/>
      <c r="G273" s="6"/>
      <c r="H273" s="6"/>
      <c r="I273" s="154"/>
      <c r="J273" s="154"/>
      <c r="K273" s="6"/>
      <c r="L273" s="6"/>
      <c r="M273" s="154"/>
      <c r="N273" s="154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154"/>
      <c r="F274" s="154"/>
      <c r="G274" s="6"/>
      <c r="H274" s="6"/>
      <c r="I274" s="154"/>
      <c r="J274" s="154"/>
      <c r="K274" s="6"/>
      <c r="L274" s="6"/>
      <c r="M274" s="154"/>
      <c r="N274" s="154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154"/>
      <c r="F275" s="154"/>
      <c r="G275" s="6"/>
      <c r="H275" s="6"/>
      <c r="I275" s="154"/>
      <c r="J275" s="154"/>
      <c r="K275" s="6"/>
      <c r="L275" s="6"/>
      <c r="M275" s="154"/>
      <c r="N275" s="154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1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1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154"/>
      <c r="F277" s="154"/>
      <c r="G277" s="6"/>
      <c r="H277" s="6"/>
      <c r="I277" s="154"/>
      <c r="J277" s="154"/>
      <c r="K277" s="6"/>
      <c r="L277" s="6"/>
      <c r="M277" s="154"/>
      <c r="N277" s="154"/>
      <c r="O277" s="6"/>
      <c r="P277" s="6"/>
      <c r="Q277" s="154"/>
      <c r="R277" s="154"/>
      <c r="S277" s="6"/>
      <c r="T277" s="6"/>
      <c r="U277" s="154"/>
      <c r="V277" s="154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154"/>
      <c r="F278" s="154"/>
      <c r="G278" s="6"/>
      <c r="H278" s="6"/>
      <c r="I278" s="154"/>
      <c r="J278" s="154"/>
      <c r="K278" s="6"/>
      <c r="L278" s="6"/>
      <c r="M278" s="154"/>
      <c r="N278" s="154"/>
      <c r="O278" s="6"/>
      <c r="P278" s="6"/>
      <c r="Q278" s="154"/>
      <c r="R278" s="154"/>
      <c r="S278" s="6"/>
      <c r="T278" s="6"/>
      <c r="U278" s="154"/>
      <c r="V278" s="154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154"/>
      <c r="F279" s="154"/>
      <c r="G279" s="6"/>
      <c r="H279" s="6"/>
      <c r="I279" s="154"/>
      <c r="J279" s="154"/>
      <c r="K279" s="6"/>
      <c r="L279" s="6"/>
      <c r="M279" s="154"/>
      <c r="N279" s="154"/>
      <c r="O279" s="6"/>
      <c r="P279" s="6"/>
      <c r="Q279" s="154"/>
      <c r="R279" s="154"/>
      <c r="S279" s="6"/>
      <c r="T279" s="6"/>
      <c r="U279" s="154"/>
      <c r="V279" s="154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154"/>
      <c r="F280" s="154"/>
      <c r="G280" s="6"/>
      <c r="H280" s="6"/>
      <c r="I280" s="154"/>
      <c r="J280" s="154"/>
      <c r="K280" s="6"/>
      <c r="L280" s="6"/>
      <c r="M280" s="154"/>
      <c r="N280" s="154"/>
      <c r="O280" s="6"/>
      <c r="P280" s="6"/>
      <c r="Q280" s="154"/>
      <c r="R280" s="154"/>
      <c r="S280" s="6"/>
      <c r="T280" s="6"/>
      <c r="U280" s="154"/>
      <c r="V280" s="154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154"/>
      <c r="F281" s="154"/>
      <c r="G281" s="6"/>
      <c r="H281" s="6"/>
      <c r="I281" s="154"/>
      <c r="J281" s="154"/>
      <c r="K281" s="6"/>
      <c r="L281" s="6"/>
      <c r="M281" s="154"/>
      <c r="N281" s="154"/>
      <c r="O281" s="6"/>
      <c r="P281" s="6"/>
      <c r="Q281" s="154"/>
      <c r="R281" s="154"/>
      <c r="S281" s="6"/>
      <c r="T281" s="6"/>
      <c r="U281" s="154"/>
      <c r="V281" s="154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154"/>
      <c r="F282" s="154"/>
      <c r="G282" s="6"/>
      <c r="H282" s="6"/>
      <c r="I282" s="154"/>
      <c r="J282" s="154"/>
      <c r="K282" s="6"/>
      <c r="L282" s="6"/>
      <c r="M282" s="154"/>
      <c r="N282" s="154"/>
      <c r="O282" s="6"/>
      <c r="P282" s="6"/>
      <c r="Q282" s="154"/>
      <c r="R282" s="154"/>
      <c r="S282" s="6"/>
      <c r="T282" s="6"/>
      <c r="U282" s="154"/>
      <c r="V282" s="154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154"/>
      <c r="F283" s="154"/>
      <c r="G283" s="6"/>
      <c r="H283" s="6"/>
      <c r="I283" s="154"/>
      <c r="J283" s="154"/>
      <c r="K283" s="6"/>
      <c r="L283" s="6"/>
      <c r="M283" s="154"/>
      <c r="N283" s="154"/>
      <c r="O283" s="6"/>
      <c r="P283" s="6"/>
      <c r="Q283" s="154"/>
      <c r="R283" s="154"/>
      <c r="S283" s="6"/>
      <c r="T283" s="6"/>
      <c r="U283" s="154"/>
      <c r="V283" s="154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154"/>
      <c r="F284" s="154"/>
      <c r="G284" s="6"/>
      <c r="H284" s="6"/>
      <c r="I284" s="154"/>
      <c r="J284" s="154"/>
      <c r="K284" s="6"/>
      <c r="L284" s="6"/>
      <c r="M284" s="154"/>
      <c r="N284" s="154"/>
      <c r="O284" s="6"/>
      <c r="P284" s="6"/>
      <c r="Q284" s="154"/>
      <c r="R284" s="154"/>
      <c r="S284" s="6"/>
      <c r="T284" s="6"/>
      <c r="U284" s="154"/>
      <c r="V284" s="154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154"/>
      <c r="F285" s="154"/>
      <c r="G285" s="6"/>
      <c r="H285" s="6"/>
      <c r="I285" s="154"/>
      <c r="J285" s="154"/>
      <c r="K285" s="6"/>
      <c r="L285" s="6"/>
      <c r="M285" s="154"/>
      <c r="N285" s="154"/>
      <c r="O285" s="6"/>
      <c r="P285" s="6"/>
      <c r="Q285" s="154"/>
      <c r="R285" s="154"/>
      <c r="S285" s="6"/>
      <c r="T285" s="6"/>
      <c r="U285" s="154"/>
      <c r="V285" s="154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154"/>
      <c r="F286" s="154"/>
      <c r="G286" s="6"/>
      <c r="H286" s="6"/>
      <c r="I286" s="154"/>
      <c r="J286" s="154"/>
      <c r="K286" s="6"/>
      <c r="L286" s="6"/>
      <c r="M286" s="154"/>
      <c r="N286" s="154"/>
      <c r="O286" s="6"/>
      <c r="P286" s="6"/>
      <c r="Q286" s="154"/>
      <c r="R286" s="154"/>
      <c r="S286" s="6"/>
      <c r="T286" s="6"/>
      <c r="U286" s="154"/>
      <c r="V286" s="154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154"/>
      <c r="F287" s="154"/>
      <c r="G287" s="6"/>
      <c r="H287" s="6"/>
      <c r="I287" s="154"/>
      <c r="J287" s="154"/>
      <c r="K287" s="6"/>
      <c r="L287" s="6"/>
      <c r="M287" s="154"/>
      <c r="N287" s="154"/>
      <c r="O287" s="6"/>
      <c r="P287" s="6"/>
      <c r="Q287" s="154"/>
      <c r="R287" s="154"/>
      <c r="S287" s="6"/>
      <c r="T287" s="6"/>
      <c r="U287" s="154"/>
      <c r="V287" s="154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154"/>
      <c r="F288" s="154"/>
      <c r="G288" s="6"/>
      <c r="H288" s="6"/>
      <c r="I288" s="154"/>
      <c r="J288" s="154"/>
      <c r="K288" s="6"/>
      <c r="L288" s="6"/>
      <c r="M288" s="154">
        <v>1</v>
      </c>
      <c r="N288" s="154">
        <v>1</v>
      </c>
      <c r="O288" s="6"/>
      <c r="P288" s="6"/>
      <c r="Q288" s="154"/>
      <c r="R288" s="154"/>
      <c r="S288" s="6"/>
      <c r="T288" s="6"/>
      <c r="U288" s="154"/>
      <c r="V288" s="154"/>
      <c r="W288" s="6"/>
      <c r="X288" s="6"/>
      <c r="Y288" s="5"/>
      <c r="Z288" s="5"/>
      <c r="AA288" s="6"/>
      <c r="AB288" s="6"/>
      <c r="AC288" s="2">
        <f t="shared" si="26"/>
        <v>1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154"/>
      <c r="F289" s="154"/>
      <c r="G289" s="6"/>
      <c r="H289" s="6"/>
      <c r="I289" s="154"/>
      <c r="J289" s="154"/>
      <c r="K289" s="6"/>
      <c r="L289" s="6"/>
      <c r="M289" s="154"/>
      <c r="N289" s="154"/>
      <c r="O289" s="6"/>
      <c r="P289" s="6"/>
      <c r="Q289" s="154"/>
      <c r="R289" s="154"/>
      <c r="S289" s="6"/>
      <c r="T289" s="6"/>
      <c r="U289" s="154"/>
      <c r="V289" s="154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154"/>
      <c r="F290" s="154"/>
      <c r="G290" s="6"/>
      <c r="H290" s="6"/>
      <c r="I290" s="154"/>
      <c r="J290" s="154"/>
      <c r="K290" s="6"/>
      <c r="L290" s="6"/>
      <c r="M290" s="154"/>
      <c r="N290" s="154"/>
      <c r="O290" s="6"/>
      <c r="P290" s="6"/>
      <c r="Q290" s="154"/>
      <c r="R290" s="154"/>
      <c r="S290" s="6"/>
      <c r="T290" s="6"/>
      <c r="U290" s="154"/>
      <c r="V290" s="154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154"/>
      <c r="F291" s="154"/>
      <c r="G291" s="6"/>
      <c r="H291" s="6"/>
      <c r="I291" s="154"/>
      <c r="J291" s="154"/>
      <c r="K291" s="6"/>
      <c r="L291" s="6"/>
      <c r="M291" s="5"/>
      <c r="N291" s="5"/>
      <c r="O291" s="6"/>
      <c r="P291" s="6"/>
      <c r="Q291" s="154"/>
      <c r="R291" s="154"/>
      <c r="S291" s="6"/>
      <c r="T291" s="6"/>
      <c r="U291" s="154"/>
      <c r="V291" s="154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154"/>
      <c r="F292" s="154"/>
      <c r="G292" s="6"/>
      <c r="H292" s="6"/>
      <c r="I292" s="154"/>
      <c r="J292" s="154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154"/>
      <c r="V292" s="154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154"/>
      <c r="F293" s="154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154"/>
      <c r="V293" s="154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154"/>
      <c r="F294" s="154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154"/>
      <c r="V294" s="154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1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1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154"/>
      <c r="F296" s="154"/>
      <c r="G296" s="6"/>
      <c r="H296" s="6"/>
      <c r="I296" s="154"/>
      <c r="J296" s="154"/>
      <c r="K296" s="6"/>
      <c r="L296" s="6"/>
      <c r="M296" s="5"/>
      <c r="N296" s="5">
        <v>1</v>
      </c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1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154"/>
      <c r="F297" s="154"/>
      <c r="G297" s="6"/>
      <c r="H297" s="6"/>
      <c r="I297" s="154"/>
      <c r="J297" s="154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154"/>
      <c r="F298" s="154"/>
      <c r="G298" s="6"/>
      <c r="H298" s="6"/>
      <c r="I298" s="154"/>
      <c r="J298" s="154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154"/>
      <c r="F299" s="154"/>
      <c r="G299" s="6"/>
      <c r="H299" s="6"/>
      <c r="I299" s="154"/>
      <c r="J299" s="154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154"/>
      <c r="F300" s="154"/>
      <c r="G300" s="6"/>
      <c r="H300" s="6"/>
      <c r="I300" s="154"/>
      <c r="J300" s="154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154"/>
      <c r="F301" s="154"/>
      <c r="G301" s="6"/>
      <c r="H301" s="6"/>
      <c r="I301" s="154"/>
      <c r="J301" s="154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154"/>
      <c r="F302" s="154"/>
      <c r="G302" s="6"/>
      <c r="H302" s="6"/>
      <c r="I302" s="154"/>
      <c r="J302" s="154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154"/>
      <c r="F303" s="154"/>
      <c r="G303" s="6"/>
      <c r="H303" s="6"/>
      <c r="I303" s="154"/>
      <c r="J303" s="154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1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1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154"/>
      <c r="F305" s="154"/>
      <c r="G305" s="6"/>
      <c r="H305" s="6"/>
      <c r="I305" s="154"/>
      <c r="J305" s="154"/>
      <c r="K305" s="6"/>
      <c r="L305" s="6"/>
      <c r="M305" s="154"/>
      <c r="N305" s="154"/>
      <c r="O305" s="6"/>
      <c r="P305" s="6"/>
      <c r="Q305" s="154"/>
      <c r="R305" s="154"/>
      <c r="S305" s="6"/>
      <c r="T305" s="6"/>
      <c r="U305" s="154"/>
      <c r="V305" s="154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154"/>
      <c r="F306" s="154"/>
      <c r="G306" s="6"/>
      <c r="H306" s="6"/>
      <c r="I306" s="154"/>
      <c r="J306" s="154"/>
      <c r="K306" s="6"/>
      <c r="L306" s="6"/>
      <c r="M306" s="154"/>
      <c r="N306" s="154"/>
      <c r="O306" s="6"/>
      <c r="P306" s="6"/>
      <c r="Q306" s="154"/>
      <c r="R306" s="154"/>
      <c r="S306" s="6"/>
      <c r="T306" s="6"/>
      <c r="U306" s="154"/>
      <c r="V306" s="154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154"/>
      <c r="F307" s="154"/>
      <c r="G307" s="6"/>
      <c r="H307" s="6"/>
      <c r="I307" s="154"/>
      <c r="J307" s="154"/>
      <c r="K307" s="6"/>
      <c r="L307" s="6"/>
      <c r="M307" s="154"/>
      <c r="N307" s="154">
        <v>1</v>
      </c>
      <c r="O307" s="6"/>
      <c r="P307" s="6"/>
      <c r="Q307" s="154"/>
      <c r="R307" s="154"/>
      <c r="S307" s="6"/>
      <c r="T307" s="6"/>
      <c r="U307" s="154"/>
      <c r="V307" s="154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1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154"/>
      <c r="J308" s="154"/>
      <c r="K308" s="6"/>
      <c r="L308" s="6"/>
      <c r="M308" s="154"/>
      <c r="N308" s="154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154"/>
      <c r="N309" s="154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154"/>
      <c r="F319" s="154"/>
      <c r="G319" s="6"/>
      <c r="H319" s="6"/>
      <c r="I319" s="154"/>
      <c r="J319" s="154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154"/>
      <c r="V319" s="154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154"/>
      <c r="F320" s="154"/>
      <c r="G320" s="6"/>
      <c r="H320" s="6"/>
      <c r="I320" s="154"/>
      <c r="J320" s="154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154"/>
      <c r="V320" s="154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154"/>
      <c r="F321" s="154"/>
      <c r="G321" s="6"/>
      <c r="H321" s="6"/>
      <c r="I321" s="154"/>
      <c r="J321" s="154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154"/>
      <c r="V321" s="154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154"/>
      <c r="F322" s="154"/>
      <c r="G322" s="6"/>
      <c r="H322" s="6"/>
      <c r="I322" s="154"/>
      <c r="J322" s="154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154"/>
      <c r="V322" s="154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154"/>
      <c r="F323" s="154"/>
      <c r="G323" s="6"/>
      <c r="H323" s="6"/>
      <c r="I323" s="154"/>
      <c r="J323" s="154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154"/>
      <c r="V323" s="154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154"/>
      <c r="F324" s="154"/>
      <c r="G324" s="6"/>
      <c r="H324" s="6"/>
      <c r="I324" s="154"/>
      <c r="J324" s="154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154"/>
      <c r="V324" s="154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154"/>
      <c r="F325" s="154"/>
      <c r="G325" s="6"/>
      <c r="H325" s="6"/>
      <c r="I325" s="154"/>
      <c r="J325" s="154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154"/>
      <c r="V325" s="154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154"/>
      <c r="F326" s="154"/>
      <c r="G326" s="6"/>
      <c r="H326" s="6"/>
      <c r="I326" s="154"/>
      <c r="J326" s="154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154"/>
      <c r="V326" s="154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154"/>
      <c r="F327" s="154"/>
      <c r="G327" s="6"/>
      <c r="H327" s="6"/>
      <c r="I327" s="154"/>
      <c r="J327" s="154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154"/>
      <c r="V327" s="154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154"/>
      <c r="F328" s="154"/>
      <c r="G328" s="6"/>
      <c r="H328" s="6"/>
      <c r="I328" s="154"/>
      <c r="J328" s="154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154"/>
      <c r="V328" s="154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154"/>
      <c r="F329" s="154"/>
      <c r="G329" s="6"/>
      <c r="H329" s="6"/>
      <c r="I329" s="154"/>
      <c r="J329" s="154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154"/>
      <c r="V329" s="154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154"/>
      <c r="F330" s="154"/>
      <c r="G330" s="6"/>
      <c r="H330" s="6"/>
      <c r="I330" s="154"/>
      <c r="J330" s="154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154"/>
      <c r="V330" s="154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154"/>
      <c r="F331" s="154"/>
      <c r="G331" s="6"/>
      <c r="H331" s="6"/>
      <c r="I331" s="154"/>
      <c r="J331" s="154"/>
      <c r="K331" s="6"/>
      <c r="L331" s="161"/>
      <c r="M331" s="5"/>
      <c r="N331" s="5"/>
      <c r="O331" s="6"/>
      <c r="P331" s="6"/>
      <c r="Q331" s="5"/>
      <c r="R331" s="5"/>
      <c r="S331" s="6"/>
      <c r="T331" s="6"/>
      <c r="U331" s="154"/>
      <c r="V331" s="154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154"/>
      <c r="F332" s="154"/>
      <c r="G332" s="6"/>
      <c r="H332" s="6"/>
      <c r="I332" s="154"/>
      <c r="J332" s="154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154"/>
      <c r="V332" s="154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154"/>
      <c r="F333" s="154"/>
      <c r="G333" s="6"/>
      <c r="H333" s="6"/>
      <c r="I333" s="154"/>
      <c r="J333" s="154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154"/>
      <c r="V333" s="154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154"/>
      <c r="F334" s="154"/>
      <c r="G334" s="6"/>
      <c r="H334" s="6"/>
      <c r="I334" s="154"/>
      <c r="J334" s="154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154"/>
      <c r="V334" s="154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154"/>
      <c r="F335" s="154"/>
      <c r="G335" s="6"/>
      <c r="H335" s="6"/>
      <c r="I335" s="154"/>
      <c r="J335" s="154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154"/>
      <c r="V335" s="154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154"/>
      <c r="F336" s="154"/>
      <c r="G336" s="6"/>
      <c r="H336" s="6"/>
      <c r="I336" s="154"/>
      <c r="J336" s="154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154"/>
      <c r="V336" s="154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154"/>
      <c r="F337" s="154"/>
      <c r="G337" s="6"/>
      <c r="H337" s="6"/>
      <c r="I337" s="154"/>
      <c r="J337" s="154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154"/>
      <c r="V337" s="154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154"/>
      <c r="F338" s="154"/>
      <c r="G338" s="6"/>
      <c r="H338" s="6"/>
      <c r="I338" s="154"/>
      <c r="J338" s="154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154"/>
      <c r="F339" s="154"/>
      <c r="G339" s="6"/>
      <c r="H339" s="6"/>
      <c r="I339" s="154"/>
      <c r="J339" s="154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154"/>
      <c r="J340" s="154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154"/>
      <c r="J341" s="154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154"/>
      <c r="J342" s="154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154"/>
      <c r="F345" s="154"/>
      <c r="G345" s="6"/>
      <c r="H345" s="6"/>
      <c r="I345" s="154"/>
      <c r="J345" s="154"/>
      <c r="K345" s="6"/>
      <c r="L345" s="6"/>
      <c r="M345" s="154"/>
      <c r="N345" s="154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154"/>
      <c r="F346" s="154"/>
      <c r="G346" s="6"/>
      <c r="H346" s="6"/>
      <c r="I346" s="154"/>
      <c r="J346" s="154"/>
      <c r="K346" s="6"/>
      <c r="L346" s="6"/>
      <c r="M346" s="154"/>
      <c r="N346" s="154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154"/>
      <c r="F347" s="154"/>
      <c r="G347" s="6"/>
      <c r="H347" s="6"/>
      <c r="I347" s="154"/>
      <c r="J347" s="154"/>
      <c r="K347" s="6"/>
      <c r="L347" s="6"/>
      <c r="M347" s="154"/>
      <c r="N347" s="154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154"/>
      <c r="F348" s="154"/>
      <c r="G348" s="6"/>
      <c r="H348" s="6"/>
      <c r="I348" s="154"/>
      <c r="J348" s="154"/>
      <c r="K348" s="6"/>
      <c r="L348" s="6"/>
      <c r="M348" s="154"/>
      <c r="N348" s="154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154"/>
      <c r="F349" s="154"/>
      <c r="G349" s="6"/>
      <c r="H349" s="6"/>
      <c r="I349" s="154"/>
      <c r="J349" s="154"/>
      <c r="K349" s="6"/>
      <c r="L349" s="6"/>
      <c r="M349" s="154"/>
      <c r="N349" s="154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154"/>
      <c r="F350" s="154"/>
      <c r="G350" s="6"/>
      <c r="H350" s="6"/>
      <c r="I350" s="154"/>
      <c r="J350" s="154"/>
      <c r="K350" s="6"/>
      <c r="L350" s="6"/>
      <c r="M350" s="154"/>
      <c r="N350" s="154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154"/>
      <c r="F351" s="154"/>
      <c r="G351" s="6"/>
      <c r="H351" s="6"/>
      <c r="I351" s="154"/>
      <c r="J351" s="154"/>
      <c r="K351" s="6"/>
      <c r="L351" s="6"/>
      <c r="M351" s="154"/>
      <c r="N351" s="154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154"/>
      <c r="F352" s="154"/>
      <c r="G352" s="6"/>
      <c r="H352" s="6"/>
      <c r="I352" s="154"/>
      <c r="J352" s="154"/>
      <c r="K352" s="6"/>
      <c r="L352" s="6"/>
      <c r="M352" s="154"/>
      <c r="N352" s="154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154"/>
      <c r="F353" s="154"/>
      <c r="G353" s="6"/>
      <c r="H353" s="6"/>
      <c r="I353" s="154"/>
      <c r="J353" s="154"/>
      <c r="K353" s="6"/>
      <c r="L353" s="6"/>
      <c r="M353" s="154"/>
      <c r="N353" s="154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154"/>
      <c r="F354" s="154"/>
      <c r="G354" s="6"/>
      <c r="H354" s="6"/>
      <c r="I354" s="154"/>
      <c r="J354" s="154"/>
      <c r="K354" s="6"/>
      <c r="L354" s="6"/>
      <c r="M354" s="154"/>
      <c r="N354" s="154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154"/>
      <c r="F355" s="154"/>
      <c r="G355" s="6"/>
      <c r="H355" s="6"/>
      <c r="I355" s="154"/>
      <c r="J355" s="154"/>
      <c r="K355" s="6"/>
      <c r="L355" s="6"/>
      <c r="M355" s="154"/>
      <c r="N355" s="154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154"/>
      <c r="F356" s="154"/>
      <c r="G356" s="6"/>
      <c r="H356" s="6"/>
      <c r="I356" s="154"/>
      <c r="J356" s="154"/>
      <c r="K356" s="6"/>
      <c r="L356" s="6"/>
      <c r="M356" s="154"/>
      <c r="N356" s="154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154"/>
      <c r="F357" s="154"/>
      <c r="G357" s="6"/>
      <c r="H357" s="6"/>
      <c r="I357" s="154"/>
      <c r="J357" s="154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7</v>
      </c>
      <c r="N376" s="166">
        <f t="shared" si="40"/>
        <v>7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7</v>
      </c>
      <c r="AD376" s="2">
        <f t="shared" si="39"/>
        <v>7</v>
      </c>
      <c r="AE376" s="214">
        <f>IF(AC376=0,0,(AC376-AD376)/AC376*-100)</f>
        <v>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K-4  2024</v>
      </c>
      <c r="F382" s="33" t="str">
        <f>F22</f>
        <v>K-4  2025</v>
      </c>
      <c r="G382" s="33" t="str">
        <f>G22</f>
        <v>K-4  2024</v>
      </c>
      <c r="H382" s="33" t="str">
        <f>H22</f>
        <v>K-4  2025</v>
      </c>
      <c r="I382" s="33" t="str">
        <f>I22</f>
        <v>K-4  2024</v>
      </c>
      <c r="J382" s="33" t="str">
        <f>J22</f>
        <v>K-4  2025</v>
      </c>
      <c r="K382" s="33" t="str">
        <f>K22</f>
        <v>K-4  2024</v>
      </c>
      <c r="L382" s="33" t="str">
        <f>L22</f>
        <v>K-4  2025</v>
      </c>
      <c r="M382" s="33" t="str">
        <f>M22</f>
        <v>K-4  2024</v>
      </c>
      <c r="N382" s="33" t="str">
        <f>N22</f>
        <v>K-4  2025</v>
      </c>
      <c r="O382" s="33" t="str">
        <f>O22</f>
        <v>K-4  2024</v>
      </c>
      <c r="P382" s="33" t="str">
        <f>P22</f>
        <v>K-4  2025</v>
      </c>
      <c r="Q382" s="33" t="str">
        <f>Q22</f>
        <v>K-4  2024</v>
      </c>
      <c r="R382" s="33" t="str">
        <f>R22</f>
        <v>K-4  2025</v>
      </c>
      <c r="S382" s="33" t="str">
        <f>S22</f>
        <v>K-4  2024</v>
      </c>
      <c r="T382" s="33" t="str">
        <f>T22</f>
        <v>K-4  2025</v>
      </c>
      <c r="U382" s="33" t="str">
        <f>U22</f>
        <v>K-4  2024</v>
      </c>
      <c r="V382" s="33" t="str">
        <f>V22</f>
        <v>K-4  2025</v>
      </c>
      <c r="W382" s="33" t="str">
        <f>W22</f>
        <v>K-4  2024</v>
      </c>
      <c r="X382" s="33" t="str">
        <f>X22</f>
        <v>K-4  2025</v>
      </c>
      <c r="Y382" s="33" t="str">
        <f>Y22</f>
        <v>K-4  2024</v>
      </c>
      <c r="Z382" s="33" t="str">
        <f>Z22</f>
        <v>K-4  2025</v>
      </c>
      <c r="AA382" s="33" t="str">
        <f>AA22</f>
        <v>K-4  2024</v>
      </c>
      <c r="AB382" s="33" t="str">
        <f>AB22</f>
        <v>K-4  2025</v>
      </c>
      <c r="AC382" s="1" t="str">
        <f>R3</f>
        <v>K-4  2024</v>
      </c>
      <c r="AD382" s="1" t="str">
        <f>U3</f>
        <v>K-4 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154"/>
      <c r="F383" s="154"/>
      <c r="G383" s="154"/>
      <c r="H383" s="154"/>
      <c r="I383" s="154"/>
      <c r="J383" s="154"/>
      <c r="K383" s="154"/>
      <c r="L383" s="154"/>
      <c r="M383" s="154">
        <v>7</v>
      </c>
      <c r="N383" s="154">
        <v>7</v>
      </c>
      <c r="O383" s="154"/>
      <c r="P383" s="154"/>
      <c r="Q383" s="154"/>
      <c r="R383" s="154"/>
      <c r="S383" s="5"/>
      <c r="T383" s="5"/>
      <c r="U383" s="154"/>
      <c r="V383" s="154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7</v>
      </c>
      <c r="AD383" s="2">
        <f>SUM(F383+H383+J383+L383+N383+P383+R383+T383+V383+X383+Z383+AB383)</f>
        <v>7</v>
      </c>
      <c r="AE383" s="214">
        <f>IF(AC383=0,0,(AC383-AD383)/AC383*-100)</f>
        <v>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154"/>
      <c r="F384" s="154"/>
      <c r="G384" s="6"/>
      <c r="H384" s="6"/>
      <c r="I384" s="154"/>
      <c r="J384" s="154"/>
      <c r="K384" s="6"/>
      <c r="L384" s="6"/>
      <c r="M384" s="6"/>
      <c r="N384" s="6">
        <v>1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1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154"/>
      <c r="F385" s="154"/>
      <c r="G385" s="6"/>
      <c r="H385" s="6"/>
      <c r="I385" s="154"/>
      <c r="J385" s="154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154"/>
      <c r="F386" s="154"/>
      <c r="G386" s="6"/>
      <c r="H386" s="6"/>
      <c r="I386" s="154"/>
      <c r="J386" s="154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7</v>
      </c>
      <c r="N387" s="7">
        <f t="shared" si="42"/>
        <v>6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7</v>
      </c>
      <c r="AD387" s="2">
        <f t="shared" si="41"/>
        <v>6</v>
      </c>
      <c r="AE387" s="237">
        <f>IF(AC387=0,0,(AC387-AD387)/AC387*-100)</f>
        <v>-14.285714285714285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K-4  2024</v>
      </c>
      <c r="F393" s="33" t="str">
        <f>F22</f>
        <v>K-4  2025</v>
      </c>
      <c r="G393" s="33" t="str">
        <f>G22</f>
        <v>K-4  2024</v>
      </c>
      <c r="H393" s="33" t="str">
        <f>H22</f>
        <v>K-4  2025</v>
      </c>
      <c r="I393" s="33" t="str">
        <f>I22</f>
        <v>K-4  2024</v>
      </c>
      <c r="J393" s="33" t="str">
        <f>J22</f>
        <v>K-4  2025</v>
      </c>
      <c r="K393" s="33" t="str">
        <f>K22</f>
        <v>K-4  2024</v>
      </c>
      <c r="L393" s="33" t="str">
        <f>L22</f>
        <v>K-4  2025</v>
      </c>
      <c r="M393" s="33" t="str">
        <f>M22</f>
        <v>K-4  2024</v>
      </c>
      <c r="N393" s="33" t="str">
        <f>N22</f>
        <v>K-4  2025</v>
      </c>
      <c r="O393" s="33" t="str">
        <f>O22</f>
        <v>K-4  2024</v>
      </c>
      <c r="P393" s="33" t="str">
        <f>P22</f>
        <v>K-4  2025</v>
      </c>
      <c r="Q393" s="33" t="str">
        <f>Q22</f>
        <v>K-4  2024</v>
      </c>
      <c r="R393" s="33" t="str">
        <f>R22</f>
        <v>K-4  2025</v>
      </c>
      <c r="S393" s="33" t="str">
        <f>S22</f>
        <v>K-4  2024</v>
      </c>
      <c r="T393" s="33" t="str">
        <f>T22</f>
        <v>K-4  2025</v>
      </c>
      <c r="U393" s="33" t="str">
        <f>U22</f>
        <v>K-4  2024</v>
      </c>
      <c r="V393" s="33" t="str">
        <f>V22</f>
        <v>K-4  2025</v>
      </c>
      <c r="W393" s="33" t="str">
        <f>W22</f>
        <v>K-4  2024</v>
      </c>
      <c r="X393" s="33" t="str">
        <f>X22</f>
        <v>K-4  2025</v>
      </c>
      <c r="Y393" s="33" t="str">
        <f>Y22</f>
        <v>K-4  2024</v>
      </c>
      <c r="Z393" s="33" t="str">
        <f>Z22</f>
        <v>K-4  2025</v>
      </c>
      <c r="AA393" s="33" t="str">
        <f>AA22</f>
        <v>K-4  2024</v>
      </c>
      <c r="AB393" s="33" t="str">
        <f>AB22</f>
        <v>K-4  2025</v>
      </c>
      <c r="AC393" s="1" t="str">
        <f>R3</f>
        <v>K-4  2024</v>
      </c>
      <c r="AD393" s="1" t="str">
        <f>U3</f>
        <v>K-4 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7</v>
      </c>
      <c r="N394" s="8">
        <v>6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7</v>
      </c>
      <c r="AD394" s="2">
        <f>SUM(F394+H394+J394+L394+N394+P394+R394+T394+V394+X394+Z394+AB394)</f>
        <v>6</v>
      </c>
      <c r="AE394" s="254">
        <f t="shared" ref="AE394:AE401" si="44">IF(AC394=0,0,(AC394-AD394)/AC394*-100)</f>
        <v>-14.285714285714285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154"/>
      <c r="F395" s="154"/>
      <c r="G395" s="6"/>
      <c r="H395" s="6"/>
      <c r="I395" s="154"/>
      <c r="J395" s="154"/>
      <c r="K395" s="6"/>
      <c r="L395" s="6"/>
      <c r="M395" s="5">
        <v>5</v>
      </c>
      <c r="N395" s="5">
        <v>4</v>
      </c>
      <c r="O395" s="6"/>
      <c r="P395" s="6"/>
      <c r="Q395" s="154"/>
      <c r="R395" s="154"/>
      <c r="S395" s="6"/>
      <c r="T395" s="6"/>
      <c r="U395" s="154"/>
      <c r="V395" s="154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5</v>
      </c>
      <c r="AD395" s="2">
        <f>SUM(F395+H395+J395+L395+N395+P395+R395+T395+V395+X395+Z395+AB395)</f>
        <v>4</v>
      </c>
      <c r="AE395" s="214">
        <f t="shared" si="44"/>
        <v>-20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154"/>
      <c r="F396" s="154"/>
      <c r="G396" s="6"/>
      <c r="H396" s="6"/>
      <c r="I396" s="154"/>
      <c r="J396" s="154"/>
      <c r="K396" s="6"/>
      <c r="L396" s="6"/>
      <c r="M396" s="5"/>
      <c r="N396" s="5"/>
      <c r="O396" s="6"/>
      <c r="P396" s="6"/>
      <c r="Q396" s="154"/>
      <c r="R396" s="154"/>
      <c r="S396" s="6"/>
      <c r="T396" s="6"/>
      <c r="U396" s="154"/>
      <c r="V396" s="154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154"/>
      <c r="F397" s="154"/>
      <c r="G397" s="6"/>
      <c r="H397" s="6"/>
      <c r="I397" s="154"/>
      <c r="J397" s="154"/>
      <c r="K397" s="6"/>
      <c r="L397" s="6"/>
      <c r="M397" s="5"/>
      <c r="N397" s="5"/>
      <c r="O397" s="6"/>
      <c r="P397" s="6"/>
      <c r="Q397" s="154"/>
      <c r="R397" s="154"/>
      <c r="S397" s="6"/>
      <c r="T397" s="6"/>
      <c r="U397" s="154"/>
      <c r="V397" s="154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5</v>
      </c>
      <c r="N398" s="8">
        <f t="shared" si="46"/>
        <v>4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5</v>
      </c>
      <c r="AD398" s="2">
        <f t="shared" si="45"/>
        <v>4</v>
      </c>
      <c r="AE398" s="254">
        <f t="shared" si="44"/>
        <v>-20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154"/>
      <c r="F399" s="154"/>
      <c r="G399" s="6"/>
      <c r="H399" s="6"/>
      <c r="I399" s="154"/>
      <c r="J399" s="154"/>
      <c r="K399" s="6"/>
      <c r="L399" s="6"/>
      <c r="M399" s="5"/>
      <c r="N399" s="5">
        <v>2</v>
      </c>
      <c r="O399" s="6"/>
      <c r="P399" s="6"/>
      <c r="Q399" s="154"/>
      <c r="R399" s="154"/>
      <c r="S399" s="6"/>
      <c r="T399" s="6"/>
      <c r="U399" s="154"/>
      <c r="V399" s="154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2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154"/>
      <c r="F400" s="154"/>
      <c r="G400" s="6"/>
      <c r="H400" s="6"/>
      <c r="I400" s="154"/>
      <c r="J400" s="154"/>
      <c r="K400" s="6"/>
      <c r="L400" s="6"/>
      <c r="M400" s="5">
        <v>2</v>
      </c>
      <c r="N400" s="5"/>
      <c r="O400" s="6"/>
      <c r="P400" s="6"/>
      <c r="Q400" s="154"/>
      <c r="R400" s="154"/>
      <c r="S400" s="6"/>
      <c r="T400" s="6"/>
      <c r="U400" s="154"/>
      <c r="V400" s="154"/>
      <c r="W400" s="6"/>
      <c r="X400" s="6"/>
      <c r="Y400" s="6"/>
      <c r="Z400" s="6"/>
      <c r="AA400" s="6"/>
      <c r="AB400" s="6"/>
      <c r="AC400" s="2">
        <f t="shared" si="45"/>
        <v>2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2</v>
      </c>
      <c r="N401" s="8">
        <f t="shared" si="47"/>
        <v>2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2</v>
      </c>
      <c r="AD401" s="2">
        <f t="shared" si="45"/>
        <v>2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71.428571428571431</v>
      </c>
      <c r="N402" s="53">
        <f t="shared" si="48"/>
        <v>66.666666666666657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71.428571428571431</v>
      </c>
      <c r="AD402" s="11">
        <f t="shared" si="48"/>
        <v>66.666666666666657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154"/>
      <c r="F403" s="154"/>
      <c r="G403" s="6"/>
      <c r="H403" s="6"/>
      <c r="I403" s="154"/>
      <c r="J403" s="154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154"/>
      <c r="V403" s="154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5</v>
      </c>
      <c r="N404" s="51">
        <f t="shared" si="49"/>
        <v>4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5</v>
      </c>
      <c r="AD404" s="2">
        <f t="shared" si="45"/>
        <v>4</v>
      </c>
      <c r="AE404" s="254">
        <f>IF(AC404=0,0,(AC404-AD404)/AC404*-100)</f>
        <v>-20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71.428571428571431</v>
      </c>
      <c r="AD405" s="52">
        <f>AD404/AD394*100</f>
        <v>66.666666666666657</v>
      </c>
      <c r="AE405" s="247">
        <f>IF(AC405=0,0,(AC405-AD405)/AC405*-100)</f>
        <v>-6.6666666666666829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K-4  2024</v>
      </c>
      <c r="F410" s="33" t="str">
        <f>F22</f>
        <v>K-4  2025</v>
      </c>
      <c r="G410" s="33" t="str">
        <f>G22</f>
        <v>K-4  2024</v>
      </c>
      <c r="H410" s="33" t="str">
        <f>H22</f>
        <v>K-4  2025</v>
      </c>
      <c r="I410" s="33" t="str">
        <f>I22</f>
        <v>K-4  2024</v>
      </c>
      <c r="J410" s="33" t="str">
        <f>J22</f>
        <v>K-4  2025</v>
      </c>
      <c r="K410" s="33" t="str">
        <f>K22</f>
        <v>K-4  2024</v>
      </c>
      <c r="L410" s="33" t="str">
        <f>L22</f>
        <v>K-4  2025</v>
      </c>
      <c r="M410" s="33" t="str">
        <f>M22</f>
        <v>K-4  2024</v>
      </c>
      <c r="N410" s="33" t="str">
        <f>N22</f>
        <v>K-4  2025</v>
      </c>
      <c r="O410" s="33" t="str">
        <f>O22</f>
        <v>K-4  2024</v>
      </c>
      <c r="P410" s="33" t="str">
        <f>P22</f>
        <v>K-4  2025</v>
      </c>
      <c r="Q410" s="33" t="str">
        <f>Q22</f>
        <v>K-4  2024</v>
      </c>
      <c r="R410" s="33" t="str">
        <f>R22</f>
        <v>K-4  2025</v>
      </c>
      <c r="S410" s="33" t="str">
        <f>S22</f>
        <v>K-4  2024</v>
      </c>
      <c r="T410" s="33" t="str">
        <f>T22</f>
        <v>K-4  2025</v>
      </c>
      <c r="U410" s="33" t="str">
        <f>U22</f>
        <v>K-4  2024</v>
      </c>
      <c r="V410" s="33" t="str">
        <f>V22</f>
        <v>K-4  2025</v>
      </c>
      <c r="W410" s="33" t="str">
        <f>W22</f>
        <v>K-4  2024</v>
      </c>
      <c r="X410" s="33" t="str">
        <f>X22</f>
        <v>K-4  2025</v>
      </c>
      <c r="Y410" s="33" t="str">
        <f>Y22</f>
        <v>K-4  2024</v>
      </c>
      <c r="Z410" s="33" t="str">
        <f>Z22</f>
        <v>K-4  2025</v>
      </c>
      <c r="AA410" s="33" t="str">
        <f>AA22</f>
        <v>K-4  2024</v>
      </c>
      <c r="AB410" s="33" t="str">
        <f>AB22</f>
        <v>K-4  2025</v>
      </c>
      <c r="AC410" s="1" t="str">
        <f>R3</f>
        <v>K-4  2024</v>
      </c>
      <c r="AD410" s="1" t="str">
        <f>U3</f>
        <v>K-4 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154"/>
      <c r="F411" s="154"/>
      <c r="G411" s="6"/>
      <c r="H411" s="6"/>
      <c r="I411" s="154"/>
      <c r="J411" s="154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154"/>
      <c r="F412" s="154"/>
      <c r="G412" s="6"/>
      <c r="H412" s="6"/>
      <c r="I412" s="154"/>
      <c r="J412" s="15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154"/>
      <c r="F413" s="154"/>
      <c r="G413" s="6"/>
      <c r="H413" s="6"/>
      <c r="I413" s="154"/>
      <c r="J413" s="15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154"/>
      <c r="F414" s="154"/>
      <c r="G414" s="6"/>
      <c r="H414" s="6"/>
      <c r="I414" s="154"/>
      <c r="J414" s="154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154"/>
      <c r="F415" s="154"/>
      <c r="G415" s="6"/>
      <c r="H415" s="6"/>
      <c r="I415" s="154"/>
      <c r="J415" s="154"/>
      <c r="K415" s="6"/>
      <c r="L415" s="6"/>
      <c r="M415" s="6">
        <v>4</v>
      </c>
      <c r="N415" s="6">
        <v>1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4</v>
      </c>
      <c r="AD415" s="2">
        <f t="shared" si="50"/>
        <v>1</v>
      </c>
      <c r="AE415" s="214">
        <f>IF(AC415=0,0,(AC415-AD415)/AC415*-100)</f>
        <v>-75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154"/>
      <c r="F416" s="154"/>
      <c r="G416" s="6"/>
      <c r="H416" s="6"/>
      <c r="I416" s="154"/>
      <c r="J416" s="154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4</v>
      </c>
      <c r="N417" s="12">
        <f t="shared" si="52"/>
        <v>1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4</v>
      </c>
      <c r="AD417" s="2">
        <f t="shared" si="50"/>
        <v>1</v>
      </c>
      <c r="AE417" s="214">
        <f t="shared" si="51"/>
        <v>-75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K-4  2024</v>
      </c>
      <c r="F423" s="33" t="str">
        <f>F22</f>
        <v>K-4  2025</v>
      </c>
      <c r="G423" s="33" t="str">
        <f>G22</f>
        <v>K-4  2024</v>
      </c>
      <c r="H423" s="33" t="str">
        <f>H22</f>
        <v>K-4  2025</v>
      </c>
      <c r="I423" s="33" t="str">
        <f>I22</f>
        <v>K-4  2024</v>
      </c>
      <c r="J423" s="33" t="str">
        <f>J22</f>
        <v>K-4  2025</v>
      </c>
      <c r="K423" s="33" t="str">
        <f>K22</f>
        <v>K-4  2024</v>
      </c>
      <c r="L423" s="33" t="str">
        <f>L22</f>
        <v>K-4  2025</v>
      </c>
      <c r="M423" s="33" t="str">
        <f>M22</f>
        <v>K-4  2024</v>
      </c>
      <c r="N423" s="33" t="str">
        <f>N22</f>
        <v>K-4  2025</v>
      </c>
      <c r="O423" s="33" t="str">
        <f>O22</f>
        <v>K-4  2024</v>
      </c>
      <c r="P423" s="33" t="str">
        <f>P22</f>
        <v>K-4  2025</v>
      </c>
      <c r="Q423" s="33" t="str">
        <f>Q22</f>
        <v>K-4  2024</v>
      </c>
      <c r="R423" s="33" t="str">
        <f>R22</f>
        <v>K-4  2025</v>
      </c>
      <c r="S423" s="33" t="str">
        <f>S22</f>
        <v>K-4  2024</v>
      </c>
      <c r="T423" s="33" t="str">
        <f>T22</f>
        <v>K-4  2025</v>
      </c>
      <c r="U423" s="33" t="str">
        <f>U22</f>
        <v>K-4  2024</v>
      </c>
      <c r="V423" s="33" t="str">
        <f>V22</f>
        <v>K-4  2025</v>
      </c>
      <c r="W423" s="33" t="str">
        <f>W22</f>
        <v>K-4  2024</v>
      </c>
      <c r="X423" s="33" t="str">
        <f>X22</f>
        <v>K-4  2025</v>
      </c>
      <c r="Y423" s="33" t="str">
        <f>Y22</f>
        <v>K-4  2024</v>
      </c>
      <c r="Z423" s="33" t="str">
        <f>Z22</f>
        <v>K-4  2025</v>
      </c>
      <c r="AA423" s="33" t="str">
        <f>AA22</f>
        <v>K-4  2024</v>
      </c>
      <c r="AB423" s="33" t="str">
        <f>AB22</f>
        <v>K-4  2025</v>
      </c>
      <c r="AC423" s="1" t="str">
        <f>R3</f>
        <v>K-4  2024</v>
      </c>
      <c r="AD423" s="1" t="str">
        <f>U3</f>
        <v>K-4 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4</v>
      </c>
      <c r="N424" s="14">
        <f t="shared" si="53"/>
        <v>1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4</v>
      </c>
      <c r="AD424" s="2">
        <f t="shared" si="54"/>
        <v>1</v>
      </c>
      <c r="AE424" s="214">
        <f>IF(AC424=0,0,(AC424-AD424)/AC424*-100)</f>
        <v>-75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154"/>
      <c r="F425" s="154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154"/>
      <c r="F426" s="154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154"/>
      <c r="F427" s="154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4</v>
      </c>
      <c r="N428" s="7">
        <f t="shared" si="55"/>
        <v>1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4</v>
      </c>
      <c r="AD428" s="2">
        <f t="shared" si="54"/>
        <v>1</v>
      </c>
      <c r="AE428" s="237">
        <f>IF(AC428=0,0,(AC428-AD428)/AC428*-100)</f>
        <v>-75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K-4  2024</v>
      </c>
      <c r="F434" s="33" t="str">
        <f>F22</f>
        <v>K-4  2025</v>
      </c>
      <c r="G434" s="33" t="str">
        <f>G22</f>
        <v>K-4  2024</v>
      </c>
      <c r="H434" s="33" t="str">
        <f>H22</f>
        <v>K-4  2025</v>
      </c>
      <c r="I434" s="33" t="str">
        <f>I22</f>
        <v>K-4  2024</v>
      </c>
      <c r="J434" s="33" t="str">
        <f>J22</f>
        <v>K-4  2025</v>
      </c>
      <c r="K434" s="33" t="str">
        <f>K22</f>
        <v>K-4  2024</v>
      </c>
      <c r="L434" s="33" t="str">
        <f>L22</f>
        <v>K-4  2025</v>
      </c>
      <c r="M434" s="33" t="str">
        <f>M22</f>
        <v>K-4  2024</v>
      </c>
      <c r="N434" s="33" t="str">
        <f>N22</f>
        <v>K-4  2025</v>
      </c>
      <c r="O434" s="33" t="str">
        <f>O22</f>
        <v>K-4  2024</v>
      </c>
      <c r="P434" s="33" t="str">
        <f>P22</f>
        <v>K-4  2025</v>
      </c>
      <c r="Q434" s="33" t="str">
        <f>Q22</f>
        <v>K-4  2024</v>
      </c>
      <c r="R434" s="33" t="str">
        <f>R22</f>
        <v>K-4  2025</v>
      </c>
      <c r="S434" s="33" t="str">
        <f>S22</f>
        <v>K-4  2024</v>
      </c>
      <c r="T434" s="33" t="str">
        <f>T22</f>
        <v>K-4  2025</v>
      </c>
      <c r="U434" s="33" t="str">
        <f>U22</f>
        <v>K-4  2024</v>
      </c>
      <c r="V434" s="33" t="str">
        <f>V22</f>
        <v>K-4  2025</v>
      </c>
      <c r="W434" s="33" t="str">
        <f>W22</f>
        <v>K-4  2024</v>
      </c>
      <c r="X434" s="33" t="str">
        <f>X22</f>
        <v>K-4  2025</v>
      </c>
      <c r="Y434" s="33" t="str">
        <f>Y22</f>
        <v>K-4  2024</v>
      </c>
      <c r="Z434" s="33" t="str">
        <f>Z22</f>
        <v>K-4  2025</v>
      </c>
      <c r="AA434" s="33" t="str">
        <f>AA22</f>
        <v>K-4  2024</v>
      </c>
      <c r="AB434" s="33" t="str">
        <f>AB22</f>
        <v>K-4  2025</v>
      </c>
      <c r="AC434" s="1" t="str">
        <f>R3</f>
        <v>K-4  2024</v>
      </c>
      <c r="AD434" s="1" t="str">
        <f>U3</f>
        <v>K-4 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4</v>
      </c>
      <c r="N435" s="8">
        <f t="shared" si="56"/>
        <v>1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4</v>
      </c>
      <c r="AD435" s="2">
        <f>SUM(F435+H435+J435+L435+N435+P435+R435+T435+V435+X435+Z435+AB435)</f>
        <v>1</v>
      </c>
      <c r="AE435" s="254">
        <f t="shared" ref="AE435:AE445" si="57">IF(AC435=0,0,(AC435-AD435)/AC435*-100)</f>
        <v>-75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154"/>
      <c r="F436" s="154"/>
      <c r="G436" s="6"/>
      <c r="H436" s="6"/>
      <c r="I436" s="154"/>
      <c r="J436" s="154"/>
      <c r="K436" s="6"/>
      <c r="L436" s="6"/>
      <c r="M436" s="15">
        <v>4</v>
      </c>
      <c r="N436" s="15">
        <v>1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4</v>
      </c>
      <c r="AD436" s="2">
        <f t="shared" si="58"/>
        <v>1</v>
      </c>
      <c r="AE436" s="214">
        <f t="shared" si="57"/>
        <v>-75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154"/>
      <c r="F437" s="154"/>
      <c r="G437" s="6"/>
      <c r="H437" s="6"/>
      <c r="I437" s="154"/>
      <c r="J437" s="154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154"/>
      <c r="F438" s="154"/>
      <c r="G438" s="6"/>
      <c r="H438" s="6"/>
      <c r="I438" s="154"/>
      <c r="J438" s="154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4</v>
      </c>
      <c r="N439" s="8">
        <f t="shared" si="59"/>
        <v>1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4</v>
      </c>
      <c r="AD439" s="2">
        <f t="shared" si="58"/>
        <v>1</v>
      </c>
      <c r="AE439" s="254">
        <f t="shared" si="57"/>
        <v>-75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154"/>
      <c r="F440" s="154"/>
      <c r="G440" s="6"/>
      <c r="H440" s="6"/>
      <c r="I440" s="154"/>
      <c r="J440" s="154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154"/>
      <c r="F441" s="154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>
        <f t="shared" si="61"/>
        <v>100</v>
      </c>
      <c r="N443" s="53">
        <f t="shared" si="61"/>
        <v>100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>
        <v>5</v>
      </c>
      <c r="V444" s="6">
        <v>2</v>
      </c>
      <c r="W444" s="6"/>
      <c r="X444" s="6"/>
      <c r="Y444" s="6"/>
      <c r="Z444" s="6"/>
      <c r="AA444" s="6"/>
      <c r="AB444" s="6"/>
      <c r="AC444" s="2">
        <f>SUM(E444+G444+I444+K444+M444+O444+Q444+S444+U444+W444+Y444+AA444)</f>
        <v>5</v>
      </c>
      <c r="AD444" s="2">
        <f>SUM(F444+H444+J444+L444+N444+P444+R444+T444+V444+X444+Z444+AB444)</f>
        <v>2</v>
      </c>
      <c r="AE444" s="250">
        <f t="shared" si="57"/>
        <v>-60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4</v>
      </c>
      <c r="N445" s="51">
        <f t="shared" si="62"/>
        <v>1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5</v>
      </c>
      <c r="V445" s="51">
        <f t="shared" si="62"/>
        <v>2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9</v>
      </c>
      <c r="AD445" s="2">
        <f>SUM(F445+H445+J445+L445+N445+P445+R445+T445+V445+X445+Z445+AB445)</f>
        <v>3</v>
      </c>
      <c r="AE445" s="254">
        <f t="shared" si="57"/>
        <v>-66.666666666666657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225</v>
      </c>
      <c r="AD446" s="52">
        <f>AD445/AD435*100</f>
        <v>300</v>
      </c>
      <c r="AE446" s="247">
        <f>IF(AC446=0,0,(AC446-AD446)/AC446*-100)</f>
        <v>33.333333333333329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K-4  2024</v>
      </c>
      <c r="F451" s="33" t="str">
        <f>F22</f>
        <v>K-4  2025</v>
      </c>
      <c r="G451" s="33" t="str">
        <f>G22</f>
        <v>K-4  2024</v>
      </c>
      <c r="H451" s="33" t="str">
        <f>H22</f>
        <v>K-4  2025</v>
      </c>
      <c r="I451" s="33" t="str">
        <f>I22</f>
        <v>K-4  2024</v>
      </c>
      <c r="J451" s="33" t="str">
        <f>J22</f>
        <v>K-4  2025</v>
      </c>
      <c r="K451" s="33" t="str">
        <f>K22</f>
        <v>K-4  2024</v>
      </c>
      <c r="L451" s="33" t="str">
        <f>L22</f>
        <v>K-4  2025</v>
      </c>
      <c r="M451" s="33" t="str">
        <f>M22</f>
        <v>K-4  2024</v>
      </c>
      <c r="N451" s="33" t="str">
        <f>N22</f>
        <v>K-4  2025</v>
      </c>
      <c r="O451" s="33" t="str">
        <f>O22</f>
        <v>K-4  2024</v>
      </c>
      <c r="P451" s="33" t="str">
        <f>P22</f>
        <v>K-4  2025</v>
      </c>
      <c r="Q451" s="33" t="str">
        <f>Q22</f>
        <v>K-4  2024</v>
      </c>
      <c r="R451" s="33" t="str">
        <f>R22</f>
        <v>K-4  2025</v>
      </c>
      <c r="S451" s="33" t="str">
        <f>S22</f>
        <v>K-4  2024</v>
      </c>
      <c r="T451" s="33" t="str">
        <f>T22</f>
        <v>K-4  2025</v>
      </c>
      <c r="U451" s="33" t="str">
        <f>U22</f>
        <v>K-4  2024</v>
      </c>
      <c r="V451" s="33" t="str">
        <f>V22</f>
        <v>K-4  2025</v>
      </c>
      <c r="W451" s="33" t="str">
        <f>W22</f>
        <v>K-4  2024</v>
      </c>
      <c r="X451" s="33" t="str">
        <f>X22</f>
        <v>K-4  2025</v>
      </c>
      <c r="Y451" s="33" t="str">
        <f>Y22</f>
        <v>K-4  2024</v>
      </c>
      <c r="Z451" s="33" t="str">
        <f>Z22</f>
        <v>K-4  2025</v>
      </c>
      <c r="AA451" s="33" t="str">
        <f>AA22</f>
        <v>K-4  2024</v>
      </c>
      <c r="AB451" s="33" t="str">
        <f>AB22</f>
        <v>K-4  2025</v>
      </c>
      <c r="AC451" s="1" t="str">
        <f>R3</f>
        <v>K-4  2024</v>
      </c>
      <c r="AD451" s="1" t="str">
        <f>U3</f>
        <v>K-4 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11</v>
      </c>
      <c r="N452" s="14">
        <f t="shared" si="63"/>
        <v>8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11</v>
      </c>
      <c r="AD452" s="2">
        <f t="shared" si="64"/>
        <v>8</v>
      </c>
      <c r="AE452" s="214">
        <f>IF(AC452=0,0,(AC452-AD452)/AC452*-100)</f>
        <v>-27.27272727272727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1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1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11</v>
      </c>
      <c r="N456" s="7">
        <f t="shared" si="65"/>
        <v>7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11</v>
      </c>
      <c r="AD456" s="2">
        <f t="shared" si="64"/>
        <v>7</v>
      </c>
      <c r="AE456" s="237">
        <f>IF(AC456=0,0,(AC456-AD456)/AC456*-100)</f>
        <v>-36.363636363636367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K-4  2024</v>
      </c>
      <c r="F462" s="33" t="str">
        <f>F22</f>
        <v>K-4  2025</v>
      </c>
      <c r="G462" s="33" t="str">
        <f>G22</f>
        <v>K-4  2024</v>
      </c>
      <c r="H462" s="33" t="str">
        <f>H22</f>
        <v>K-4  2025</v>
      </c>
      <c r="I462" s="33" t="str">
        <f>I22</f>
        <v>K-4  2024</v>
      </c>
      <c r="J462" s="33" t="str">
        <f>J22</f>
        <v>K-4  2025</v>
      </c>
      <c r="K462" s="33" t="str">
        <f>K22</f>
        <v>K-4  2024</v>
      </c>
      <c r="L462" s="33" t="str">
        <f>L22</f>
        <v>K-4  2025</v>
      </c>
      <c r="M462" s="33" t="str">
        <f>M22</f>
        <v>K-4  2024</v>
      </c>
      <c r="N462" s="33" t="str">
        <f>N22</f>
        <v>K-4  2025</v>
      </c>
      <c r="O462" s="33" t="str">
        <f>O22</f>
        <v>K-4  2024</v>
      </c>
      <c r="P462" s="33" t="str">
        <f>P22</f>
        <v>K-4  2025</v>
      </c>
      <c r="Q462" s="33" t="str">
        <f>Q22</f>
        <v>K-4  2024</v>
      </c>
      <c r="R462" s="33" t="str">
        <f>R22</f>
        <v>K-4  2025</v>
      </c>
      <c r="S462" s="33" t="str">
        <f>S22</f>
        <v>K-4  2024</v>
      </c>
      <c r="T462" s="33" t="str">
        <f>T22</f>
        <v>K-4  2025</v>
      </c>
      <c r="U462" s="33" t="str">
        <f>U22</f>
        <v>K-4  2024</v>
      </c>
      <c r="V462" s="33" t="str">
        <f>V22</f>
        <v>K-4  2025</v>
      </c>
      <c r="W462" s="33" t="str">
        <f>W22</f>
        <v>K-4  2024</v>
      </c>
      <c r="X462" s="33" t="str">
        <f>X22</f>
        <v>K-4  2025</v>
      </c>
      <c r="Y462" s="33" t="str">
        <f>Y22</f>
        <v>K-4  2024</v>
      </c>
      <c r="Z462" s="33" t="str">
        <f>Z22</f>
        <v>K-4  2025</v>
      </c>
      <c r="AA462" s="33" t="str">
        <f>AA22</f>
        <v>K-4  2024</v>
      </c>
      <c r="AB462" s="33" t="str">
        <f>AB22</f>
        <v>K-4  2025</v>
      </c>
      <c r="AC462" s="1" t="str">
        <f>R3</f>
        <v>K-4  2024</v>
      </c>
      <c r="AD462" s="1" t="str">
        <f>U3</f>
        <v>K-4 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11</v>
      </c>
      <c r="N463" s="16">
        <f t="shared" si="66"/>
        <v>7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11</v>
      </c>
      <c r="AD463" s="2">
        <f>SUM(F463+H463+J463+L463+N463+P463+R463+T463+V463+X463+Z463+AB463)</f>
        <v>7</v>
      </c>
      <c r="AE463" s="252">
        <f t="shared" ref="AE463:AE473" si="67">IF(AC463=0,0,(AC463-AD463)/AC463*-100)</f>
        <v>-36.363636363636367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9</v>
      </c>
      <c r="N464" s="14">
        <f t="shared" si="66"/>
        <v>5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9</v>
      </c>
      <c r="AD464" s="2">
        <f>SUM(F464+H464+J464+L464+N464+P464+R464+T464+V464+X464+Z464+AB464)</f>
        <v>5</v>
      </c>
      <c r="AE464" s="214">
        <f t="shared" si="67"/>
        <v>-44.444444444444443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9</v>
      </c>
      <c r="N467" s="16">
        <f t="shared" si="69"/>
        <v>5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9</v>
      </c>
      <c r="AD467" s="2">
        <f t="shared" si="68"/>
        <v>5</v>
      </c>
      <c r="AE467" s="252">
        <f t="shared" si="67"/>
        <v>-44.444444444444443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2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2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2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2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2</v>
      </c>
      <c r="N470" s="16">
        <f t="shared" si="69"/>
        <v>2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2</v>
      </c>
      <c r="AD470" s="2">
        <f t="shared" si="68"/>
        <v>2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81.818181818181827</v>
      </c>
      <c r="N471" s="35">
        <f t="shared" si="70"/>
        <v>71.428571428571431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81.818181818181827</v>
      </c>
      <c r="AD471" s="11">
        <f t="shared" si="70"/>
        <v>71.428571428571431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5</v>
      </c>
      <c r="V472" s="14">
        <f t="shared" si="69"/>
        <v>2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5</v>
      </c>
      <c r="AD472" s="2">
        <f>SUM(F472+H472+J472+L472+N472+P472+R472+T472+V472+X472+Z472+AB472)</f>
        <v>2</v>
      </c>
      <c r="AE472" s="250">
        <f t="shared" si="67"/>
        <v>-60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9</v>
      </c>
      <c r="N473" s="16">
        <f t="shared" si="69"/>
        <v>5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5</v>
      </c>
      <c r="V473" s="16">
        <f t="shared" si="69"/>
        <v>2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14</v>
      </c>
      <c r="AD473" s="2">
        <f>SUM(F473+H473+J473+L473+N473+P473+R473+T473+V473+X473+Z473+AB473)</f>
        <v>7</v>
      </c>
      <c r="AE473" s="252">
        <f t="shared" si="67"/>
        <v>-50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127.27272727272727</v>
      </c>
      <c r="AD474" s="52">
        <f>AD473/AD463*100</f>
        <v>100</v>
      </c>
      <c r="AE474" s="247">
        <f>IF(AC474=0,0,(AC474-AD474)/AC474*-100)</f>
        <v>-21.428571428571423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K-4  2024</v>
      </c>
      <c r="F479" s="33" t="str">
        <f>F22</f>
        <v>K-4  2025</v>
      </c>
      <c r="G479" s="33" t="str">
        <f>G22</f>
        <v>K-4  2024</v>
      </c>
      <c r="H479" s="33" t="str">
        <f>H22</f>
        <v>K-4  2025</v>
      </c>
      <c r="I479" s="33" t="str">
        <f>I22</f>
        <v>K-4  2024</v>
      </c>
      <c r="J479" s="33" t="str">
        <f>J22</f>
        <v>K-4  2025</v>
      </c>
      <c r="K479" s="33" t="str">
        <f>K22</f>
        <v>K-4  2024</v>
      </c>
      <c r="L479" s="33" t="str">
        <f>L22</f>
        <v>K-4  2025</v>
      </c>
      <c r="M479" s="33" t="str">
        <f>M22</f>
        <v>K-4  2024</v>
      </c>
      <c r="N479" s="33" t="str">
        <f>N22</f>
        <v>K-4  2025</v>
      </c>
      <c r="O479" s="33" t="str">
        <f>O22</f>
        <v>K-4  2024</v>
      </c>
      <c r="P479" s="33" t="str">
        <f>P22</f>
        <v>K-4  2025</v>
      </c>
      <c r="Q479" s="33" t="str">
        <f>Q22</f>
        <v>K-4  2024</v>
      </c>
      <c r="R479" s="33" t="str">
        <f>R22</f>
        <v>K-4  2025</v>
      </c>
      <c r="S479" s="33" t="str">
        <f>S22</f>
        <v>K-4  2024</v>
      </c>
      <c r="T479" s="33" t="str">
        <f>T22</f>
        <v>K-4  2025</v>
      </c>
      <c r="U479" s="33" t="str">
        <f>U22</f>
        <v>K-4  2024</v>
      </c>
      <c r="V479" s="33" t="str">
        <f>V22</f>
        <v>K-4  2025</v>
      </c>
      <c r="W479" s="33" t="str">
        <f>W22</f>
        <v>K-4  2024</v>
      </c>
      <c r="X479" s="33" t="str">
        <f>X22</f>
        <v>K-4  2025</v>
      </c>
      <c r="Y479" s="33" t="str">
        <f>Y22</f>
        <v>K-4  2024</v>
      </c>
      <c r="Z479" s="33" t="str">
        <f>Z22</f>
        <v>K-4  2025</v>
      </c>
      <c r="AA479" s="33" t="str">
        <f>AA22</f>
        <v>K-4  2024</v>
      </c>
      <c r="AB479" s="33" t="str">
        <f>AB22</f>
        <v>K-4  2025</v>
      </c>
      <c r="AC479" s="1" t="str">
        <f>R3</f>
        <v>K-4  2024</v>
      </c>
      <c r="AD479" s="1" t="str">
        <f>U3</f>
        <v>K-4 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1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1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1</v>
      </c>
      <c r="AD483" s="2">
        <f t="shared" si="72"/>
        <v>0</v>
      </c>
      <c r="AE483" s="214">
        <f t="shared" si="73"/>
        <v>-100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2</v>
      </c>
      <c r="N487" s="13">
        <f t="shared" si="80"/>
        <v>2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2</v>
      </c>
      <c r="AD487" s="2">
        <f t="shared" si="72"/>
        <v>2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K-4  2024</v>
      </c>
      <c r="F493" s="33" t="str">
        <f>F22</f>
        <v>K-4  2025</v>
      </c>
      <c r="G493" s="33" t="str">
        <f>G22</f>
        <v>K-4  2024</v>
      </c>
      <c r="H493" s="33" t="str">
        <f>H22</f>
        <v>K-4  2025</v>
      </c>
      <c r="I493" s="33" t="str">
        <f>I22</f>
        <v>K-4  2024</v>
      </c>
      <c r="J493" s="33" t="str">
        <f>J22</f>
        <v>K-4  2025</v>
      </c>
      <c r="K493" s="33" t="str">
        <f>K22</f>
        <v>K-4  2024</v>
      </c>
      <c r="L493" s="33" t="str">
        <f>L22</f>
        <v>K-4  2025</v>
      </c>
      <c r="M493" s="33" t="str">
        <f>M22</f>
        <v>K-4  2024</v>
      </c>
      <c r="N493" s="33" t="str">
        <f>N22</f>
        <v>K-4  2025</v>
      </c>
      <c r="O493" s="33" t="str">
        <f>O22</f>
        <v>K-4  2024</v>
      </c>
      <c r="P493" s="33" t="str">
        <f>P22</f>
        <v>K-4  2025</v>
      </c>
      <c r="Q493" s="33" t="str">
        <f>Q22</f>
        <v>K-4  2024</v>
      </c>
      <c r="R493" s="33" t="str">
        <f>R22</f>
        <v>K-4  2025</v>
      </c>
      <c r="S493" s="33" t="str">
        <f>S22</f>
        <v>K-4  2024</v>
      </c>
      <c r="T493" s="33" t="str">
        <f>T22</f>
        <v>K-4  2025</v>
      </c>
      <c r="U493" s="33" t="str">
        <f>U22</f>
        <v>K-4  2024</v>
      </c>
      <c r="V493" s="33" t="str">
        <f>V22</f>
        <v>K-4  2025</v>
      </c>
      <c r="W493" s="33" t="str">
        <f>W22</f>
        <v>K-4  2024</v>
      </c>
      <c r="X493" s="33" t="str">
        <f>X22</f>
        <v>K-4  2025</v>
      </c>
      <c r="Y493" s="33" t="str">
        <f>Y22</f>
        <v>K-4  2024</v>
      </c>
      <c r="Z493" s="33" t="str">
        <f>Z22</f>
        <v>K-4  2025</v>
      </c>
      <c r="AA493" s="33" t="str">
        <f>AA22</f>
        <v>K-4  2024</v>
      </c>
      <c r="AB493" s="33" t="str">
        <f>AB22</f>
        <v>K-4  2025</v>
      </c>
      <c r="AC493" s="1" t="str">
        <f>R3</f>
        <v>K-4  2024</v>
      </c>
      <c r="AD493" s="1" t="str">
        <f>U3</f>
        <v>K-4 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154"/>
      <c r="F496" s="154"/>
      <c r="G496" s="19"/>
      <c r="H496" s="19"/>
      <c r="I496" s="154"/>
      <c r="J496" s="154"/>
      <c r="K496" s="19"/>
      <c r="L496" s="19"/>
      <c r="M496" s="36">
        <v>7</v>
      </c>
      <c r="N496" s="36">
        <v>7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7</v>
      </c>
      <c r="AD496" s="2">
        <f t="shared" si="82"/>
        <v>7</v>
      </c>
      <c r="AE496" s="214">
        <f t="shared" si="81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154"/>
      <c r="F497" s="154"/>
      <c r="G497" s="19"/>
      <c r="H497" s="19"/>
      <c r="I497" s="154"/>
      <c r="J497" s="154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154"/>
      <c r="F498" s="154"/>
      <c r="G498" s="19"/>
      <c r="H498" s="19"/>
      <c r="I498" s="154"/>
      <c r="J498" s="154"/>
      <c r="K498" s="19"/>
      <c r="L498" s="19"/>
      <c r="M498" s="36">
        <v>3</v>
      </c>
      <c r="N498" s="36">
        <v>3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3</v>
      </c>
      <c r="AD498" s="2">
        <f t="shared" si="82"/>
        <v>3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154"/>
      <c r="F499" s="154"/>
      <c r="G499" s="19"/>
      <c r="H499" s="19"/>
      <c r="I499" s="154"/>
      <c r="J499" s="154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154"/>
      <c r="F500" s="154"/>
      <c r="G500" s="19"/>
      <c r="H500" s="19"/>
      <c r="I500" s="154"/>
      <c r="J500" s="154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154"/>
      <c r="F501" s="154"/>
      <c r="G501" s="19"/>
      <c r="H501" s="19"/>
      <c r="I501" s="154"/>
      <c r="J501" s="154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154"/>
      <c r="F502" s="154"/>
      <c r="G502" s="19"/>
      <c r="H502" s="19"/>
      <c r="I502" s="154"/>
      <c r="J502" s="154"/>
      <c r="K502" s="19"/>
      <c r="L502" s="19"/>
      <c r="M502" s="36"/>
      <c r="N502" s="36">
        <v>1</v>
      </c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1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154"/>
      <c r="F503" s="154"/>
      <c r="G503" s="19"/>
      <c r="H503" s="19"/>
      <c r="I503" s="154"/>
      <c r="J503" s="154"/>
      <c r="K503" s="19"/>
      <c r="L503" s="19"/>
      <c r="M503" s="36">
        <v>245</v>
      </c>
      <c r="N503" s="36">
        <v>269</v>
      </c>
      <c r="O503" s="36"/>
      <c r="P503" s="36"/>
      <c r="Q503" s="36"/>
      <c r="R503" s="36"/>
      <c r="S503" s="157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245</v>
      </c>
      <c r="AD503" s="2">
        <f t="shared" si="82"/>
        <v>269</v>
      </c>
      <c r="AE503" s="214">
        <f t="shared" si="81"/>
        <v>9.795918367346939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154"/>
      <c r="F504" s="154"/>
      <c r="G504" s="19"/>
      <c r="H504" s="19"/>
      <c r="I504" s="154"/>
      <c r="J504" s="154"/>
      <c r="K504" s="19"/>
      <c r="L504" s="19"/>
      <c r="M504" s="36">
        <v>130</v>
      </c>
      <c r="N504" s="36">
        <v>153</v>
      </c>
      <c r="O504" s="36"/>
      <c r="P504" s="36"/>
      <c r="Q504" s="36"/>
      <c r="R504" s="36"/>
      <c r="S504" s="157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130</v>
      </c>
      <c r="AD504" s="2">
        <f t="shared" si="82"/>
        <v>153</v>
      </c>
      <c r="AE504" s="214">
        <f>IF(AC504=0,0,(AC504-AD504)/AC504*-100)</f>
        <v>17.692307692307693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154"/>
      <c r="F505" s="154"/>
      <c r="G505" s="19"/>
      <c r="H505" s="19"/>
      <c r="I505" s="154"/>
      <c r="J505" s="154"/>
      <c r="K505" s="19"/>
      <c r="L505" s="19"/>
      <c r="M505" s="36">
        <v>339</v>
      </c>
      <c r="N505" s="36">
        <v>526</v>
      </c>
      <c r="O505" s="36"/>
      <c r="P505" s="36"/>
      <c r="Q505" s="36"/>
      <c r="R505" s="36"/>
      <c r="S505" s="157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339</v>
      </c>
      <c r="AD505" s="2">
        <f t="shared" si="82"/>
        <v>526</v>
      </c>
      <c r="AE505" s="214">
        <f>IF(AC505=0,0,(AC505-AD505)/AC505*-100)</f>
        <v>55.162241887905608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154"/>
      <c r="F506" s="154"/>
      <c r="G506" s="19"/>
      <c r="H506" s="19"/>
      <c r="I506" s="154"/>
      <c r="J506" s="154"/>
      <c r="K506" s="19"/>
      <c r="L506" s="19"/>
      <c r="M506" s="36"/>
      <c r="N506" s="36">
        <v>2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2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154"/>
      <c r="F507" s="154"/>
      <c r="G507" s="19"/>
      <c r="H507" s="19"/>
      <c r="I507" s="154"/>
      <c r="J507" s="154"/>
      <c r="K507" s="19"/>
      <c r="L507" s="19"/>
      <c r="M507" s="36"/>
      <c r="N507" s="36">
        <v>10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10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632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K-4  2024</v>
      </c>
      <c r="F513" s="33" t="str">
        <f>F22</f>
        <v>K-4  2025</v>
      </c>
      <c r="G513" s="33" t="str">
        <f>G22</f>
        <v>K-4  2024</v>
      </c>
      <c r="H513" s="33" t="str">
        <f>H22</f>
        <v>K-4  2025</v>
      </c>
      <c r="I513" s="33" t="str">
        <f>I22</f>
        <v>K-4  2024</v>
      </c>
      <c r="J513" s="33" t="str">
        <f>J22</f>
        <v>K-4  2025</v>
      </c>
      <c r="K513" s="33" t="str">
        <f>K22</f>
        <v>K-4  2024</v>
      </c>
      <c r="L513" s="33" t="str">
        <f>L22</f>
        <v>K-4  2025</v>
      </c>
      <c r="M513" s="33" t="str">
        <f>M22</f>
        <v>K-4  2024</v>
      </c>
      <c r="N513" s="33" t="str">
        <f>N22</f>
        <v>K-4  2025</v>
      </c>
      <c r="O513" s="33" t="str">
        <f>O22</f>
        <v>K-4  2024</v>
      </c>
      <c r="P513" s="33" t="str">
        <f>P22</f>
        <v>K-4  2025</v>
      </c>
      <c r="Q513" s="33" t="str">
        <f>Q22</f>
        <v>K-4  2024</v>
      </c>
      <c r="R513" s="33" t="str">
        <f>R22</f>
        <v>K-4  2025</v>
      </c>
      <c r="S513" s="33" t="str">
        <f>S22</f>
        <v>K-4  2024</v>
      </c>
      <c r="T513" s="33" t="str">
        <f>T22</f>
        <v>K-4  2025</v>
      </c>
      <c r="U513" s="33" t="str">
        <f>U22</f>
        <v>K-4  2024</v>
      </c>
      <c r="V513" s="33" t="str">
        <f>V22</f>
        <v>K-4  2025</v>
      </c>
      <c r="W513" s="33" t="str">
        <f>W22</f>
        <v>K-4  2024</v>
      </c>
      <c r="X513" s="33" t="str">
        <f>X22</f>
        <v>K-4  2025</v>
      </c>
      <c r="Y513" s="33" t="str">
        <f>Y22</f>
        <v>K-4  2024</v>
      </c>
      <c r="Z513" s="33" t="str">
        <f>Z22</f>
        <v>K-4  2025</v>
      </c>
      <c r="AA513" s="33" t="str">
        <f>AA22</f>
        <v>K-4  2024</v>
      </c>
      <c r="AB513" s="33" t="str">
        <f>AB22</f>
        <v>K-4  2025</v>
      </c>
      <c r="AC513" s="1" t="str">
        <f>R3</f>
        <v>K-4  2024</v>
      </c>
      <c r="AD513" s="1" t="str">
        <f>U3</f>
        <v>K-4 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154"/>
      <c r="F515" s="154"/>
      <c r="G515" s="19"/>
      <c r="H515" s="19"/>
      <c r="I515" s="154"/>
      <c r="J515" s="154"/>
      <c r="K515" s="19"/>
      <c r="L515" s="19"/>
      <c r="M515" s="19"/>
      <c r="N515" s="19">
        <v>4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4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154"/>
      <c r="F516" s="154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4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4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149"/>
      <c r="J518" s="149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K-4  2024</v>
      </c>
      <c r="F524" s="33" t="str">
        <f>F22</f>
        <v>K-4  2025</v>
      </c>
      <c r="G524" s="33" t="str">
        <f>G22</f>
        <v>K-4  2024</v>
      </c>
      <c r="H524" s="33" t="str">
        <f>H22</f>
        <v>K-4  2025</v>
      </c>
      <c r="I524" s="33" t="str">
        <f>I22</f>
        <v>K-4  2024</v>
      </c>
      <c r="J524" s="33" t="str">
        <f>J22</f>
        <v>K-4  2025</v>
      </c>
      <c r="K524" s="33" t="str">
        <f>K22</f>
        <v>K-4  2024</v>
      </c>
      <c r="L524" s="33" t="str">
        <f>L22</f>
        <v>K-4  2025</v>
      </c>
      <c r="M524" s="33" t="str">
        <f>M22</f>
        <v>K-4  2024</v>
      </c>
      <c r="N524" s="33" t="str">
        <f>N22</f>
        <v>K-4  2025</v>
      </c>
      <c r="O524" s="33" t="str">
        <f>O22</f>
        <v>K-4  2024</v>
      </c>
      <c r="P524" s="33" t="str">
        <f>P22</f>
        <v>K-4  2025</v>
      </c>
      <c r="Q524" s="33" t="str">
        <f>Q22</f>
        <v>K-4  2024</v>
      </c>
      <c r="R524" s="33" t="str">
        <f>R22</f>
        <v>K-4  2025</v>
      </c>
      <c r="S524" s="33" t="str">
        <f>S22</f>
        <v>K-4  2024</v>
      </c>
      <c r="T524" s="33" t="str">
        <f>T22</f>
        <v>K-4  2025</v>
      </c>
      <c r="U524" s="33" t="str">
        <f>U22</f>
        <v>K-4  2024</v>
      </c>
      <c r="V524" s="33" t="str">
        <f>V22</f>
        <v>K-4  2025</v>
      </c>
      <c r="W524" s="33" t="str">
        <f>W22</f>
        <v>K-4  2024</v>
      </c>
      <c r="X524" s="33" t="str">
        <f>X22</f>
        <v>K-4  2025</v>
      </c>
      <c r="Y524" s="33" t="str">
        <f>Y22</f>
        <v>K-4  2024</v>
      </c>
      <c r="Z524" s="33" t="str">
        <f>Z22</f>
        <v>K-4  2025</v>
      </c>
      <c r="AA524" s="33" t="str">
        <f>AA22</f>
        <v>K-4  2024</v>
      </c>
      <c r="AB524" s="33" t="str">
        <f>AB22</f>
        <v>K-4  2025</v>
      </c>
      <c r="AC524" s="1" t="str">
        <f>R3</f>
        <v>K-4  2024</v>
      </c>
      <c r="AD524" s="1" t="str">
        <f>U3</f>
        <v>K-4 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154"/>
      <c r="F525" s="154"/>
      <c r="G525" s="19"/>
      <c r="H525" s="19"/>
      <c r="I525" s="154"/>
      <c r="J525" s="154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6</v>
      </c>
      <c r="AE525" s="214">
        <f>IF(AC525=0,0,(AC525-AD525)/AC525*-100)</f>
        <v>20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154"/>
      <c r="F526" s="154"/>
      <c r="G526" s="19"/>
      <c r="H526" s="19"/>
      <c r="I526" s="154"/>
      <c r="J526" s="154"/>
      <c r="K526" s="19"/>
      <c r="L526" s="19"/>
      <c r="M526" s="23">
        <v>1</v>
      </c>
      <c r="N526" s="23">
        <v>2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1</v>
      </c>
      <c r="AD526" s="2">
        <f t="shared" si="85"/>
        <v>2</v>
      </c>
      <c r="AE526" s="214">
        <f>IF(AC526=0,0,(AC526-AD526)/AC526*-100)</f>
        <v>100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154"/>
      <c r="F527" s="154"/>
      <c r="G527" s="19"/>
      <c r="H527" s="19"/>
      <c r="I527" s="154"/>
      <c r="J527" s="154"/>
      <c r="K527" s="19"/>
      <c r="L527" s="19"/>
      <c r="M527" s="23">
        <v>1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1</v>
      </c>
      <c r="AD527" s="2">
        <f t="shared" si="85"/>
        <v>0</v>
      </c>
      <c r="AE527" s="214">
        <f>IF(AC527=0,0,(AC527-AD527)/AC527*-100)</f>
        <v>-100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154"/>
      <c r="F528" s="154"/>
      <c r="G528" s="19"/>
      <c r="H528" s="19"/>
      <c r="I528" s="154"/>
      <c r="J528" s="154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8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8</v>
      </c>
      <c r="AE529" s="221">
        <f>IF(AC529=0,0,(AC529-AD529)/AC529*-100)</f>
        <v>60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16.666666666666664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16.666666666666664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-100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-100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K-4  2024</v>
      </c>
      <c r="F539" s="33" t="str">
        <f>F22</f>
        <v>K-4  2025</v>
      </c>
      <c r="G539" s="33" t="str">
        <f>G22</f>
        <v>K-4  2024</v>
      </c>
      <c r="H539" s="33" t="str">
        <f>H22</f>
        <v>K-4  2025</v>
      </c>
      <c r="I539" s="33" t="str">
        <f>I22</f>
        <v>K-4  2024</v>
      </c>
      <c r="J539" s="33" t="str">
        <f>J22</f>
        <v>K-4  2025</v>
      </c>
      <c r="K539" s="33" t="str">
        <f>K22</f>
        <v>K-4  2024</v>
      </c>
      <c r="L539" s="33" t="str">
        <f>L22</f>
        <v>K-4  2025</v>
      </c>
      <c r="M539" s="33" t="str">
        <f>M22</f>
        <v>K-4  2024</v>
      </c>
      <c r="N539" s="33" t="str">
        <f>N22</f>
        <v>K-4  2025</v>
      </c>
      <c r="O539" s="33" t="str">
        <f>O22</f>
        <v>K-4  2024</v>
      </c>
      <c r="P539" s="33" t="str">
        <f>P22</f>
        <v>K-4  2025</v>
      </c>
      <c r="Q539" s="33" t="str">
        <f>Q22</f>
        <v>K-4  2024</v>
      </c>
      <c r="R539" s="33" t="str">
        <f>R22</f>
        <v>K-4  2025</v>
      </c>
      <c r="S539" s="33" t="str">
        <f>S22</f>
        <v>K-4  2024</v>
      </c>
      <c r="T539" s="33" t="str">
        <f>T22</f>
        <v>K-4  2025</v>
      </c>
      <c r="U539" s="33" t="str">
        <f>U22</f>
        <v>K-4  2024</v>
      </c>
      <c r="V539" s="33" t="str">
        <f>V22</f>
        <v>K-4  2025</v>
      </c>
      <c r="W539" s="33" t="str">
        <f>W22</f>
        <v>K-4  2024</v>
      </c>
      <c r="X539" s="33" t="str">
        <f>X22</f>
        <v>K-4  2025</v>
      </c>
      <c r="Y539" s="33" t="str">
        <f>Y22</f>
        <v>K-4  2024</v>
      </c>
      <c r="Z539" s="33" t="str">
        <f>Z22</f>
        <v>K-4  2025</v>
      </c>
      <c r="AA539" s="33" t="str">
        <f>AA22</f>
        <v>K-4  2024</v>
      </c>
      <c r="AB539" s="33" t="str">
        <f>AB22</f>
        <v>K-4  2025</v>
      </c>
      <c r="AC539" s="1" t="str">
        <f>R3</f>
        <v>K-4  2024</v>
      </c>
      <c r="AD539" s="1" t="str">
        <f>U3</f>
        <v>K-4 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154"/>
      <c r="F540" s="154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8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154"/>
      <c r="F541" s="154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154"/>
      <c r="F542" s="154"/>
      <c r="G542" s="19"/>
      <c r="H542" s="19"/>
      <c r="I542" s="154"/>
      <c r="J542" s="154"/>
      <c r="K542" s="19"/>
      <c r="L542" s="19"/>
      <c r="M542" s="19">
        <v>4</v>
      </c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4</v>
      </c>
      <c r="AD542" s="2">
        <f t="shared" si="88"/>
        <v>0</v>
      </c>
      <c r="AE542" s="214">
        <f t="shared" si="89"/>
        <v>-100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4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4</v>
      </c>
      <c r="AD543" s="2">
        <f t="shared" si="88"/>
        <v>0</v>
      </c>
      <c r="AE543" s="221">
        <f t="shared" si="89"/>
        <v>-100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154"/>
      <c r="F545" s="154"/>
      <c r="G545" s="19"/>
      <c r="H545" s="19"/>
      <c r="I545" s="154"/>
      <c r="J545" s="154"/>
      <c r="K545" s="19"/>
      <c r="L545" s="19"/>
      <c r="M545" s="19">
        <v>408</v>
      </c>
      <c r="N545" s="19">
        <v>321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408</v>
      </c>
      <c r="AD545" s="2">
        <f t="shared" si="88"/>
        <v>321</v>
      </c>
      <c r="AE545" s="214">
        <f t="shared" si="89"/>
        <v>-21.323529411764707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-21.323529411764707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-21.323529411764707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>
        <v>0</v>
      </c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si="88"/>
        <v>0</v>
      </c>
      <c r="AD547" s="2">
        <f t="shared" si="88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88"/>
        <v>0</v>
      </c>
      <c r="AD548" s="2">
        <f t="shared" si="88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K-4  2024</v>
      </c>
      <c r="P568" s="207"/>
      <c r="Q568" s="207"/>
      <c r="R568" s="207" t="str">
        <f>U3</f>
        <v>K-4  2025</v>
      </c>
      <c r="S568" s="207"/>
      <c r="T568" s="207"/>
      <c r="U568" s="201" t="s">
        <v>478</v>
      </c>
      <c r="V568" s="201"/>
      <c r="W568" s="201"/>
      <c r="X568" s="207" t="str">
        <f>R3</f>
        <v>K-4  2024</v>
      </c>
      <c r="Y568" s="207"/>
      <c r="Z568" s="207"/>
      <c r="AA568" s="207" t="str">
        <f>U3</f>
        <v>K-4 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315"/>
      <c r="Y569" s="203"/>
      <c r="Z569" s="203"/>
      <c r="AA569" s="315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1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2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1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2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1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2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1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2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1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2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20427</v>
      </c>
      <c r="P575" s="203"/>
      <c r="Q575" s="203"/>
      <c r="R575" s="203">
        <v>19253</v>
      </c>
      <c r="S575" s="203"/>
      <c r="T575" s="203"/>
      <c r="U575" s="199">
        <f t="shared" si="91"/>
        <v>-5.747295246487492</v>
      </c>
      <c r="V575" s="199"/>
      <c r="W575" s="199"/>
      <c r="X575" s="203">
        <v>1415</v>
      </c>
      <c r="Y575" s="203"/>
      <c r="Z575" s="203"/>
      <c r="AA575" s="203">
        <v>1365</v>
      </c>
      <c r="AB575" s="203"/>
      <c r="AC575" s="203"/>
      <c r="AD575" s="199">
        <f t="shared" si="92"/>
        <v>-3.5335689045936398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1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2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1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2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20427</v>
      </c>
      <c r="P582" s="201"/>
      <c r="Q582" s="201"/>
      <c r="R582" s="201">
        <f>SUM(R569:R581)</f>
        <v>19253</v>
      </c>
      <c r="S582" s="201"/>
      <c r="T582" s="201"/>
      <c r="U582" s="199">
        <f>IF(O582=0,0,(O582-R582)/O582*-100)</f>
        <v>-5.747295246487492</v>
      </c>
      <c r="V582" s="199"/>
      <c r="W582" s="199"/>
      <c r="X582" s="201">
        <f>SUM(X569:X581)</f>
        <v>1415</v>
      </c>
      <c r="Y582" s="201"/>
      <c r="Z582" s="201"/>
      <c r="AA582" s="201">
        <f>SUM(AA569:AA581)</f>
        <v>1365</v>
      </c>
      <c r="AB582" s="201"/>
      <c r="AC582" s="201"/>
      <c r="AD582" s="199">
        <f t="shared" si="92"/>
        <v>-3.5335689045936398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691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689</v>
      </c>
      <c r="Q587" s="176"/>
      <c r="R587" s="176"/>
      <c r="S587" s="183" t="s">
        <v>690</v>
      </c>
      <c r="T587" s="176"/>
      <c r="U587" s="176"/>
      <c r="V587" s="176" t="s">
        <v>646</v>
      </c>
      <c r="W587" s="176"/>
      <c r="X587" s="176"/>
      <c r="Y587" s="176" t="s">
        <v>646</v>
      </c>
      <c r="Z587" s="176"/>
      <c r="AA587" s="176"/>
      <c r="AB587" s="176" t="s">
        <v>667</v>
      </c>
      <c r="AC587" s="176"/>
      <c r="AD587" s="176"/>
      <c r="AE587" s="176" t="s">
        <v>660</v>
      </c>
      <c r="AF587" s="176"/>
      <c r="AG587" s="176"/>
    </row>
    <row r="588" spans="1:33" ht="27.75" customHeight="1" x14ac:dyDescent="0.25">
      <c r="A588" s="63">
        <v>2</v>
      </c>
      <c r="B588" s="184" t="s">
        <v>694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695</v>
      </c>
      <c r="Q588" s="176"/>
      <c r="R588" s="176"/>
      <c r="S588" s="183" t="s">
        <v>696</v>
      </c>
      <c r="T588" s="176"/>
      <c r="U588" s="176"/>
      <c r="V588" s="176" t="s">
        <v>646</v>
      </c>
      <c r="W588" s="176"/>
      <c r="X588" s="176"/>
      <c r="Y588" s="176" t="s">
        <v>647</v>
      </c>
      <c r="Z588" s="176"/>
      <c r="AA588" s="176"/>
      <c r="AB588" s="176" t="s">
        <v>659</v>
      </c>
      <c r="AC588" s="176"/>
      <c r="AD588" s="176"/>
      <c r="AE588" s="176" t="s">
        <v>519</v>
      </c>
      <c r="AF588" s="176"/>
      <c r="AG588" s="176"/>
    </row>
    <row r="589" spans="1:33" ht="27.75" customHeight="1" x14ac:dyDescent="0.25">
      <c r="A589" s="63">
        <v>3</v>
      </c>
      <c r="B589" s="184" t="s">
        <v>697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698</v>
      </c>
      <c r="Q589" s="176"/>
      <c r="R589" s="176"/>
      <c r="S589" s="183" t="s">
        <v>699</v>
      </c>
      <c r="T589" s="176"/>
      <c r="U589" s="176"/>
      <c r="V589" s="176" t="s">
        <v>646</v>
      </c>
      <c r="W589" s="176"/>
      <c r="X589" s="176"/>
      <c r="Y589" s="176" t="s">
        <v>646</v>
      </c>
      <c r="Z589" s="176"/>
      <c r="AA589" s="176"/>
      <c r="AB589" s="176" t="s">
        <v>700</v>
      </c>
      <c r="AC589" s="176"/>
      <c r="AD589" s="176"/>
      <c r="AE589" s="176" t="s">
        <v>688</v>
      </c>
      <c r="AF589" s="176"/>
      <c r="AG589" s="176"/>
    </row>
    <row r="590" spans="1:33" ht="27.75" customHeight="1" x14ac:dyDescent="0.25">
      <c r="A590" s="63">
        <v>4</v>
      </c>
      <c r="B590" s="184" t="s">
        <v>701</v>
      </c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 t="s">
        <v>643</v>
      </c>
      <c r="N590" s="176"/>
      <c r="O590" s="176"/>
      <c r="P590" s="176" t="s">
        <v>702</v>
      </c>
      <c r="Q590" s="176"/>
      <c r="R590" s="176"/>
      <c r="S590" s="183" t="s">
        <v>703</v>
      </c>
      <c r="T590" s="176"/>
      <c r="U590" s="176"/>
      <c r="V590" s="176" t="s">
        <v>646</v>
      </c>
      <c r="W590" s="176"/>
      <c r="X590" s="176"/>
      <c r="Y590" s="176" t="s">
        <v>647</v>
      </c>
      <c r="Z590" s="176"/>
      <c r="AA590" s="176"/>
      <c r="AB590" s="176" t="s">
        <v>667</v>
      </c>
      <c r="AC590" s="176"/>
      <c r="AD590" s="176"/>
      <c r="AE590" s="176" t="s">
        <v>661</v>
      </c>
      <c r="AF590" s="176"/>
      <c r="AG590" s="176"/>
    </row>
    <row r="591" spans="1:33" ht="27.75" customHeight="1" x14ac:dyDescent="0.25">
      <c r="A591" s="63">
        <v>5</v>
      </c>
      <c r="B591" s="184" t="s">
        <v>707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 t="s">
        <v>643</v>
      </c>
      <c r="N591" s="176"/>
      <c r="O591" s="176"/>
      <c r="P591" s="176" t="s">
        <v>708</v>
      </c>
      <c r="Q591" s="176"/>
      <c r="R591" s="176"/>
      <c r="S591" s="183" t="s">
        <v>709</v>
      </c>
      <c r="T591" s="176"/>
      <c r="U591" s="176"/>
      <c r="V591" s="176" t="s">
        <v>646</v>
      </c>
      <c r="W591" s="176"/>
      <c r="X591" s="176"/>
      <c r="Y591" s="176" t="s">
        <v>646</v>
      </c>
      <c r="Z591" s="176"/>
      <c r="AA591" s="176"/>
      <c r="AB591" s="176" t="s">
        <v>700</v>
      </c>
      <c r="AC591" s="176"/>
      <c r="AD591" s="176"/>
      <c r="AE591" s="176" t="s">
        <v>710</v>
      </c>
      <c r="AF591" s="176"/>
      <c r="AG591" s="176"/>
    </row>
    <row r="592" spans="1:33" ht="27.75" customHeight="1" x14ac:dyDescent="0.25">
      <c r="A592" s="63">
        <v>6</v>
      </c>
      <c r="B592" s="184" t="s">
        <v>711</v>
      </c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 t="s">
        <v>643</v>
      </c>
      <c r="N592" s="176"/>
      <c r="O592" s="176"/>
      <c r="P592" s="176" t="s">
        <v>714</v>
      </c>
      <c r="Q592" s="176"/>
      <c r="R592" s="176"/>
      <c r="S592" s="183" t="s">
        <v>712</v>
      </c>
      <c r="T592" s="176"/>
      <c r="U592" s="176"/>
      <c r="V592" s="176" t="s">
        <v>646</v>
      </c>
      <c r="W592" s="176"/>
      <c r="X592" s="176"/>
      <c r="Y592" s="176" t="s">
        <v>646</v>
      </c>
      <c r="Z592" s="176"/>
      <c r="AA592" s="176"/>
      <c r="AB592" s="176" t="s">
        <v>700</v>
      </c>
      <c r="AC592" s="176"/>
      <c r="AD592" s="176"/>
      <c r="AE592" s="176" t="s">
        <v>710</v>
      </c>
      <c r="AF592" s="176"/>
      <c r="AG592" s="176"/>
    </row>
    <row r="593" spans="1:33" ht="27.75" customHeight="1" x14ac:dyDescent="0.25">
      <c r="A593" s="63">
        <v>7</v>
      </c>
      <c r="B593" s="184" t="s">
        <v>713</v>
      </c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 t="s">
        <v>643</v>
      </c>
      <c r="N593" s="176"/>
      <c r="O593" s="176"/>
      <c r="P593" s="176" t="s">
        <v>715</v>
      </c>
      <c r="Q593" s="176"/>
      <c r="R593" s="176"/>
      <c r="S593" s="190" t="s">
        <v>716</v>
      </c>
      <c r="T593" s="191"/>
      <c r="U593" s="192"/>
      <c r="V593" s="176" t="s">
        <v>646</v>
      </c>
      <c r="W593" s="176"/>
      <c r="X593" s="176"/>
      <c r="Y593" s="176" t="s">
        <v>646</v>
      </c>
      <c r="Z593" s="176"/>
      <c r="AA593" s="176"/>
      <c r="AB593" s="176" t="s">
        <v>659</v>
      </c>
      <c r="AC593" s="176"/>
      <c r="AD593" s="176"/>
      <c r="AE593" s="176" t="s">
        <v>661</v>
      </c>
      <c r="AF593" s="176"/>
      <c r="AG593" s="176"/>
    </row>
    <row r="594" spans="1:33" ht="27.75" customHeight="1" x14ac:dyDescent="0.25">
      <c r="A594" s="63">
        <v>8</v>
      </c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9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x14ac:dyDescent="0.25">
      <c r="A595" s="172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  <c r="AA595" s="173"/>
      <c r="AB595" s="173"/>
      <c r="AC595" s="173"/>
      <c r="AD595" s="173"/>
      <c r="AE595" s="173"/>
      <c r="AF595" s="173"/>
      <c r="AG595" s="174"/>
    </row>
    <row r="596" spans="1:33" ht="15" customHeight="1" x14ac:dyDescent="0.25">
      <c r="A596" s="175" t="s">
        <v>718</v>
      </c>
      <c r="B596" s="175"/>
      <c r="C596" s="175"/>
      <c r="D596" s="175"/>
      <c r="E596" s="175"/>
      <c r="F596" s="175"/>
      <c r="G596" s="175"/>
      <c r="H596" s="175"/>
      <c r="I596" s="175"/>
      <c r="J596" s="175"/>
      <c r="K596" s="175"/>
      <c r="L596" s="175"/>
      <c r="M596" s="175"/>
      <c r="N596" s="175"/>
      <c r="O596" s="175"/>
      <c r="P596" s="173"/>
      <c r="Q596" s="173"/>
      <c r="R596" s="173"/>
      <c r="S596" s="173"/>
      <c r="T596" s="173"/>
      <c r="U596" s="173"/>
      <c r="V596" s="173"/>
      <c r="W596" s="173"/>
      <c r="X596" s="173"/>
      <c r="Y596" s="175" t="s">
        <v>719</v>
      </c>
      <c r="Z596" s="175"/>
      <c r="AA596" s="175"/>
      <c r="AB596" s="175"/>
      <c r="AC596" s="175"/>
      <c r="AD596" s="175"/>
      <c r="AE596" s="175"/>
      <c r="AF596" s="175"/>
      <c r="AG596" s="175"/>
    </row>
    <row r="597" spans="1:33" ht="27" customHeight="1" x14ac:dyDescent="0.25">
      <c r="A597" s="175"/>
      <c r="B597" s="175"/>
      <c r="C597" s="175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3"/>
      <c r="Q597" s="173"/>
      <c r="R597" s="173"/>
      <c r="S597" s="173"/>
      <c r="T597" s="173"/>
      <c r="U597" s="173"/>
      <c r="V597" s="173"/>
      <c r="W597" s="173"/>
      <c r="X597" s="173"/>
      <c r="Y597" s="175"/>
      <c r="Z597" s="175"/>
      <c r="AA597" s="175"/>
      <c r="AB597" s="175"/>
      <c r="AC597" s="175"/>
      <c r="AD597" s="175"/>
      <c r="AE597" s="175"/>
      <c r="AF597" s="175"/>
      <c r="AG597" s="175"/>
    </row>
  </sheetData>
  <mergeCells count="1450">
    <mergeCell ref="A595:AG595"/>
    <mergeCell ref="A596:O597"/>
    <mergeCell ref="P596:X597"/>
    <mergeCell ref="Y596:AG597"/>
    <mergeCell ref="B594:L594"/>
    <mergeCell ref="M594:O594"/>
    <mergeCell ref="P594:R594"/>
    <mergeCell ref="S594:U594"/>
    <mergeCell ref="V594:X594"/>
    <mergeCell ref="Y594:AA594"/>
    <mergeCell ref="AB594:AD594"/>
    <mergeCell ref="AE594:AG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347" priority="223" stopIfTrue="1">
      <formula>IF(M398+M401=M394,0,1)</formula>
    </cfRule>
  </conditionalFormatting>
  <conditionalFormatting sqref="M435:AB435">
    <cfRule type="expression" dxfId="346" priority="222" stopIfTrue="1">
      <formula>IF(M439+M442=M435,0,1)</formula>
    </cfRule>
  </conditionalFormatting>
  <conditionalFormatting sqref="AA200:AB200 M424:AB424 M452:AB455 M464:AB466 M468:AB469 M472:AB472 M402:AB402 M443:AB443 M516:N516 O444:T444 O547 W515:Y515 AA312:AB317 Y545:AB545 U547:V548 AA384:AB386 AA395:AB397 AA399:AB400 AA403:AB403 AA425:AB427 AA440:AB441 AA515 Q547:R548 T385 Y547:AB548 AA296:AB303 M481:AB485 AA24:AB51 AA53:AB82 AA84:AB102 AA104:AB121 AA123:AB133 AA135:AB141 AA156:AB166 AA170:AB187 AA189:AB198 AA215:AB249 AA277:AB294 AA305:AB310 AA319:AB343 AA345:AB357 AA359:AB375 U411:V416 Y411:AB416 S425:S427 U425:Y427 Y436:AB438 Q440:R441 Z496:Z507 W525:AB528 U540:V542 Y540:AB542 Q516:AB516 W384:X385 W444:AB444 AA168:AB168 AA202:AB213 AA143:AB154 AA251:AB275">
    <cfRule type="expression" dxfId="345" priority="221" stopIfTrue="1">
      <formula>MOD(FLOOR(COLUMN()/2+0.5,1),2)</formula>
    </cfRule>
  </conditionalFormatting>
  <conditionalFormatting sqref="N425:N427">
    <cfRule type="expression" dxfId="344" priority="220" stopIfTrue="1">
      <formula>MOD(FLOOR(COLUMN()/2+0.5,1),2)</formula>
    </cfRule>
  </conditionalFormatting>
  <conditionalFormatting sqref="P425:P427">
    <cfRule type="expression" dxfId="343" priority="219" stopIfTrue="1">
      <formula>MOD(FLOOR(COLUMN()/2+0.5,1),2)</formula>
    </cfRule>
  </conditionalFormatting>
  <conditionalFormatting sqref="P547:P548">
    <cfRule type="expression" dxfId="342" priority="218" stopIfTrue="1">
      <formula>MOD(FLOOR(COLUMN()/2+0.5,1),2)</formula>
    </cfRule>
  </conditionalFormatting>
  <conditionalFormatting sqref="T384">
    <cfRule type="expression" dxfId="341" priority="214" stopIfTrue="1">
      <formula>MOD(FLOOR(COLUMN()/2+0.5,1),2)</formula>
    </cfRule>
  </conditionalFormatting>
  <conditionalFormatting sqref="T440:T441">
    <cfRule type="expression" dxfId="340" priority="213" stopIfTrue="1">
      <formula>MOD(FLOOR(COLUMN()/2+0.5,1),2)</formula>
    </cfRule>
  </conditionalFormatting>
  <conditionalFormatting sqref="T515">
    <cfRule type="expression" dxfId="339" priority="212" stopIfTrue="1">
      <formula>MOD(FLOOR(COLUMN()/2+0.5,1),2)</formula>
    </cfRule>
  </conditionalFormatting>
  <conditionalFormatting sqref="Z425:Z427">
    <cfRule type="expression" dxfId="338" priority="210" stopIfTrue="1">
      <formula>MOD(FLOOR(COLUMN()/2+0.5,1),2)</formula>
    </cfRule>
  </conditionalFormatting>
  <conditionalFormatting sqref="AB496:AB507">
    <cfRule type="expression" dxfId="337" priority="209" stopIfTrue="1">
      <formula>MOD(FLOOR(COLUMN()/2+0.5,1),2)</formula>
    </cfRule>
  </conditionalFormatting>
  <conditionalFormatting sqref="O548">
    <cfRule type="expression" dxfId="336" priority="208" stopIfTrue="1">
      <formula>MOD(FLOOR(COLUMN()/2+0.5,1),2)</formula>
    </cfRule>
  </conditionalFormatting>
  <conditionalFormatting sqref="M385">
    <cfRule type="expression" dxfId="335" priority="207" stopIfTrue="1">
      <formula>MOD(FLOOR(COLUMN()/2+0.5,1),2)</formula>
    </cfRule>
  </conditionalFormatting>
  <conditionalFormatting sqref="S385">
    <cfRule type="expression" dxfId="334" priority="204" stopIfTrue="1">
      <formula>MOD(FLOOR(COLUMN()/2+0.5,1),2)</formula>
    </cfRule>
  </conditionalFormatting>
  <conditionalFormatting sqref="S384">
    <cfRule type="expression" dxfId="333" priority="203" stopIfTrue="1">
      <formula>MOD(FLOOR(COLUMN()/2+0.5,1),2)</formula>
    </cfRule>
  </conditionalFormatting>
  <conditionalFormatting sqref="Y384:Y385">
    <cfRule type="expression" dxfId="332" priority="202" stopIfTrue="1">
      <formula>MOD(FLOOR(COLUMN()/2+0.5,1),2)</formula>
    </cfRule>
  </conditionalFormatting>
  <conditionalFormatting sqref="Y395:Y397">
    <cfRule type="expression" dxfId="331" priority="201" stopIfTrue="1">
      <formula>MOD(FLOOR(COLUMN()/2+0.5,1),2)</formula>
    </cfRule>
  </conditionalFormatting>
  <conditionalFormatting sqref="M411:M416">
    <cfRule type="expression" dxfId="330" priority="200" stopIfTrue="1">
      <formula>MOD(FLOOR(COLUMN()/2+0.5,1),2)</formula>
    </cfRule>
  </conditionalFormatting>
  <conditionalFormatting sqref="Q416">
    <cfRule type="expression" dxfId="329" priority="198" stopIfTrue="1">
      <formula>MOD(FLOOR(COLUMN()/2+0.5,1),2)</formula>
    </cfRule>
  </conditionalFormatting>
  <conditionalFormatting sqref="W411:W416">
    <cfRule type="expression" dxfId="328" priority="196" stopIfTrue="1">
      <formula>MOD(FLOOR(COLUMN()/2+0.5,1),2)</formula>
    </cfRule>
  </conditionalFormatting>
  <conditionalFormatting sqref="M425:M427">
    <cfRule type="expression" dxfId="327" priority="195" stopIfTrue="1">
      <formula>MOD(FLOOR(COLUMN()/2+0.5,1),2)</formula>
    </cfRule>
  </conditionalFormatting>
  <conditionalFormatting sqref="O425:O427">
    <cfRule type="expression" dxfId="326" priority="194" stopIfTrue="1">
      <formula>MOD(FLOOR(COLUMN()/2+0.5,1),2)</formula>
    </cfRule>
  </conditionalFormatting>
  <conditionalFormatting sqref="Q425:Q427">
    <cfRule type="expression" dxfId="325" priority="193" stopIfTrue="1">
      <formula>MOD(FLOOR(COLUMN()/2+0.5,1),2)</formula>
    </cfRule>
  </conditionalFormatting>
  <conditionalFormatting sqref="M436:M438">
    <cfRule type="expression" dxfId="324" priority="192" stopIfTrue="1">
      <formula>MOD(FLOOR(COLUMN()/2+0.5,1),2)</formula>
    </cfRule>
  </conditionalFormatting>
  <conditionalFormatting sqref="Q436:Q438">
    <cfRule type="expression" dxfId="323" priority="190" stopIfTrue="1">
      <formula>MOD(FLOOR(COLUMN()/2+0.5,1),2)</formula>
    </cfRule>
  </conditionalFormatting>
  <conditionalFormatting sqref="S437:S438">
    <cfRule type="expression" dxfId="322" priority="189" stopIfTrue="1">
      <formula>MOD(FLOOR(COLUMN()/2+0.5,1),2)</formula>
    </cfRule>
  </conditionalFormatting>
  <conditionalFormatting sqref="W436:W438">
    <cfRule type="expression" dxfId="321" priority="188" stopIfTrue="1">
      <formula>MOD(FLOOR(COLUMN()/2+0.5,1),2)</formula>
    </cfRule>
  </conditionalFormatting>
  <conditionalFormatting sqref="M440:M441">
    <cfRule type="expression" dxfId="320" priority="187" stopIfTrue="1">
      <formula>MOD(FLOOR(COLUMN()/2+0.5,1),2)</formula>
    </cfRule>
  </conditionalFormatting>
  <conditionalFormatting sqref="O440:O441">
    <cfRule type="expression" dxfId="319" priority="186" stopIfTrue="1">
      <formula>MOD(FLOOR(COLUMN()/2+0.5,1),2)</formula>
    </cfRule>
  </conditionalFormatting>
  <conditionalFormatting sqref="S440:S441">
    <cfRule type="expression" dxfId="318" priority="185" stopIfTrue="1">
      <formula>MOD(FLOOR(COLUMN()/2+0.5,1),2)</formula>
    </cfRule>
  </conditionalFormatting>
  <conditionalFormatting sqref="W440:W441">
    <cfRule type="expression" dxfId="317" priority="184" stopIfTrue="1">
      <formula>MOD(FLOOR(COLUMN()/2+0.5,1),2)</formula>
    </cfRule>
  </conditionalFormatting>
  <conditionalFormatting sqref="Y440:Y441">
    <cfRule type="expression" dxfId="316" priority="183" stopIfTrue="1">
      <formula>MOD(FLOOR(COLUMN()/2+0.5,1),2)</formula>
    </cfRule>
  </conditionalFormatting>
  <conditionalFormatting sqref="M444">
    <cfRule type="expression" dxfId="315" priority="182" stopIfTrue="1">
      <formula>MOD(FLOOR(COLUMN()/2+0.5,1),2)</formula>
    </cfRule>
  </conditionalFormatting>
  <conditionalFormatting sqref="U496:U505">
    <cfRule type="expression" dxfId="314" priority="177" stopIfTrue="1">
      <formula>MOD(FLOOR(COLUMN()/2+0.5,1),2)</formula>
    </cfRule>
  </conditionalFormatting>
  <conditionalFormatting sqref="W496:W507">
    <cfRule type="expression" dxfId="313" priority="176" stopIfTrue="1">
      <formula>MOD(FLOOR(COLUMN()/2+0.5,1),2)</formula>
    </cfRule>
  </conditionalFormatting>
  <conditionalFormatting sqref="Y496:Y507">
    <cfRule type="expression" dxfId="312" priority="175" stopIfTrue="1">
      <formula>MOD(FLOOR(COLUMN()/2+0.5,1),2)</formula>
    </cfRule>
  </conditionalFormatting>
  <conditionalFormatting sqref="AA496:AA507">
    <cfRule type="expression" dxfId="311" priority="174" stopIfTrue="1">
      <formula>MOD(FLOOR(COLUMN()/2+0.5,1),2)</formula>
    </cfRule>
  </conditionalFormatting>
  <conditionalFormatting sqref="M515">
    <cfRule type="expression" dxfId="310" priority="173" stopIfTrue="1">
      <formula>MOD(FLOOR(COLUMN()/2+0.5,1),2)</formula>
    </cfRule>
  </conditionalFormatting>
  <conditionalFormatting sqref="Q515">
    <cfRule type="expression" dxfId="309" priority="171" stopIfTrue="1">
      <formula>MOD(FLOOR(COLUMN()/2+0.5,1),2)</formula>
    </cfRule>
  </conditionalFormatting>
  <conditionalFormatting sqref="S515">
    <cfRule type="expression" dxfId="308" priority="170" stopIfTrue="1">
      <formula>MOD(FLOOR(COLUMN()/2+0.5,1),2)</formula>
    </cfRule>
  </conditionalFormatting>
  <conditionalFormatting sqref="U515">
    <cfRule type="expression" dxfId="307" priority="169" stopIfTrue="1">
      <formula>MOD(FLOOR(COLUMN()/2+0.5,1),2)</formula>
    </cfRule>
  </conditionalFormatting>
  <conditionalFormatting sqref="S525:S528">
    <cfRule type="expression" dxfId="306" priority="165" stopIfTrue="1">
      <formula>MOD(FLOOR(COLUMN()/2+0.5,1),2)</formula>
    </cfRule>
  </conditionalFormatting>
  <conditionalFormatting sqref="U525:U528">
    <cfRule type="expression" dxfId="305" priority="164" stopIfTrue="1">
      <formula>MOD(FLOOR(COLUMN()/2+0.5,1),2)</formula>
    </cfRule>
  </conditionalFormatting>
  <conditionalFormatting sqref="M540:M542">
    <cfRule type="expression" dxfId="304" priority="163" stopIfTrue="1">
      <formula>MOD(FLOOR(COLUMN()/2+0.5,1),2)</formula>
    </cfRule>
  </conditionalFormatting>
  <conditionalFormatting sqref="Q540:Q542">
    <cfRule type="expression" dxfId="303" priority="161" stopIfTrue="1">
      <formula>MOD(FLOOR(COLUMN()/2+0.5,1),2)</formula>
    </cfRule>
  </conditionalFormatting>
  <conditionalFormatting sqref="W540:W542">
    <cfRule type="expression" dxfId="302" priority="159" stopIfTrue="1">
      <formula>MOD(FLOOR(COLUMN()/2+0.5,1),2)</formula>
    </cfRule>
  </conditionalFormatting>
  <conditionalFormatting sqref="M545">
    <cfRule type="expression" dxfId="301" priority="158" stopIfTrue="1">
      <formula>MOD(FLOOR(COLUMN()/2+0.5,1),2)</formula>
    </cfRule>
  </conditionalFormatting>
  <conditionalFormatting sqref="U545">
    <cfRule type="expression" dxfId="300" priority="154" stopIfTrue="1">
      <formula>MOD(FLOOR(COLUMN()/2+0.5,1),2)</formula>
    </cfRule>
  </conditionalFormatting>
  <conditionalFormatting sqref="W545">
    <cfRule type="expression" dxfId="299" priority="153" stopIfTrue="1">
      <formula>MOD(FLOOR(COLUMN()/2+0.5,1),2)</formula>
    </cfRule>
  </conditionalFormatting>
  <conditionalFormatting sqref="M547:M548">
    <cfRule type="expression" dxfId="298" priority="152" stopIfTrue="1">
      <formula>MOD(FLOOR(COLUMN()/2+0.5,1),2)</formula>
    </cfRule>
  </conditionalFormatting>
  <conditionalFormatting sqref="W547">
    <cfRule type="expression" dxfId="297" priority="150" stopIfTrue="1">
      <formula>MOD(FLOOR(COLUMN()/2+0.5,1),2)</formula>
    </cfRule>
  </conditionalFormatting>
  <conditionalFormatting sqref="W548">
    <cfRule type="expression" dxfId="296" priority="149" stopIfTrue="1">
      <formula>MOD(FLOOR(COLUMN()/2+0.5,1),2)</formula>
    </cfRule>
  </conditionalFormatting>
  <conditionalFormatting sqref="N385">
    <cfRule type="expression" dxfId="295" priority="148" stopIfTrue="1">
      <formula>MOD(FLOOR(COLUMN()/2+0.5,1),2)</formula>
    </cfRule>
  </conditionalFormatting>
  <conditionalFormatting sqref="N411:N416">
    <cfRule type="expression" dxfId="294" priority="147" stopIfTrue="1">
      <formula>MOD(FLOOR(COLUMN()/2+0.5,1),2)</formula>
    </cfRule>
  </conditionalFormatting>
  <conditionalFormatting sqref="N436:N438">
    <cfRule type="expression" dxfId="293" priority="146" stopIfTrue="1">
      <formula>MOD(FLOOR(COLUMN()/2+0.5,1),2)</formula>
    </cfRule>
  </conditionalFormatting>
  <conditionalFormatting sqref="N440:N441">
    <cfRule type="expression" dxfId="292" priority="145" stopIfTrue="1">
      <formula>MOD(FLOOR(COLUMN()/2+0.5,1),2)</formula>
    </cfRule>
  </conditionalFormatting>
  <conditionalFormatting sqref="N444">
    <cfRule type="expression" dxfId="291" priority="144" stopIfTrue="1">
      <formula>MOD(FLOOR(COLUMN()/2+0.5,1),2)</formula>
    </cfRule>
  </conditionalFormatting>
  <conditionalFormatting sqref="N515">
    <cfRule type="expression" dxfId="290" priority="143" stopIfTrue="1">
      <formula>MOD(FLOOR(COLUMN()/2+0.5,1),2)</formula>
    </cfRule>
  </conditionalFormatting>
  <conditionalFormatting sqref="N540:N542">
    <cfRule type="expression" dxfId="289" priority="141" stopIfTrue="1">
      <formula>MOD(FLOOR(COLUMN()/2+0.5,1),2)</formula>
    </cfRule>
  </conditionalFormatting>
  <conditionalFormatting sqref="N545">
    <cfRule type="expression" dxfId="288" priority="140" stopIfTrue="1">
      <formula>MOD(FLOOR(COLUMN()/2+0.5,1),2)</formula>
    </cfRule>
  </conditionalFormatting>
  <conditionalFormatting sqref="N547:N548">
    <cfRule type="expression" dxfId="287" priority="139" stopIfTrue="1">
      <formula>MOD(FLOOR(COLUMN()/2+0.5,1),2)</formula>
    </cfRule>
  </conditionalFormatting>
  <conditionalFormatting sqref="P440:P441">
    <cfRule type="expression" dxfId="286" priority="135" stopIfTrue="1">
      <formula>MOD(FLOOR(COLUMN()/2+0.5,1),2)</formula>
    </cfRule>
  </conditionalFormatting>
  <conditionalFormatting sqref="R416">
    <cfRule type="expression" dxfId="285" priority="129" stopIfTrue="1">
      <formula>MOD(FLOOR(COLUMN()/2+0.5,1),2)</formula>
    </cfRule>
  </conditionalFormatting>
  <conditionalFormatting sqref="R425:R427">
    <cfRule type="expression" dxfId="284" priority="128" stopIfTrue="1">
      <formula>MOD(FLOOR(COLUMN()/2+0.5,1),2)</formula>
    </cfRule>
  </conditionalFormatting>
  <conditionalFormatting sqref="R436:R438">
    <cfRule type="expression" dxfId="283" priority="127" stopIfTrue="1">
      <formula>MOD(FLOOR(COLUMN()/2+0.5,1),2)</formula>
    </cfRule>
  </conditionalFormatting>
  <conditionalFormatting sqref="R515">
    <cfRule type="expression" dxfId="282" priority="125" stopIfTrue="1">
      <formula>MOD(FLOOR(COLUMN()/2+0.5,1),2)</formula>
    </cfRule>
  </conditionalFormatting>
  <conditionalFormatting sqref="R540:R542">
    <cfRule type="expression" dxfId="281" priority="124" stopIfTrue="1">
      <formula>MOD(FLOOR(COLUMN()/2+0.5,1),2)</formula>
    </cfRule>
  </conditionalFormatting>
  <conditionalFormatting sqref="T425:T427">
    <cfRule type="expression" dxfId="280" priority="121" stopIfTrue="1">
      <formula>MOD(FLOOR(COLUMN()/2+0.5,1),2)</formula>
    </cfRule>
  </conditionalFormatting>
  <conditionalFormatting sqref="T437:T438">
    <cfRule type="expression" dxfId="279" priority="120" stopIfTrue="1">
      <formula>MOD(FLOOR(COLUMN()/2+0.5,1),2)</formula>
    </cfRule>
  </conditionalFormatting>
  <conditionalFormatting sqref="T525:T528">
    <cfRule type="expression" dxfId="278" priority="118" stopIfTrue="1">
      <formula>MOD(FLOOR(COLUMN()/2+0.5,1),2)</formula>
    </cfRule>
  </conditionalFormatting>
  <conditionalFormatting sqref="V496:V505">
    <cfRule type="expression" dxfId="277" priority="115" stopIfTrue="1">
      <formula>MOD(FLOOR(COLUMN()/2+0.5,1),2)</formula>
    </cfRule>
  </conditionalFormatting>
  <conditionalFormatting sqref="V515">
    <cfRule type="expression" dxfId="276" priority="114" stopIfTrue="1">
      <formula>MOD(FLOOR(COLUMN()/2+0.5,1),2)</formula>
    </cfRule>
  </conditionalFormatting>
  <conditionalFormatting sqref="V525:V528">
    <cfRule type="expression" dxfId="275" priority="113" stopIfTrue="1">
      <formula>MOD(FLOOR(COLUMN()/2+0.5,1),2)</formula>
    </cfRule>
  </conditionalFormatting>
  <conditionalFormatting sqref="V545">
    <cfRule type="expression" dxfId="274" priority="112" stopIfTrue="1">
      <formula>MOD(FLOOR(COLUMN()/2+0.5,1),2)</formula>
    </cfRule>
  </conditionalFormatting>
  <conditionalFormatting sqref="X411:X416">
    <cfRule type="expression" dxfId="273" priority="111" stopIfTrue="1">
      <formula>MOD(FLOOR(COLUMN()/2+0.5,1),2)</formula>
    </cfRule>
  </conditionalFormatting>
  <conditionalFormatting sqref="X436:X438">
    <cfRule type="expression" dxfId="272" priority="110" stopIfTrue="1">
      <formula>MOD(FLOOR(COLUMN()/2+0.5,1),2)</formula>
    </cfRule>
  </conditionalFormatting>
  <conditionalFormatting sqref="X440:X441">
    <cfRule type="expression" dxfId="271" priority="109" stopIfTrue="1">
      <formula>MOD(FLOOR(COLUMN()/2+0.5,1),2)</formula>
    </cfRule>
  </conditionalFormatting>
  <conditionalFormatting sqref="X496:X507">
    <cfRule type="expression" dxfId="270" priority="108" stopIfTrue="1">
      <formula>MOD(FLOOR(COLUMN()/2+0.5,1),2)</formula>
    </cfRule>
  </conditionalFormatting>
  <conditionalFormatting sqref="X540:X542">
    <cfRule type="expression" dxfId="269" priority="107" stopIfTrue="1">
      <formula>MOD(FLOOR(COLUMN()/2+0.5,1),2)</formula>
    </cfRule>
  </conditionalFormatting>
  <conditionalFormatting sqref="X545">
    <cfRule type="expression" dxfId="268" priority="106" stopIfTrue="1">
      <formula>MOD(FLOOR(COLUMN()/2+0.5,1),2)</formula>
    </cfRule>
  </conditionalFormatting>
  <conditionalFormatting sqref="X547">
    <cfRule type="expression" dxfId="267" priority="105" stopIfTrue="1">
      <formula>MOD(FLOOR(COLUMN()/2+0.5,1),2)</formula>
    </cfRule>
  </conditionalFormatting>
  <conditionalFormatting sqref="X548">
    <cfRule type="expression" dxfId="266" priority="104" stopIfTrue="1">
      <formula>MOD(FLOOR(COLUMN()/2+0.5,1),2)</formula>
    </cfRule>
  </conditionalFormatting>
  <conditionalFormatting sqref="Z384:Z385">
    <cfRule type="expression" dxfId="265" priority="103" stopIfTrue="1">
      <formula>MOD(FLOOR(COLUMN()/2+0.5,1),2)</formula>
    </cfRule>
  </conditionalFormatting>
  <conditionalFormatting sqref="Z395:Z397">
    <cfRule type="expression" dxfId="264" priority="102" stopIfTrue="1">
      <formula>MOD(FLOOR(COLUMN()/2+0.5,1),2)</formula>
    </cfRule>
  </conditionalFormatting>
  <conditionalFormatting sqref="Z440:Z441">
    <cfRule type="expression" dxfId="263" priority="101" stopIfTrue="1">
      <formula>MOD(FLOOR(COLUMN()/2+0.5,1),2)</formula>
    </cfRule>
  </conditionalFormatting>
  <conditionalFormatting sqref="Z515">
    <cfRule type="expression" dxfId="262" priority="100" stopIfTrue="1">
      <formula>MOD(FLOOR(COLUMN()/2+0.5,1),2)</formula>
    </cfRule>
  </conditionalFormatting>
  <conditionalFormatting sqref="AB515">
    <cfRule type="expression" dxfId="261" priority="99" stopIfTrue="1">
      <formula>MOD(FLOOR(COLUMN()/2+0.5,1),2)</formula>
    </cfRule>
  </conditionalFormatting>
  <conditionalFormatting sqref="K394:L394">
    <cfRule type="expression" dxfId="260" priority="94" stopIfTrue="1">
      <formula>IF(K398+K401=K394,0,1)</formula>
    </cfRule>
  </conditionalFormatting>
  <conditionalFormatting sqref="I394:J394">
    <cfRule type="expression" dxfId="259" priority="93" stopIfTrue="1">
      <formula>IF(I398+I401=I394,0,1)</formula>
    </cfRule>
  </conditionalFormatting>
  <conditionalFormatting sqref="G394:H394">
    <cfRule type="expression" dxfId="258" priority="92" stopIfTrue="1">
      <formula>IF(G398+G401=G394,0,1)</formula>
    </cfRule>
  </conditionalFormatting>
  <conditionalFormatting sqref="E394:F394">
    <cfRule type="expression" dxfId="257" priority="91" stopIfTrue="1">
      <formula>IF(E398+E401=E394,0,1)</formula>
    </cfRule>
  </conditionalFormatting>
  <conditionalFormatting sqref="E435:F435">
    <cfRule type="expression" dxfId="256" priority="90" stopIfTrue="1">
      <formula>IF(E439+E442=E435,0,1)</formula>
    </cfRule>
  </conditionalFormatting>
  <conditionalFormatting sqref="G435:H435">
    <cfRule type="expression" dxfId="255" priority="89" stopIfTrue="1">
      <formula>IF(G439+G442=G435,0,1)</formula>
    </cfRule>
  </conditionalFormatting>
  <conditionalFormatting sqref="I435:J435">
    <cfRule type="expression" dxfId="254" priority="88" stopIfTrue="1">
      <formula>IF(I439+I442=I435,0,1)</formula>
    </cfRule>
  </conditionalFormatting>
  <conditionalFormatting sqref="K435:L435">
    <cfRule type="expression" dxfId="253" priority="87" stopIfTrue="1">
      <formula>IF(K439+K442=K435,0,1)</formula>
    </cfRule>
  </conditionalFormatting>
  <conditionalFormatting sqref="T386 W386:X386">
    <cfRule type="expression" dxfId="252" priority="78" stopIfTrue="1">
      <formula>MOD(FLOOR(COLUMN()/2+0.5,1),2)</formula>
    </cfRule>
  </conditionalFormatting>
  <conditionalFormatting sqref="M386">
    <cfRule type="expression" dxfId="251" priority="77" stopIfTrue="1">
      <formula>MOD(FLOOR(COLUMN()/2+0.5,1),2)</formula>
    </cfRule>
  </conditionalFormatting>
  <conditionalFormatting sqref="S386">
    <cfRule type="expression" dxfId="250" priority="75" stopIfTrue="1">
      <formula>MOD(FLOOR(COLUMN()/2+0.5,1),2)</formula>
    </cfRule>
  </conditionalFormatting>
  <conditionalFormatting sqref="Y386">
    <cfRule type="expression" dxfId="249" priority="74" stopIfTrue="1">
      <formula>MOD(FLOOR(COLUMN()/2+0.5,1),2)</formula>
    </cfRule>
  </conditionalFormatting>
  <conditionalFormatting sqref="N386">
    <cfRule type="expression" dxfId="248" priority="73" stopIfTrue="1">
      <formula>MOD(FLOOR(COLUMN()/2+0.5,1),2)</formula>
    </cfRule>
  </conditionalFormatting>
  <conditionalFormatting sqref="Z386">
    <cfRule type="expression" dxfId="247" priority="72" stopIfTrue="1">
      <formula>MOD(FLOOR(COLUMN()/2+0.5,1),2)</formula>
    </cfRule>
  </conditionalFormatting>
  <conditionalFormatting sqref="Y399:Y400">
    <cfRule type="expression" dxfId="246" priority="71" stopIfTrue="1">
      <formula>MOD(FLOOR(COLUMN()/2+0.5,1),2)</formula>
    </cfRule>
  </conditionalFormatting>
  <conditionalFormatting sqref="Z399:Z400">
    <cfRule type="expression" dxfId="245" priority="70" stopIfTrue="1">
      <formula>MOD(FLOOR(COLUMN()/2+0.5,1),2)</formula>
    </cfRule>
  </conditionalFormatting>
  <conditionalFormatting sqref="Y403">
    <cfRule type="expression" dxfId="244" priority="69" stopIfTrue="1">
      <formula>MOD(FLOOR(COLUMN()/2+0.5,1),2)</formula>
    </cfRule>
  </conditionalFormatting>
  <conditionalFormatting sqref="Z403">
    <cfRule type="expression" dxfId="243" priority="68" stopIfTrue="1">
      <formula>MOD(FLOOR(COLUMN()/2+0.5,1),2)</formula>
    </cfRule>
  </conditionalFormatting>
  <conditionalFormatting sqref="S383:T383 W383:AB383">
    <cfRule type="expression" dxfId="242" priority="67" stopIfTrue="1">
      <formula>IF(S376&gt;=S383,0,1)</formula>
    </cfRule>
  </conditionalFormatting>
  <conditionalFormatting sqref="E383:F383">
    <cfRule type="expression" dxfId="241" priority="66" stopIfTrue="1">
      <formula>IF(E376&gt;=E383,0,1)</formula>
    </cfRule>
  </conditionalFormatting>
  <conditionalFormatting sqref="G383:H383">
    <cfRule type="expression" dxfId="240" priority="65" stopIfTrue="1">
      <formula>IF(G376&gt;=G383,0,1)</formula>
    </cfRule>
  </conditionalFormatting>
  <conditionalFormatting sqref="I383:J383">
    <cfRule type="expression" dxfId="239" priority="64" stopIfTrue="1">
      <formula>IF(I376&gt;=I383,0,1)</formula>
    </cfRule>
  </conditionalFormatting>
  <conditionalFormatting sqref="K383:L383">
    <cfRule type="expression" dxfId="238" priority="63" stopIfTrue="1">
      <formula>IF(K376&gt;=K383,0,1)</formula>
    </cfRule>
  </conditionalFormatting>
  <conditionalFormatting sqref="M384">
    <cfRule type="expression" dxfId="237" priority="62" stopIfTrue="1">
      <formula>MOD(FLOOR(COLUMN()/2+0.5,1),2)</formula>
    </cfRule>
  </conditionalFormatting>
  <conditionalFormatting sqref="N384">
    <cfRule type="expression" dxfId="236" priority="61" stopIfTrue="1">
      <formula>MOD(FLOOR(COLUMN()/2+0.5,1),2)</formula>
    </cfRule>
  </conditionalFormatting>
  <conditionalFormatting sqref="M383:N383">
    <cfRule type="expression" dxfId="235" priority="60" stopIfTrue="1">
      <formula>IF(M376&gt;=M383,0,1)</formula>
    </cfRule>
  </conditionalFormatting>
  <conditionalFormatting sqref="N496:N507">
    <cfRule type="expression" dxfId="234" priority="59" stopIfTrue="1">
      <formula>MOD(FLOOR(COLUMN()/2+0.5,1),2)</formula>
    </cfRule>
  </conditionalFormatting>
  <conditionalFormatting sqref="M496:M507">
    <cfRule type="expression" dxfId="233" priority="58" stopIfTrue="1">
      <formula>MOD(FLOOR(COLUMN()/2+0.5,1),2)</formula>
    </cfRule>
  </conditionalFormatting>
  <conditionalFormatting sqref="M525:M528">
    <cfRule type="expression" dxfId="232" priority="57" stopIfTrue="1">
      <formula>MOD(FLOOR(COLUMN()/2+0.5,1),2)</formula>
    </cfRule>
  </conditionalFormatting>
  <conditionalFormatting sqref="N525:N528">
    <cfRule type="expression" dxfId="231" priority="56" stopIfTrue="1">
      <formula>MOD(FLOOR(COLUMN()/2+0.5,1),2)</formula>
    </cfRule>
  </conditionalFormatting>
  <conditionalFormatting sqref="O385:P385 O384">
    <cfRule type="expression" dxfId="230" priority="55" stopIfTrue="1">
      <formula>MOD(FLOOR(COLUMN()/2+0.5,1),2)</formula>
    </cfRule>
  </conditionalFormatting>
  <conditionalFormatting sqref="P384">
    <cfRule type="expression" dxfId="229" priority="54" stopIfTrue="1">
      <formula>MOD(FLOOR(COLUMN()/2+0.5,1),2)</formula>
    </cfRule>
  </conditionalFormatting>
  <conditionalFormatting sqref="O386:P386">
    <cfRule type="expression" dxfId="228" priority="53" stopIfTrue="1">
      <formula>MOD(FLOOR(COLUMN()/2+0.5,1),2)</formula>
    </cfRule>
  </conditionalFormatting>
  <conditionalFormatting sqref="O383:P383">
    <cfRule type="expression" dxfId="227" priority="52" stopIfTrue="1">
      <formula>IF(O376&gt;=O383,0,1)</formula>
    </cfRule>
  </conditionalFormatting>
  <conditionalFormatting sqref="O411:O416">
    <cfRule type="expression" dxfId="226" priority="51" stopIfTrue="1">
      <formula>MOD(FLOOR(COLUMN()/2+0.5,1),2)</formula>
    </cfRule>
  </conditionalFormatting>
  <conditionalFormatting sqref="P411:P416">
    <cfRule type="expression" dxfId="225" priority="50" stopIfTrue="1">
      <formula>MOD(FLOOR(COLUMN()/2+0.5,1),2)</formula>
    </cfRule>
  </conditionalFormatting>
  <conditionalFormatting sqref="O436:O438">
    <cfRule type="expression" dxfId="224" priority="49" stopIfTrue="1">
      <formula>MOD(FLOOR(COLUMN()/2+0.5,1),2)</formula>
    </cfRule>
  </conditionalFormatting>
  <conditionalFormatting sqref="P436:P438">
    <cfRule type="expression" dxfId="223" priority="48" stopIfTrue="1">
      <formula>MOD(FLOOR(COLUMN()/2+0.5,1),2)</formula>
    </cfRule>
  </conditionalFormatting>
  <conditionalFormatting sqref="O496:O507">
    <cfRule type="expression" dxfId="222" priority="47" stopIfTrue="1">
      <formula>MOD(FLOOR(COLUMN()/2+0.5,1),2)</formula>
    </cfRule>
  </conditionalFormatting>
  <conditionalFormatting sqref="P496:P507">
    <cfRule type="expression" dxfId="221" priority="46" stopIfTrue="1">
      <formula>MOD(FLOOR(COLUMN()/2+0.5,1),2)</formula>
    </cfRule>
  </conditionalFormatting>
  <conditionalFormatting sqref="O516:P516">
    <cfRule type="expression" dxfId="220" priority="45" stopIfTrue="1">
      <formula>MOD(FLOOR(COLUMN()/2+0.5,1),2)</formula>
    </cfRule>
  </conditionalFormatting>
  <conditionalFormatting sqref="O515">
    <cfRule type="expression" dxfId="219" priority="44" stopIfTrue="1">
      <formula>MOD(FLOOR(COLUMN()/2+0.5,1),2)</formula>
    </cfRule>
  </conditionalFormatting>
  <conditionalFormatting sqref="P515">
    <cfRule type="expression" dxfId="218" priority="43" stopIfTrue="1">
      <formula>MOD(FLOOR(COLUMN()/2+0.5,1),2)</formula>
    </cfRule>
  </conditionalFormatting>
  <conditionalFormatting sqref="O525:O528">
    <cfRule type="expression" dxfId="217" priority="42" stopIfTrue="1">
      <formula>MOD(FLOOR(COLUMN()/2+0.5,1),2)</formula>
    </cfRule>
  </conditionalFormatting>
  <conditionalFormatting sqref="P525:P528">
    <cfRule type="expression" dxfId="216" priority="41" stopIfTrue="1">
      <formula>MOD(FLOOR(COLUMN()/2+0.5,1),2)</formula>
    </cfRule>
  </conditionalFormatting>
  <conditionalFormatting sqref="O540:O542">
    <cfRule type="expression" dxfId="215" priority="40" stopIfTrue="1">
      <formula>MOD(FLOOR(COLUMN()/2+0.5,1),2)</formula>
    </cfRule>
  </conditionalFormatting>
  <conditionalFormatting sqref="P540:P542">
    <cfRule type="expression" dxfId="214" priority="39" stopIfTrue="1">
      <formula>MOD(FLOOR(COLUMN()/2+0.5,1),2)</formula>
    </cfRule>
  </conditionalFormatting>
  <conditionalFormatting sqref="O545">
    <cfRule type="expression" dxfId="213" priority="38" stopIfTrue="1">
      <formula>MOD(FLOOR(COLUMN()/2+0.5,1),2)</formula>
    </cfRule>
  </conditionalFormatting>
  <conditionalFormatting sqref="P545">
    <cfRule type="expression" dxfId="212" priority="37" stopIfTrue="1">
      <formula>MOD(FLOOR(COLUMN()/2+0.5,1),2)</formula>
    </cfRule>
  </conditionalFormatting>
  <conditionalFormatting sqref="R385">
    <cfRule type="expression" dxfId="211" priority="36" stopIfTrue="1">
      <formula>MOD(FLOOR(COLUMN()/2+0.5,1),2)</formula>
    </cfRule>
  </conditionalFormatting>
  <conditionalFormatting sqref="R384">
    <cfRule type="expression" dxfId="210" priority="35" stopIfTrue="1">
      <formula>MOD(FLOOR(COLUMN()/2+0.5,1),2)</formula>
    </cfRule>
  </conditionalFormatting>
  <conditionalFormatting sqref="Q385">
    <cfRule type="expression" dxfId="209" priority="34" stopIfTrue="1">
      <formula>MOD(FLOOR(COLUMN()/2+0.5,1),2)</formula>
    </cfRule>
  </conditionalFormatting>
  <conditionalFormatting sqref="Q384">
    <cfRule type="expression" dxfId="208" priority="33" stopIfTrue="1">
      <formula>MOD(FLOOR(COLUMN()/2+0.5,1),2)</formula>
    </cfRule>
  </conditionalFormatting>
  <conditionalFormatting sqref="R386">
    <cfRule type="expression" dxfId="207" priority="32" stopIfTrue="1">
      <formula>MOD(FLOOR(COLUMN()/2+0.5,1),2)</formula>
    </cfRule>
  </conditionalFormatting>
  <conditionalFormatting sqref="Q386">
    <cfRule type="expression" dxfId="206" priority="31" stopIfTrue="1">
      <formula>MOD(FLOOR(COLUMN()/2+0.5,1),2)</formula>
    </cfRule>
  </conditionalFormatting>
  <conditionalFormatting sqref="Q383:R383">
    <cfRule type="expression" dxfId="205" priority="30" stopIfTrue="1">
      <formula>IF(Q376&gt;=Q383,0,1)</formula>
    </cfRule>
  </conditionalFormatting>
  <conditionalFormatting sqref="Q411:Q415">
    <cfRule type="expression" dxfId="204" priority="29" stopIfTrue="1">
      <formula>MOD(FLOOR(COLUMN()/2+0.5,1),2)</formula>
    </cfRule>
  </conditionalFormatting>
  <conditionalFormatting sqref="R411:R415">
    <cfRule type="expression" dxfId="203" priority="28" stopIfTrue="1">
      <formula>MOD(FLOOR(COLUMN()/2+0.5,1),2)</formula>
    </cfRule>
  </conditionalFormatting>
  <conditionalFormatting sqref="Q496:Q507">
    <cfRule type="expression" dxfId="202" priority="27" stopIfTrue="1">
      <formula>MOD(FLOOR(COLUMN()/2+0.5,1),2)</formula>
    </cfRule>
  </conditionalFormatting>
  <conditionalFormatting sqref="R496:R507">
    <cfRule type="expression" dxfId="201" priority="26" stopIfTrue="1">
      <formula>MOD(FLOOR(COLUMN()/2+0.5,1),2)</formula>
    </cfRule>
  </conditionalFormatting>
  <conditionalFormatting sqref="R525:R528">
    <cfRule type="expression" dxfId="200" priority="25" stopIfTrue="1">
      <formula>MOD(FLOOR(COLUMN()/2+0.5,1),2)</formula>
    </cfRule>
  </conditionalFormatting>
  <conditionalFormatting sqref="Q525:Q528">
    <cfRule type="expression" dxfId="199" priority="24" stopIfTrue="1">
      <formula>MOD(FLOOR(COLUMN()/2+0.5,1),2)</formula>
    </cfRule>
  </conditionalFormatting>
  <conditionalFormatting sqref="Q545">
    <cfRule type="expression" dxfId="198" priority="23" stopIfTrue="1">
      <formula>MOD(FLOOR(COLUMN()/2+0.5,1),2)</formula>
    </cfRule>
  </conditionalFormatting>
  <conditionalFormatting sqref="R545">
    <cfRule type="expression" dxfId="197" priority="22" stopIfTrue="1">
      <formula>MOD(FLOOR(COLUMN()/2+0.5,1),2)</formula>
    </cfRule>
  </conditionalFormatting>
  <conditionalFormatting sqref="S411:S416">
    <cfRule type="expression" dxfId="196" priority="21" stopIfTrue="1">
      <formula>MOD(FLOOR(COLUMN()/2+0.5,1),2)</formula>
    </cfRule>
  </conditionalFormatting>
  <conditionalFormatting sqref="T411:T416">
    <cfRule type="expression" dxfId="195" priority="20" stopIfTrue="1">
      <formula>MOD(FLOOR(COLUMN()/2+0.5,1),2)</formula>
    </cfRule>
  </conditionalFormatting>
  <conditionalFormatting sqref="S436">
    <cfRule type="expression" dxfId="194" priority="19" stopIfTrue="1">
      <formula>MOD(FLOOR(COLUMN()/2+0.5,1),2)</formula>
    </cfRule>
  </conditionalFormatting>
  <conditionalFormatting sqref="T436">
    <cfRule type="expression" dxfId="193" priority="18" stopIfTrue="1">
      <formula>MOD(FLOOR(COLUMN()/2+0.5,1),2)</formula>
    </cfRule>
  </conditionalFormatting>
  <conditionalFormatting sqref="S496:S507">
    <cfRule type="expression" dxfId="192" priority="17" stopIfTrue="1">
      <formula>MOD(FLOOR(COLUMN()/2+0.5,1),2)</formula>
    </cfRule>
  </conditionalFormatting>
  <conditionalFormatting sqref="T496:T507">
    <cfRule type="expression" dxfId="191" priority="16" stopIfTrue="1">
      <formula>MOD(FLOOR(COLUMN()/2+0.5,1),2)</formula>
    </cfRule>
  </conditionalFormatting>
  <conditionalFormatting sqref="S540:S542">
    <cfRule type="expression" dxfId="190" priority="15" stopIfTrue="1">
      <formula>MOD(FLOOR(COLUMN()/2+0.5,1),2)</formula>
    </cfRule>
  </conditionalFormatting>
  <conditionalFormatting sqref="T540:T542">
    <cfRule type="expression" dxfId="189" priority="14" stopIfTrue="1">
      <formula>MOD(FLOOR(COLUMN()/2+0.5,1),2)</formula>
    </cfRule>
  </conditionalFormatting>
  <conditionalFormatting sqref="S545">
    <cfRule type="expression" dxfId="188" priority="13" stopIfTrue="1">
      <formula>MOD(FLOOR(COLUMN()/2+0.5,1),2)</formula>
    </cfRule>
  </conditionalFormatting>
  <conditionalFormatting sqref="T545">
    <cfRule type="expression" dxfId="187" priority="12" stopIfTrue="1">
      <formula>MOD(FLOOR(COLUMN()/2+0.5,1),2)</formula>
    </cfRule>
  </conditionalFormatting>
  <conditionalFormatting sqref="T547:T548">
    <cfRule type="expression" dxfId="186" priority="11" stopIfTrue="1">
      <formula>MOD(FLOOR(COLUMN()/2+0.5,1),2)</formula>
    </cfRule>
  </conditionalFormatting>
  <conditionalFormatting sqref="S547:S548">
    <cfRule type="expression" dxfId="185" priority="10" stopIfTrue="1">
      <formula>MOD(FLOOR(COLUMN()/2+0.5,1),2)</formula>
    </cfRule>
  </conditionalFormatting>
  <conditionalFormatting sqref="U384:V385">
    <cfRule type="expression" dxfId="184" priority="9" stopIfTrue="1">
      <formula>MOD(FLOOR(COLUMN()/2+0.5,1),2)</formula>
    </cfRule>
  </conditionalFormatting>
  <conditionalFormatting sqref="U386:V386">
    <cfRule type="expression" dxfId="183" priority="8" stopIfTrue="1">
      <formula>MOD(FLOOR(COLUMN()/2+0.5,1),2)</formula>
    </cfRule>
  </conditionalFormatting>
  <conditionalFormatting sqref="U383:V383">
    <cfRule type="expression" dxfId="182" priority="7" stopIfTrue="1">
      <formula>IF(U376&gt;=U383,0,1)</formula>
    </cfRule>
  </conditionalFormatting>
  <conditionalFormatting sqref="U436:V438">
    <cfRule type="expression" dxfId="181" priority="6" stopIfTrue="1">
      <formula>MOD(FLOOR(COLUMN()/2+0.5,1),2)</formula>
    </cfRule>
  </conditionalFormatting>
  <conditionalFormatting sqref="U440:V441">
    <cfRule type="expression" dxfId="180" priority="5" stopIfTrue="1">
      <formula>MOD(FLOOR(COLUMN()/2+0.5,1),2)</formula>
    </cfRule>
  </conditionalFormatting>
  <conditionalFormatting sqref="U444:V444">
    <cfRule type="expression" dxfId="179" priority="4" stopIfTrue="1">
      <formula>MOD(FLOOR(COLUMN()/2+0.5,1),2)</formula>
    </cfRule>
  </conditionalFormatting>
  <conditionalFormatting sqref="U506:U507">
    <cfRule type="expression" dxfId="178" priority="3" stopIfTrue="1">
      <formula>MOD(FLOOR(COLUMN()/2+0.5,1),2)</formula>
    </cfRule>
  </conditionalFormatting>
  <conditionalFormatting sqref="V506:V507">
    <cfRule type="expression" dxfId="177" priority="2" stopIfTrue="1">
      <formula>MOD(FLOOR(COLUMN()/2+0.5,1),2)</formula>
    </cfRule>
  </conditionalFormatting>
  <conditionalFormatting sqref="AA167:AB167">
    <cfRule type="expression" dxfId="176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in="1" max="32" man="1"/>
    <brk id="141" max="16383" man="1"/>
    <brk id="187" min="1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D560" zoomScale="85" zoomScaleNormal="70" zoomScaleSheetLayoutView="85" workbookViewId="0">
      <selection activeCell="N24" sqref="N24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640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639</v>
      </c>
      <c r="S3" s="284"/>
      <c r="T3" s="284"/>
      <c r="U3" s="283" t="s">
        <v>733</v>
      </c>
      <c r="V3" s="284"/>
      <c r="W3" s="284"/>
      <c r="X3" s="284"/>
      <c r="Y3" s="284"/>
      <c r="Z3" s="284"/>
      <c r="AA3" s="284"/>
      <c r="AB3" s="285" t="s">
        <v>641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732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1" t="str">
        <f>R3</f>
        <v xml:space="preserve"> Shkurt 2025</v>
      </c>
      <c r="F8" s="31" t="str">
        <f>U3</f>
        <v xml:space="preserve"> Shkurt 2026</v>
      </c>
      <c r="G8" s="31" t="str">
        <f>R3</f>
        <v xml:space="preserve"> Shkurt 2025</v>
      </c>
      <c r="H8" s="31" t="str">
        <f>U3</f>
        <v xml:space="preserve"> Shkurt 2026</v>
      </c>
      <c r="I8" s="31" t="str">
        <f>R3</f>
        <v xml:space="preserve"> Shkurt 2025</v>
      </c>
      <c r="J8" s="31" t="str">
        <f>U3</f>
        <v xml:space="preserve"> Shkurt 2026</v>
      </c>
      <c r="K8" s="31" t="str">
        <f>R3</f>
        <v xml:space="preserve"> Shkurt 2025</v>
      </c>
      <c r="L8" s="31" t="str">
        <f>U3</f>
        <v xml:space="preserve"> Shkurt 2026</v>
      </c>
      <c r="M8" s="31" t="str">
        <f>R3</f>
        <v xml:space="preserve"> Shkurt 2025</v>
      </c>
      <c r="N8" s="31" t="str">
        <f>U3</f>
        <v xml:space="preserve"> Shkurt 2026</v>
      </c>
      <c r="O8" s="31" t="str">
        <f>R3</f>
        <v xml:space="preserve"> Shkurt 2025</v>
      </c>
      <c r="P8" s="31" t="str">
        <f>U3</f>
        <v xml:space="preserve"> Shkurt 2026</v>
      </c>
      <c r="Q8" s="31" t="str">
        <f>R3</f>
        <v xml:space="preserve"> Shkurt 2025</v>
      </c>
      <c r="R8" s="31" t="str">
        <f>U3</f>
        <v xml:space="preserve"> Shkurt 2026</v>
      </c>
      <c r="S8" s="31" t="str">
        <f>R3</f>
        <v xml:space="preserve"> Shkurt 2025</v>
      </c>
      <c r="T8" s="31" t="str">
        <f>U3</f>
        <v xml:space="preserve"> Shkurt 2026</v>
      </c>
      <c r="U8" s="31" t="str">
        <f>R3</f>
        <v xml:space="preserve"> Shkurt 2025</v>
      </c>
      <c r="V8" s="31" t="str">
        <f>U3</f>
        <v xml:space="preserve"> Shkurt 2026</v>
      </c>
      <c r="W8" s="31" t="str">
        <f>R3</f>
        <v xml:space="preserve"> Shkurt 2025</v>
      </c>
      <c r="X8" s="31" t="str">
        <f>U3</f>
        <v xml:space="preserve"> Shkurt 2026</v>
      </c>
      <c r="Y8" s="31" t="str">
        <f>R3</f>
        <v xml:space="preserve"> Shkurt 2025</v>
      </c>
      <c r="Z8" s="31" t="str">
        <f>U3</f>
        <v xml:space="preserve"> Shkurt 2026</v>
      </c>
      <c r="AA8" s="31" t="str">
        <f>R3</f>
        <v xml:space="preserve"> Shkurt 2025</v>
      </c>
      <c r="AB8" s="31" t="str">
        <f>U3</f>
        <v xml:space="preserve"> Shkurt 2026</v>
      </c>
      <c r="AC8" s="31" t="str">
        <f>R3</f>
        <v xml:space="preserve"> Shkurt 2025</v>
      </c>
      <c r="AD8" s="31" t="str">
        <f>U3</f>
        <v xml:space="preserve"> Shkurt 2026</v>
      </c>
      <c r="AE8" s="1" t="str">
        <f>R3</f>
        <v xml:space="preserve"> Shkurt 2025</v>
      </c>
      <c r="AF8" s="1" t="str">
        <f>U3</f>
        <v xml:space="preserve"> Shkurt 2026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19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19</v>
      </c>
      <c r="AG15" s="3">
        <f t="shared" si="1"/>
        <v>-13.636363636363635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2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27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27</v>
      </c>
      <c r="AG17" s="3">
        <f t="shared" si="1"/>
        <v>-10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 xml:space="preserve"> Shkurt 2025</v>
      </c>
      <c r="F22" s="31" t="str">
        <f>U3</f>
        <v xml:space="preserve"> Shkurt 2026</v>
      </c>
      <c r="G22" s="31" t="str">
        <f>R3</f>
        <v xml:space="preserve"> Shkurt 2025</v>
      </c>
      <c r="H22" s="31" t="str">
        <f>U3</f>
        <v xml:space="preserve"> Shkurt 2026</v>
      </c>
      <c r="I22" s="31" t="str">
        <f>R3</f>
        <v xml:space="preserve"> Shkurt 2025</v>
      </c>
      <c r="J22" s="31" t="str">
        <f>U3</f>
        <v xml:space="preserve"> Shkurt 2026</v>
      </c>
      <c r="K22" s="31" t="str">
        <f>R3</f>
        <v xml:space="preserve"> Shkurt 2025</v>
      </c>
      <c r="L22" s="31" t="str">
        <f>U3</f>
        <v xml:space="preserve"> Shkurt 2026</v>
      </c>
      <c r="M22" s="31" t="str">
        <f>R3</f>
        <v xml:space="preserve"> Shkurt 2025</v>
      </c>
      <c r="N22" s="27" t="str">
        <f>U3</f>
        <v xml:space="preserve"> Shkurt 2026</v>
      </c>
      <c r="O22" s="31" t="str">
        <f>R3</f>
        <v xml:space="preserve"> Shkurt 2025</v>
      </c>
      <c r="P22" s="31" t="str">
        <f>U3</f>
        <v xml:space="preserve"> Shkurt 2026</v>
      </c>
      <c r="Q22" s="27" t="str">
        <f>R3</f>
        <v xml:space="preserve"> Shkurt 2025</v>
      </c>
      <c r="R22" s="27" t="str">
        <f>U3</f>
        <v xml:space="preserve"> Shkurt 2026</v>
      </c>
      <c r="S22" s="27" t="str">
        <f>R3</f>
        <v xml:space="preserve"> Shkurt 2025</v>
      </c>
      <c r="T22" s="27" t="str">
        <f>U3</f>
        <v xml:space="preserve"> Shkurt 2026</v>
      </c>
      <c r="U22" s="27" t="str">
        <f>R3</f>
        <v xml:space="preserve"> Shkurt 2025</v>
      </c>
      <c r="V22" s="27" t="str">
        <f>U3</f>
        <v xml:space="preserve"> Shkurt 2026</v>
      </c>
      <c r="W22" s="27" t="str">
        <f>R3</f>
        <v xml:space="preserve"> Shkurt 2025</v>
      </c>
      <c r="X22" s="27" t="str">
        <f>U3</f>
        <v xml:space="preserve"> Shkurt 2026</v>
      </c>
      <c r="Y22" s="31" t="str">
        <f>R3</f>
        <v xml:space="preserve"> Shkurt 2025</v>
      </c>
      <c r="Z22" s="31" t="str">
        <f>U3</f>
        <v xml:space="preserve"> Shkurt 2026</v>
      </c>
      <c r="AA22" s="31" t="str">
        <f>R3</f>
        <v xml:space="preserve"> Shkurt 2025</v>
      </c>
      <c r="AB22" s="31" t="str">
        <f>U3</f>
        <v xml:space="preserve"> Shkurt 2026</v>
      </c>
      <c r="AC22" s="1" t="str">
        <f>R3</f>
        <v xml:space="preserve"> Shkurt 2025</v>
      </c>
      <c r="AD22" s="1" t="str">
        <f>U3</f>
        <v xml:space="preserve"> Shkurt 2026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1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1</v>
      </c>
      <c r="AD83" s="2">
        <f t="shared" si="5"/>
        <v>0</v>
      </c>
      <c r="AE83" s="214">
        <f t="shared" si="4"/>
        <v>-100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>
        <v>1</v>
      </c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1</v>
      </c>
      <c r="AD98" s="2">
        <f t="shared" si="9"/>
        <v>0</v>
      </c>
      <c r="AE98" s="214">
        <f t="shared" si="8"/>
        <v>-100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>
        <v>1</v>
      </c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1</v>
      </c>
      <c r="AD254" s="2">
        <f t="shared" si="26"/>
        <v>0</v>
      </c>
      <c r="AE254" s="214">
        <f t="shared" si="25"/>
        <v>-100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28">
        <f t="shared" ref="E376:AB376" si="40">SUM(E23+E52+E83+E103+E122+E134+E142+E155+E169+E188+E199+E201+E214+E250+E276+E295+E304+E311+E318+E344+E358)</f>
        <v>0</v>
      </c>
      <c r="F376" s="28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2</v>
      </c>
      <c r="N376" s="166">
        <f t="shared" si="40"/>
        <v>0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2</v>
      </c>
      <c r="AD376" s="2">
        <f t="shared" si="39"/>
        <v>0</v>
      </c>
      <c r="AE376" s="214">
        <f>IF(AC376=0,0,(AC376-AD376)/AC376*-100)</f>
        <v>-100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1" t="str">
        <f>E22</f>
        <v xml:space="preserve"> Shkurt 2025</v>
      </c>
      <c r="F382" s="31" t="str">
        <f>F22</f>
        <v xml:space="preserve"> Shkurt 2026</v>
      </c>
      <c r="G382" s="31" t="str">
        <f>G22</f>
        <v xml:space="preserve"> Shkurt 2025</v>
      </c>
      <c r="H382" s="31" t="str">
        <f>H22</f>
        <v xml:space="preserve"> Shkurt 2026</v>
      </c>
      <c r="I382" s="31" t="str">
        <f>I22</f>
        <v xml:space="preserve"> Shkurt 2025</v>
      </c>
      <c r="J382" s="31" t="str">
        <f>J22</f>
        <v xml:space="preserve"> Shkurt 2026</v>
      </c>
      <c r="K382" s="31" t="str">
        <f>K22</f>
        <v xml:space="preserve"> Shkurt 2025</v>
      </c>
      <c r="L382" s="31" t="str">
        <f>L22</f>
        <v xml:space="preserve"> Shkurt 2026</v>
      </c>
      <c r="M382" s="31" t="str">
        <f>M22</f>
        <v xml:space="preserve"> Shkurt 2025</v>
      </c>
      <c r="N382" s="31" t="str">
        <f>N22</f>
        <v xml:space="preserve"> Shkurt 2026</v>
      </c>
      <c r="O382" s="31" t="str">
        <f>O22</f>
        <v xml:space="preserve"> Shkurt 2025</v>
      </c>
      <c r="P382" s="31" t="str">
        <f>P22</f>
        <v xml:space="preserve"> Shkurt 2026</v>
      </c>
      <c r="Q382" s="31" t="str">
        <f>Q22</f>
        <v xml:space="preserve"> Shkurt 2025</v>
      </c>
      <c r="R382" s="31" t="str">
        <f>R22</f>
        <v xml:space="preserve"> Shkurt 2026</v>
      </c>
      <c r="S382" s="31" t="str">
        <f>S22</f>
        <v xml:space="preserve"> Shkurt 2025</v>
      </c>
      <c r="T382" s="31" t="str">
        <f>T22</f>
        <v xml:space="preserve"> Shkurt 2026</v>
      </c>
      <c r="U382" s="31" t="str">
        <f>U22</f>
        <v xml:space="preserve"> Shkurt 2025</v>
      </c>
      <c r="V382" s="31" t="str">
        <f>V22</f>
        <v xml:space="preserve"> Shkurt 2026</v>
      </c>
      <c r="W382" s="31" t="str">
        <f>W22</f>
        <v xml:space="preserve"> Shkurt 2025</v>
      </c>
      <c r="X382" s="31" t="str">
        <f>X22</f>
        <v xml:space="preserve"> Shkurt 2026</v>
      </c>
      <c r="Y382" s="31" t="str">
        <f>Y22</f>
        <v xml:space="preserve"> Shkurt 2025</v>
      </c>
      <c r="Z382" s="31" t="str">
        <f>Z22</f>
        <v xml:space="preserve"> Shkurt 2026</v>
      </c>
      <c r="AA382" s="31" t="str">
        <f>AA22</f>
        <v xml:space="preserve"> Shkurt 2025</v>
      </c>
      <c r="AB382" s="31" t="str">
        <f>AB22</f>
        <v xml:space="preserve"> Shkurt 2026</v>
      </c>
      <c r="AC382" s="1" t="str">
        <f>R3</f>
        <v xml:space="preserve"> Shkurt 2025</v>
      </c>
      <c r="AD382" s="1" t="str">
        <f>U3</f>
        <v xml:space="preserve"> Shkurt 2026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2</v>
      </c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</v>
      </c>
      <c r="AD383" s="2">
        <f>SUM(F383+H383+J383+L383+N383+P383+R383+T383+V383+X383+Z383+AB383)</f>
        <v>0</v>
      </c>
      <c r="AE383" s="214">
        <f>IF(AC383=0,0,(AC383-AD383)/AC383*-100)</f>
        <v>-100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>
        <v>1</v>
      </c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1</v>
      </c>
      <c r="AD384" s="2">
        <f t="shared" si="41"/>
        <v>0</v>
      </c>
      <c r="AE384" s="214">
        <f>IF(AC384=0,0,(AC384-AD384)/AC384*-100)</f>
        <v>-100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1</v>
      </c>
      <c r="N387" s="7">
        <f t="shared" si="42"/>
        <v>0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1</v>
      </c>
      <c r="AD387" s="2">
        <f t="shared" si="41"/>
        <v>0</v>
      </c>
      <c r="AE387" s="237">
        <f>IF(AC387=0,0,(AC387-AD387)/AC387*-100)</f>
        <v>-100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1" t="str">
        <f>E22</f>
        <v xml:space="preserve"> Shkurt 2025</v>
      </c>
      <c r="F393" s="31" t="str">
        <f>F22</f>
        <v xml:space="preserve"> Shkurt 2026</v>
      </c>
      <c r="G393" s="31" t="str">
        <f>G22</f>
        <v xml:space="preserve"> Shkurt 2025</v>
      </c>
      <c r="H393" s="31" t="str">
        <f>H22</f>
        <v xml:space="preserve"> Shkurt 2026</v>
      </c>
      <c r="I393" s="31" t="str">
        <f>I22</f>
        <v xml:space="preserve"> Shkurt 2025</v>
      </c>
      <c r="J393" s="31" t="str">
        <f>J22</f>
        <v xml:space="preserve"> Shkurt 2026</v>
      </c>
      <c r="K393" s="31" t="str">
        <f>K22</f>
        <v xml:space="preserve"> Shkurt 2025</v>
      </c>
      <c r="L393" s="31" t="str">
        <f>L22</f>
        <v xml:space="preserve"> Shkurt 2026</v>
      </c>
      <c r="M393" s="31" t="str">
        <f>M22</f>
        <v xml:space="preserve"> Shkurt 2025</v>
      </c>
      <c r="N393" s="31" t="str">
        <f>N22</f>
        <v xml:space="preserve"> Shkurt 2026</v>
      </c>
      <c r="O393" s="31" t="str">
        <f>O22</f>
        <v xml:space="preserve"> Shkurt 2025</v>
      </c>
      <c r="P393" s="31" t="str">
        <f>P22</f>
        <v xml:space="preserve"> Shkurt 2026</v>
      </c>
      <c r="Q393" s="31" t="str">
        <f>Q22</f>
        <v xml:space="preserve"> Shkurt 2025</v>
      </c>
      <c r="R393" s="31" t="str">
        <f>R22</f>
        <v xml:space="preserve"> Shkurt 2026</v>
      </c>
      <c r="S393" s="31" t="str">
        <f>S22</f>
        <v xml:space="preserve"> Shkurt 2025</v>
      </c>
      <c r="T393" s="31" t="str">
        <f>T22</f>
        <v xml:space="preserve"> Shkurt 2026</v>
      </c>
      <c r="U393" s="31" t="str">
        <f>U22</f>
        <v xml:space="preserve"> Shkurt 2025</v>
      </c>
      <c r="V393" s="31" t="str">
        <f>V22</f>
        <v xml:space="preserve"> Shkurt 2026</v>
      </c>
      <c r="W393" s="31" t="str">
        <f>W22</f>
        <v xml:space="preserve"> Shkurt 2025</v>
      </c>
      <c r="X393" s="31" t="str">
        <f>X22</f>
        <v xml:space="preserve"> Shkurt 2026</v>
      </c>
      <c r="Y393" s="31" t="str">
        <f>Y22</f>
        <v xml:space="preserve"> Shkurt 2025</v>
      </c>
      <c r="Z393" s="31" t="str">
        <f>Z22</f>
        <v xml:space="preserve"> Shkurt 2026</v>
      </c>
      <c r="AA393" s="31" t="str">
        <f>AA22</f>
        <v xml:space="preserve"> Shkurt 2025</v>
      </c>
      <c r="AB393" s="31" t="str">
        <f>AB22</f>
        <v xml:space="preserve"> Shkurt 2026</v>
      </c>
      <c r="AC393" s="1" t="str">
        <f>R3</f>
        <v xml:space="preserve"> Shkurt 2025</v>
      </c>
      <c r="AD393" s="1" t="str">
        <f>U3</f>
        <v xml:space="preserve"> Shkurt 2026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v>2</v>
      </c>
      <c r="N394" s="8">
        <f t="shared" si="43"/>
        <v>0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2</v>
      </c>
      <c r="AD394" s="2">
        <f>SUM(F394+H394+J394+L394+N394+P394+R394+T394+V394+X394+Z394+AB394)</f>
        <v>0</v>
      </c>
      <c r="AE394" s="254">
        <f t="shared" ref="AE394:AE401" si="44">IF(AC394=0,0,(AC394-AD394)/AC394*-100)</f>
        <v>-100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1</v>
      </c>
      <c r="N395" s="5"/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</v>
      </c>
      <c r="AD395" s="2">
        <f>SUM(F395+H395+J395+L395+N395+P395+R395+T395+V395+X395+Z395+AB395)</f>
        <v>0</v>
      </c>
      <c r="AE395" s="214">
        <f t="shared" si="44"/>
        <v>-100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</v>
      </c>
      <c r="N398" s="8">
        <f t="shared" si="46"/>
        <v>0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</v>
      </c>
      <c r="AD398" s="2">
        <f t="shared" si="45"/>
        <v>0</v>
      </c>
      <c r="AE398" s="254">
        <f t="shared" si="44"/>
        <v>-100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>
        <v>1</v>
      </c>
      <c r="N399" s="5"/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1</v>
      </c>
      <c r="AD399" s="2">
        <f t="shared" si="45"/>
        <v>0</v>
      </c>
      <c r="AE399" s="214">
        <f t="shared" si="44"/>
        <v>-100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0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0</v>
      </c>
      <c r="AE401" s="254">
        <f t="shared" si="44"/>
        <v>-100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10" t="e">
        <f t="shared" si="48"/>
        <v>#DIV/0!</v>
      </c>
      <c r="H402" s="10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10" t="e">
        <f t="shared" si="48"/>
        <v>#DIV/0!</v>
      </c>
      <c r="L402" s="10" t="e">
        <f t="shared" si="48"/>
        <v>#DIV/0!</v>
      </c>
      <c r="M402" s="10">
        <f t="shared" si="48"/>
        <v>50</v>
      </c>
      <c r="N402" s="10" t="e">
        <f t="shared" si="48"/>
        <v>#DIV/0!</v>
      </c>
      <c r="O402" s="10" t="e">
        <f t="shared" si="48"/>
        <v>#DIV/0!</v>
      </c>
      <c r="P402" s="10" t="e">
        <f t="shared" si="48"/>
        <v>#DIV/0!</v>
      </c>
      <c r="Q402" s="10" t="e">
        <f t="shared" si="48"/>
        <v>#DIV/0!</v>
      </c>
      <c r="R402" s="10" t="e">
        <f t="shared" si="48"/>
        <v>#DIV/0!</v>
      </c>
      <c r="S402" s="10" t="e">
        <f t="shared" si="48"/>
        <v>#DIV/0!</v>
      </c>
      <c r="T402" s="10" t="e">
        <f t="shared" si="48"/>
        <v>#DIV/0!</v>
      </c>
      <c r="U402" s="10" t="e">
        <f t="shared" si="48"/>
        <v>#DIV/0!</v>
      </c>
      <c r="V402" s="10" t="e">
        <f t="shared" si="48"/>
        <v>#DIV/0!</v>
      </c>
      <c r="W402" s="10" t="e">
        <f t="shared" si="48"/>
        <v>#DIV/0!</v>
      </c>
      <c r="X402" s="10" t="e">
        <f t="shared" si="48"/>
        <v>#DIV/0!</v>
      </c>
      <c r="Y402" s="10" t="e">
        <f t="shared" si="48"/>
        <v>#DIV/0!</v>
      </c>
      <c r="Z402" s="10" t="e">
        <f t="shared" si="48"/>
        <v>#DIV/0!</v>
      </c>
      <c r="AA402" s="10" t="e">
        <f t="shared" si="48"/>
        <v>#DIV/0!</v>
      </c>
      <c r="AB402" s="10" t="e">
        <f t="shared" si="48"/>
        <v>#DIV/0!</v>
      </c>
      <c r="AC402" s="11">
        <f t="shared" si="48"/>
        <v>50</v>
      </c>
      <c r="AD402" s="11" t="e">
        <f t="shared" si="48"/>
        <v>#DIV/0!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>
        <v>2</v>
      </c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2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</v>
      </c>
      <c r="N404" s="51">
        <f t="shared" si="49"/>
        <v>2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</v>
      </c>
      <c r="AD404" s="2">
        <f t="shared" si="45"/>
        <v>2</v>
      </c>
      <c r="AE404" s="254">
        <f>IF(AC404=0,0,(AC404-AD404)/AC404*-100)</f>
        <v>100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50</v>
      </c>
      <c r="AD405" s="52" t="e">
        <f>AD404/AD394*100</f>
        <v>#DIV/0!</v>
      </c>
      <c r="AE405" s="247" t="e">
        <f>IF(AC405=0,0,(AC405-AD405)/AC405*-100)</f>
        <v>#DIV/0!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1" t="str">
        <f>E22</f>
        <v xml:space="preserve"> Shkurt 2025</v>
      </c>
      <c r="F410" s="31" t="str">
        <f>F22</f>
        <v xml:space="preserve"> Shkurt 2026</v>
      </c>
      <c r="G410" s="31" t="str">
        <f>G22</f>
        <v xml:space="preserve"> Shkurt 2025</v>
      </c>
      <c r="H410" s="31" t="str">
        <f>H22</f>
        <v xml:space="preserve"> Shkurt 2026</v>
      </c>
      <c r="I410" s="31" t="str">
        <f>I22</f>
        <v xml:space="preserve"> Shkurt 2025</v>
      </c>
      <c r="J410" s="31" t="str">
        <f>J22</f>
        <v xml:space="preserve"> Shkurt 2026</v>
      </c>
      <c r="K410" s="31" t="str">
        <f>K22</f>
        <v xml:space="preserve"> Shkurt 2025</v>
      </c>
      <c r="L410" s="31" t="str">
        <f>L22</f>
        <v xml:space="preserve"> Shkurt 2026</v>
      </c>
      <c r="M410" s="31" t="str">
        <f>M22</f>
        <v xml:space="preserve"> Shkurt 2025</v>
      </c>
      <c r="N410" s="31" t="str">
        <f>N22</f>
        <v xml:space="preserve"> Shkurt 2026</v>
      </c>
      <c r="O410" s="31" t="str">
        <f>O22</f>
        <v xml:space="preserve"> Shkurt 2025</v>
      </c>
      <c r="P410" s="31" t="str">
        <f>P22</f>
        <v xml:space="preserve"> Shkurt 2026</v>
      </c>
      <c r="Q410" s="31" t="str">
        <f>Q22</f>
        <v xml:space="preserve"> Shkurt 2025</v>
      </c>
      <c r="R410" s="31" t="str">
        <f>R22</f>
        <v xml:space="preserve"> Shkurt 2026</v>
      </c>
      <c r="S410" s="31" t="str">
        <f>S22</f>
        <v xml:space="preserve"> Shkurt 2025</v>
      </c>
      <c r="T410" s="31" t="str">
        <f>T22</f>
        <v xml:space="preserve"> Shkurt 2026</v>
      </c>
      <c r="U410" s="31" t="str">
        <f>U22</f>
        <v xml:space="preserve"> Shkurt 2025</v>
      </c>
      <c r="V410" s="31" t="str">
        <f>V22</f>
        <v xml:space="preserve"> Shkurt 2026</v>
      </c>
      <c r="W410" s="31" t="str">
        <f>W22</f>
        <v xml:space="preserve"> Shkurt 2025</v>
      </c>
      <c r="X410" s="31" t="str">
        <f>X22</f>
        <v xml:space="preserve"> Shkurt 2026</v>
      </c>
      <c r="Y410" s="31" t="str">
        <f>Y22</f>
        <v xml:space="preserve"> Shkurt 2025</v>
      </c>
      <c r="Z410" s="31" t="str">
        <f>Z22</f>
        <v xml:space="preserve"> Shkurt 2026</v>
      </c>
      <c r="AA410" s="31" t="str">
        <f>AA22</f>
        <v xml:space="preserve"> Shkurt 2025</v>
      </c>
      <c r="AB410" s="31" t="str">
        <f>AB22</f>
        <v xml:space="preserve"> Shkurt 2026</v>
      </c>
      <c r="AC410" s="1" t="str">
        <f>R3</f>
        <v xml:space="preserve"> Shkurt 2025</v>
      </c>
      <c r="AD410" s="1" t="str">
        <f>U3</f>
        <v xml:space="preserve"> Shkurt 2026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/>
      <c r="N415" s="6">
        <v>1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0</v>
      </c>
      <c r="AD415" s="2">
        <f t="shared" si="50"/>
        <v>1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0</v>
      </c>
      <c r="N417" s="12">
        <f t="shared" si="52"/>
        <v>1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0</v>
      </c>
      <c r="AD417" s="2">
        <f t="shared" si="50"/>
        <v>1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1" t="str">
        <f>E22</f>
        <v xml:space="preserve"> Shkurt 2025</v>
      </c>
      <c r="F423" s="31" t="str">
        <f>F22</f>
        <v xml:space="preserve"> Shkurt 2026</v>
      </c>
      <c r="G423" s="31" t="str">
        <f>G22</f>
        <v xml:space="preserve"> Shkurt 2025</v>
      </c>
      <c r="H423" s="31" t="str">
        <f>H22</f>
        <v xml:space="preserve"> Shkurt 2026</v>
      </c>
      <c r="I423" s="31" t="str">
        <f>I22</f>
        <v xml:space="preserve"> Shkurt 2025</v>
      </c>
      <c r="J423" s="31" t="str">
        <f>J22</f>
        <v xml:space="preserve"> Shkurt 2026</v>
      </c>
      <c r="K423" s="31" t="str">
        <f>K22</f>
        <v xml:space="preserve"> Shkurt 2025</v>
      </c>
      <c r="L423" s="31" t="str">
        <f>L22</f>
        <v xml:space="preserve"> Shkurt 2026</v>
      </c>
      <c r="M423" s="31" t="str">
        <f>M22</f>
        <v xml:space="preserve"> Shkurt 2025</v>
      </c>
      <c r="N423" s="31" t="str">
        <f>N22</f>
        <v xml:space="preserve"> Shkurt 2026</v>
      </c>
      <c r="O423" s="31" t="str">
        <f>O22</f>
        <v xml:space="preserve"> Shkurt 2025</v>
      </c>
      <c r="P423" s="31" t="str">
        <f>P22</f>
        <v xml:space="preserve"> Shkurt 2026</v>
      </c>
      <c r="Q423" s="31" t="str">
        <f>Q22</f>
        <v xml:space="preserve"> Shkurt 2025</v>
      </c>
      <c r="R423" s="31" t="str">
        <f>R22</f>
        <v xml:space="preserve"> Shkurt 2026</v>
      </c>
      <c r="S423" s="31" t="str">
        <f>S22</f>
        <v xml:space="preserve"> Shkurt 2025</v>
      </c>
      <c r="T423" s="31" t="str">
        <f>T22</f>
        <v xml:space="preserve"> Shkurt 2026</v>
      </c>
      <c r="U423" s="31" t="str">
        <f>U22</f>
        <v xml:space="preserve"> Shkurt 2025</v>
      </c>
      <c r="V423" s="31" t="str">
        <f>V22</f>
        <v xml:space="preserve"> Shkurt 2026</v>
      </c>
      <c r="W423" s="31" t="str">
        <f>W22</f>
        <v xml:space="preserve"> Shkurt 2025</v>
      </c>
      <c r="X423" s="31" t="str">
        <f>X22</f>
        <v xml:space="preserve"> Shkurt 2026</v>
      </c>
      <c r="Y423" s="31" t="str">
        <f>Y22</f>
        <v xml:space="preserve"> Shkurt 2025</v>
      </c>
      <c r="Z423" s="31" t="str">
        <f>Z22</f>
        <v xml:space="preserve"> Shkurt 2026</v>
      </c>
      <c r="AA423" s="31" t="str">
        <f>AA22</f>
        <v xml:space="preserve"> Shkurt 2025</v>
      </c>
      <c r="AB423" s="31" t="str">
        <f>AB22</f>
        <v xml:space="preserve"> Shkurt 2026</v>
      </c>
      <c r="AC423" s="1" t="str">
        <f>R3</f>
        <v xml:space="preserve"> Shkurt 2025</v>
      </c>
      <c r="AD423" s="1" t="str">
        <f>U3</f>
        <v xml:space="preserve"> Shkurt 2026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0</v>
      </c>
      <c r="N424" s="14">
        <f t="shared" si="53"/>
        <v>1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0</v>
      </c>
      <c r="AD424" s="2">
        <f t="shared" si="54"/>
        <v>1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0</v>
      </c>
      <c r="N428" s="7">
        <f t="shared" si="55"/>
        <v>1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0</v>
      </c>
      <c r="AD428" s="2">
        <f t="shared" si="54"/>
        <v>1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1" t="str">
        <f>E22</f>
        <v xml:space="preserve"> Shkurt 2025</v>
      </c>
      <c r="F434" s="31" t="str">
        <f>F22</f>
        <v xml:space="preserve"> Shkurt 2026</v>
      </c>
      <c r="G434" s="31" t="str">
        <f>G22</f>
        <v xml:space="preserve"> Shkurt 2025</v>
      </c>
      <c r="H434" s="31" t="str">
        <f>H22</f>
        <v xml:space="preserve"> Shkurt 2026</v>
      </c>
      <c r="I434" s="31" t="str">
        <f>I22</f>
        <v xml:space="preserve"> Shkurt 2025</v>
      </c>
      <c r="J434" s="31" t="str">
        <f>J22</f>
        <v xml:space="preserve"> Shkurt 2026</v>
      </c>
      <c r="K434" s="31" t="str">
        <f>K22</f>
        <v xml:space="preserve"> Shkurt 2025</v>
      </c>
      <c r="L434" s="31" t="str">
        <f>L22</f>
        <v xml:space="preserve"> Shkurt 2026</v>
      </c>
      <c r="M434" s="31" t="str">
        <f>M22</f>
        <v xml:space="preserve"> Shkurt 2025</v>
      </c>
      <c r="N434" s="31" t="str">
        <f>N22</f>
        <v xml:space="preserve"> Shkurt 2026</v>
      </c>
      <c r="O434" s="31" t="str">
        <f>O22</f>
        <v xml:space="preserve"> Shkurt 2025</v>
      </c>
      <c r="P434" s="31" t="str">
        <f>P22</f>
        <v xml:space="preserve"> Shkurt 2026</v>
      </c>
      <c r="Q434" s="31" t="str">
        <f>Q22</f>
        <v xml:space="preserve"> Shkurt 2025</v>
      </c>
      <c r="R434" s="31" t="str">
        <f>R22</f>
        <v xml:space="preserve"> Shkurt 2026</v>
      </c>
      <c r="S434" s="31" t="str">
        <f>S22</f>
        <v xml:space="preserve"> Shkurt 2025</v>
      </c>
      <c r="T434" s="31" t="str">
        <f>T22</f>
        <v xml:space="preserve"> Shkurt 2026</v>
      </c>
      <c r="U434" s="31" t="str">
        <f>U22</f>
        <v xml:space="preserve"> Shkurt 2025</v>
      </c>
      <c r="V434" s="31" t="str">
        <f>V22</f>
        <v xml:space="preserve"> Shkurt 2026</v>
      </c>
      <c r="W434" s="31" t="str">
        <f>W22</f>
        <v xml:space="preserve"> Shkurt 2025</v>
      </c>
      <c r="X434" s="31" t="str">
        <f>X22</f>
        <v xml:space="preserve"> Shkurt 2026</v>
      </c>
      <c r="Y434" s="31" t="str">
        <f>Y22</f>
        <v xml:space="preserve"> Shkurt 2025</v>
      </c>
      <c r="Z434" s="31" t="str">
        <f>Z22</f>
        <v xml:space="preserve"> Shkurt 2026</v>
      </c>
      <c r="AA434" s="31" t="str">
        <f>AA22</f>
        <v xml:space="preserve"> Shkurt 2025</v>
      </c>
      <c r="AB434" s="31" t="str">
        <f>AB22</f>
        <v xml:space="preserve"> Shkurt 2026</v>
      </c>
      <c r="AC434" s="1" t="str">
        <f>R3</f>
        <v xml:space="preserve"> Shkurt 2025</v>
      </c>
      <c r="AD434" s="1" t="str">
        <f>U3</f>
        <v xml:space="preserve"> Shkurt 2026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0</v>
      </c>
      <c r="N435" s="8">
        <f t="shared" si="56"/>
        <v>1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0</v>
      </c>
      <c r="AD435" s="2">
        <f>SUM(F435+H435+J435+L435+N435+P435+R435+T435+V435+X435+Z435+AB435)</f>
        <v>1</v>
      </c>
      <c r="AE435" s="254">
        <f t="shared" ref="AE435:AE445" si="57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/>
      <c r="N436" s="15">
        <v>1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0</v>
      </c>
      <c r="AD436" s="2">
        <f t="shared" si="58"/>
        <v>1</v>
      </c>
      <c r="AE436" s="214">
        <f t="shared" si="57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0</v>
      </c>
      <c r="N439" s="8">
        <f t="shared" si="59"/>
        <v>1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0</v>
      </c>
      <c r="AD439" s="2">
        <f t="shared" si="58"/>
        <v>1</v>
      </c>
      <c r="AE439" s="254">
        <f t="shared" si="57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10" t="e">
        <f t="shared" si="61"/>
        <v>#DIV/0!</v>
      </c>
      <c r="H443" s="10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10" t="e">
        <f t="shared" si="61"/>
        <v>#DIV/0!</v>
      </c>
      <c r="L443" s="10" t="e">
        <f t="shared" si="61"/>
        <v>#DIV/0!</v>
      </c>
      <c r="M443" s="10" t="e">
        <f t="shared" si="61"/>
        <v>#DIV/0!</v>
      </c>
      <c r="N443" s="10">
        <f t="shared" si="61"/>
        <v>100</v>
      </c>
      <c r="O443" s="10" t="e">
        <f t="shared" si="61"/>
        <v>#DIV/0!</v>
      </c>
      <c r="P443" s="10" t="e">
        <f t="shared" si="61"/>
        <v>#DIV/0!</v>
      </c>
      <c r="Q443" s="10" t="e">
        <f t="shared" si="61"/>
        <v>#DIV/0!</v>
      </c>
      <c r="R443" s="10" t="e">
        <f t="shared" si="61"/>
        <v>#DIV/0!</v>
      </c>
      <c r="S443" s="10" t="e">
        <f t="shared" si="61"/>
        <v>#DIV/0!</v>
      </c>
      <c r="T443" s="10" t="e">
        <f t="shared" si="61"/>
        <v>#DIV/0!</v>
      </c>
      <c r="U443" s="10" t="e">
        <f t="shared" si="61"/>
        <v>#DIV/0!</v>
      </c>
      <c r="V443" s="10" t="e">
        <f t="shared" si="61"/>
        <v>#DIV/0!</v>
      </c>
      <c r="W443" s="10" t="e">
        <f t="shared" si="61"/>
        <v>#DIV/0!</v>
      </c>
      <c r="X443" s="10" t="e">
        <f t="shared" si="61"/>
        <v>#DIV/0!</v>
      </c>
      <c r="Y443" s="10" t="e">
        <f t="shared" si="61"/>
        <v>#DIV/0!</v>
      </c>
      <c r="Z443" s="10" t="e">
        <f t="shared" si="61"/>
        <v>#DIV/0!</v>
      </c>
      <c r="AA443" s="10" t="e">
        <f t="shared" si="61"/>
        <v>#DIV/0!</v>
      </c>
      <c r="AB443" s="10" t="e">
        <f t="shared" si="61"/>
        <v>#DIV/0!</v>
      </c>
      <c r="AC443" s="11" t="e">
        <f t="shared" si="61"/>
        <v>#DIV/0!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0</v>
      </c>
      <c r="N445" s="51">
        <f t="shared" si="62"/>
        <v>1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0</v>
      </c>
      <c r="AD445" s="2">
        <f>SUM(F445+H445+J445+L445+N445+P445+R445+T445+V445+X445+Z445+AB445)</f>
        <v>1</v>
      </c>
      <c r="AE445" s="254">
        <f t="shared" si="57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 t="e">
        <f>AC445/AC435*100</f>
        <v>#DIV/0!</v>
      </c>
      <c r="AD446" s="52">
        <f>AD445/AD435*100</f>
        <v>100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1" t="str">
        <f>E22</f>
        <v xml:space="preserve"> Shkurt 2025</v>
      </c>
      <c r="F451" s="31" t="str">
        <f>F22</f>
        <v xml:space="preserve"> Shkurt 2026</v>
      </c>
      <c r="G451" s="31" t="str">
        <f>G22</f>
        <v xml:space="preserve"> Shkurt 2025</v>
      </c>
      <c r="H451" s="31" t="str">
        <f>H22</f>
        <v xml:space="preserve"> Shkurt 2026</v>
      </c>
      <c r="I451" s="31" t="str">
        <f>I22</f>
        <v xml:space="preserve"> Shkurt 2025</v>
      </c>
      <c r="J451" s="31" t="str">
        <f>J22</f>
        <v xml:space="preserve"> Shkurt 2026</v>
      </c>
      <c r="K451" s="31" t="str">
        <f>K22</f>
        <v xml:space="preserve"> Shkurt 2025</v>
      </c>
      <c r="L451" s="31" t="str">
        <f>L22</f>
        <v xml:space="preserve"> Shkurt 2026</v>
      </c>
      <c r="M451" s="31" t="str">
        <f>M22</f>
        <v xml:space="preserve"> Shkurt 2025</v>
      </c>
      <c r="N451" s="31" t="str">
        <f>N22</f>
        <v xml:space="preserve"> Shkurt 2026</v>
      </c>
      <c r="O451" s="31" t="str">
        <f>O22</f>
        <v xml:space="preserve"> Shkurt 2025</v>
      </c>
      <c r="P451" s="31" t="str">
        <f>P22</f>
        <v xml:space="preserve"> Shkurt 2026</v>
      </c>
      <c r="Q451" s="31" t="str">
        <f>Q22</f>
        <v xml:space="preserve"> Shkurt 2025</v>
      </c>
      <c r="R451" s="31" t="str">
        <f>R22</f>
        <v xml:space="preserve"> Shkurt 2026</v>
      </c>
      <c r="S451" s="31" t="str">
        <f>S22</f>
        <v xml:space="preserve"> Shkurt 2025</v>
      </c>
      <c r="T451" s="31" t="str">
        <f>T22</f>
        <v xml:space="preserve"> Shkurt 2026</v>
      </c>
      <c r="U451" s="31" t="str">
        <f>U22</f>
        <v xml:space="preserve"> Shkurt 2025</v>
      </c>
      <c r="V451" s="31" t="str">
        <f>V22</f>
        <v xml:space="preserve"> Shkurt 2026</v>
      </c>
      <c r="W451" s="31" t="str">
        <f>W22</f>
        <v xml:space="preserve"> Shkurt 2025</v>
      </c>
      <c r="X451" s="31" t="str">
        <f>X22</f>
        <v xml:space="preserve"> Shkurt 2026</v>
      </c>
      <c r="Y451" s="31" t="str">
        <f>Y22</f>
        <v xml:space="preserve"> Shkurt 2025</v>
      </c>
      <c r="Z451" s="31" t="str">
        <f>Z22</f>
        <v xml:space="preserve"> Shkurt 2026</v>
      </c>
      <c r="AA451" s="31" t="str">
        <f>AA22</f>
        <v xml:space="preserve"> Shkurt 2025</v>
      </c>
      <c r="AB451" s="31" t="str">
        <f>AB22</f>
        <v xml:space="preserve"> Shkurt 2026</v>
      </c>
      <c r="AC451" s="1" t="str">
        <f>R3</f>
        <v xml:space="preserve"> Shkurt 2025</v>
      </c>
      <c r="AD451" s="1" t="str">
        <f>U3</f>
        <v xml:space="preserve"> Shkurt 2026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2</v>
      </c>
      <c r="N452" s="14">
        <f t="shared" si="63"/>
        <v>1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2</v>
      </c>
      <c r="AD452" s="2">
        <f t="shared" si="64"/>
        <v>1</v>
      </c>
      <c r="AE452" s="214">
        <f>IF(AC452=0,0,(AC452-AD452)/AC452*-100)</f>
        <v>-50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2</v>
      </c>
      <c r="N456" s="7">
        <f t="shared" si="65"/>
        <v>1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2</v>
      </c>
      <c r="AD456" s="2">
        <f t="shared" si="64"/>
        <v>1</v>
      </c>
      <c r="AE456" s="237">
        <f>IF(AC456=0,0,(AC456-AD456)/AC456*-100)</f>
        <v>-50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1" t="str">
        <f>E22</f>
        <v xml:space="preserve"> Shkurt 2025</v>
      </c>
      <c r="F462" s="31" t="str">
        <f>F22</f>
        <v xml:space="preserve"> Shkurt 2026</v>
      </c>
      <c r="G462" s="31" t="str">
        <f>G22</f>
        <v xml:space="preserve"> Shkurt 2025</v>
      </c>
      <c r="H462" s="31" t="str">
        <f>H22</f>
        <v xml:space="preserve"> Shkurt 2026</v>
      </c>
      <c r="I462" s="31" t="str">
        <f>I22</f>
        <v xml:space="preserve"> Shkurt 2025</v>
      </c>
      <c r="J462" s="31" t="str">
        <f>J22</f>
        <v xml:space="preserve"> Shkurt 2026</v>
      </c>
      <c r="K462" s="31" t="str">
        <f>K22</f>
        <v xml:space="preserve"> Shkurt 2025</v>
      </c>
      <c r="L462" s="31" t="str">
        <f>L22</f>
        <v xml:space="preserve"> Shkurt 2026</v>
      </c>
      <c r="M462" s="31" t="str">
        <f>M22</f>
        <v xml:space="preserve"> Shkurt 2025</v>
      </c>
      <c r="N462" s="31" t="str">
        <f>N22</f>
        <v xml:space="preserve"> Shkurt 2026</v>
      </c>
      <c r="O462" s="31" t="str">
        <f>O22</f>
        <v xml:space="preserve"> Shkurt 2025</v>
      </c>
      <c r="P462" s="31" t="str">
        <f>P22</f>
        <v xml:space="preserve"> Shkurt 2026</v>
      </c>
      <c r="Q462" s="31" t="str">
        <f>Q22</f>
        <v xml:space="preserve"> Shkurt 2025</v>
      </c>
      <c r="R462" s="31" t="str">
        <f>R22</f>
        <v xml:space="preserve"> Shkurt 2026</v>
      </c>
      <c r="S462" s="31" t="str">
        <f>S22</f>
        <v xml:space="preserve"> Shkurt 2025</v>
      </c>
      <c r="T462" s="31" t="str">
        <f>T22</f>
        <v xml:space="preserve"> Shkurt 2026</v>
      </c>
      <c r="U462" s="31" t="str">
        <f>U22</f>
        <v xml:space="preserve"> Shkurt 2025</v>
      </c>
      <c r="V462" s="31" t="str">
        <f>V22</f>
        <v xml:space="preserve"> Shkurt 2026</v>
      </c>
      <c r="W462" s="31" t="str">
        <f>W22</f>
        <v xml:space="preserve"> Shkurt 2025</v>
      </c>
      <c r="X462" s="31" t="str">
        <f>X22</f>
        <v xml:space="preserve"> Shkurt 2026</v>
      </c>
      <c r="Y462" s="31" t="str">
        <f>Y22</f>
        <v xml:space="preserve"> Shkurt 2025</v>
      </c>
      <c r="Z462" s="31" t="str">
        <f>Z22</f>
        <v xml:space="preserve"> Shkurt 2026</v>
      </c>
      <c r="AA462" s="31" t="str">
        <f>AA22</f>
        <v xml:space="preserve"> Shkurt 2025</v>
      </c>
      <c r="AB462" s="31" t="str">
        <f>AB22</f>
        <v xml:space="preserve"> Shkurt 2026</v>
      </c>
      <c r="AC462" s="1" t="str">
        <f>R3</f>
        <v xml:space="preserve"> Shkurt 2025</v>
      </c>
      <c r="AD462" s="1" t="str">
        <f>U3</f>
        <v xml:space="preserve"> Shkurt 2026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2</v>
      </c>
      <c r="N463" s="16">
        <f t="shared" si="66"/>
        <v>1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2</v>
      </c>
      <c r="AD463" s="2">
        <f>SUM(F463+H463+J463+L463+N463+P463+R463+T463+V463+X463+Z463+AB463)</f>
        <v>1</v>
      </c>
      <c r="AE463" s="252">
        <f t="shared" ref="AE463:AE473" si="67">IF(AC463=0,0,(AC463-AD463)/AC463*-100)</f>
        <v>-50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1</v>
      </c>
      <c r="N464" s="14">
        <f t="shared" si="66"/>
        <v>1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1</v>
      </c>
      <c r="AD464" s="2">
        <f>SUM(F464+H464+J464+L464+N464+P464+R464+T464+V464+X464+Z464+AB464)</f>
        <v>1</v>
      </c>
      <c r="AE464" s="214">
        <f t="shared" si="67"/>
        <v>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1</v>
      </c>
      <c r="N467" s="16">
        <f t="shared" si="69"/>
        <v>1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1</v>
      </c>
      <c r="AD467" s="2">
        <f t="shared" si="68"/>
        <v>1</v>
      </c>
      <c r="AE467" s="252">
        <f t="shared" si="67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v>0</v>
      </c>
      <c r="N468" s="14">
        <f t="shared" si="69"/>
        <v>0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0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v>1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1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1</v>
      </c>
      <c r="N470" s="16">
        <f t="shared" si="69"/>
        <v>0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1</v>
      </c>
      <c r="AD470" s="2">
        <f t="shared" si="68"/>
        <v>0</v>
      </c>
      <c r="AE470" s="252">
        <f t="shared" si="67"/>
        <v>-100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0" t="e">
        <f t="shared" ref="E471:AD471" si="70">E467/E463*100</f>
        <v>#DIV/0!</v>
      </c>
      <c r="F471" s="30" t="e">
        <f t="shared" si="70"/>
        <v>#DIV/0!</v>
      </c>
      <c r="G471" s="30" t="e">
        <f t="shared" si="70"/>
        <v>#DIV/0!</v>
      </c>
      <c r="H471" s="30" t="e">
        <f t="shared" si="70"/>
        <v>#DIV/0!</v>
      </c>
      <c r="I471" s="30" t="e">
        <f t="shared" si="70"/>
        <v>#DIV/0!</v>
      </c>
      <c r="J471" s="30" t="e">
        <f t="shared" si="70"/>
        <v>#DIV/0!</v>
      </c>
      <c r="K471" s="30" t="e">
        <f t="shared" si="70"/>
        <v>#DIV/0!</v>
      </c>
      <c r="L471" s="30" t="e">
        <f t="shared" si="70"/>
        <v>#DIV/0!</v>
      </c>
      <c r="M471" s="30">
        <f t="shared" si="70"/>
        <v>50</v>
      </c>
      <c r="N471" s="30">
        <f t="shared" si="70"/>
        <v>100</v>
      </c>
      <c r="O471" s="30" t="e">
        <f t="shared" si="70"/>
        <v>#DIV/0!</v>
      </c>
      <c r="P471" s="30" t="e">
        <f t="shared" si="70"/>
        <v>#DIV/0!</v>
      </c>
      <c r="Q471" s="30" t="e">
        <f t="shared" si="70"/>
        <v>#DIV/0!</v>
      </c>
      <c r="R471" s="30" t="e">
        <f t="shared" si="70"/>
        <v>#DIV/0!</v>
      </c>
      <c r="S471" s="30" t="e">
        <f t="shared" si="70"/>
        <v>#DIV/0!</v>
      </c>
      <c r="T471" s="30" t="e">
        <f t="shared" si="70"/>
        <v>#DIV/0!</v>
      </c>
      <c r="U471" s="30" t="e">
        <f t="shared" si="70"/>
        <v>#DIV/0!</v>
      </c>
      <c r="V471" s="30" t="e">
        <f t="shared" si="70"/>
        <v>#DIV/0!</v>
      </c>
      <c r="W471" s="30" t="e">
        <f t="shared" si="70"/>
        <v>#DIV/0!</v>
      </c>
      <c r="X471" s="30" t="e">
        <f t="shared" si="70"/>
        <v>#DIV/0!</v>
      </c>
      <c r="Y471" s="30" t="e">
        <f t="shared" si="70"/>
        <v>#DIV/0!</v>
      </c>
      <c r="Z471" s="30" t="e">
        <f t="shared" si="70"/>
        <v>#DIV/0!</v>
      </c>
      <c r="AA471" s="30" t="e">
        <f t="shared" si="70"/>
        <v>#DIV/0!</v>
      </c>
      <c r="AB471" s="30" t="e">
        <f t="shared" si="70"/>
        <v>#DIV/0!</v>
      </c>
      <c r="AC471" s="11">
        <f t="shared" si="70"/>
        <v>50</v>
      </c>
      <c r="AD471" s="11">
        <f t="shared" si="70"/>
        <v>100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2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2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1</v>
      </c>
      <c r="N473" s="16">
        <f t="shared" si="69"/>
        <v>3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1</v>
      </c>
      <c r="AD473" s="2">
        <f>SUM(F473+H473+J473+L473+N473+P473+R473+T473+V473+X473+Z473+AB473)</f>
        <v>3</v>
      </c>
      <c r="AE473" s="252">
        <f t="shared" si="67"/>
        <v>200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50</v>
      </c>
      <c r="AD474" s="52">
        <f>AD473/AD463*100</f>
        <v>300</v>
      </c>
      <c r="AE474" s="247">
        <f>IF(AC474=0,0,(AC474-AD474)/AC474*-100)</f>
        <v>500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1" t="str">
        <f>E22</f>
        <v xml:space="preserve"> Shkurt 2025</v>
      </c>
      <c r="F479" s="31" t="str">
        <f>F22</f>
        <v xml:space="preserve"> Shkurt 2026</v>
      </c>
      <c r="G479" s="31" t="str">
        <f>G22</f>
        <v xml:space="preserve"> Shkurt 2025</v>
      </c>
      <c r="H479" s="31" t="str">
        <f>H22</f>
        <v xml:space="preserve"> Shkurt 2026</v>
      </c>
      <c r="I479" s="31" t="str">
        <f>I22</f>
        <v xml:space="preserve"> Shkurt 2025</v>
      </c>
      <c r="J479" s="31" t="str">
        <f>J22</f>
        <v xml:space="preserve"> Shkurt 2026</v>
      </c>
      <c r="K479" s="31" t="str">
        <f>K22</f>
        <v xml:space="preserve"> Shkurt 2025</v>
      </c>
      <c r="L479" s="31" t="str">
        <f>L22</f>
        <v xml:space="preserve"> Shkurt 2026</v>
      </c>
      <c r="M479" s="31" t="str">
        <f>M22</f>
        <v xml:space="preserve"> Shkurt 2025</v>
      </c>
      <c r="N479" s="31" t="str">
        <f>N22</f>
        <v xml:space="preserve"> Shkurt 2026</v>
      </c>
      <c r="O479" s="31" t="str">
        <f>O22</f>
        <v xml:space="preserve"> Shkurt 2025</v>
      </c>
      <c r="P479" s="31" t="str">
        <f>P22</f>
        <v xml:space="preserve"> Shkurt 2026</v>
      </c>
      <c r="Q479" s="31" t="str">
        <f>Q22</f>
        <v xml:space="preserve"> Shkurt 2025</v>
      </c>
      <c r="R479" s="31" t="str">
        <f>R22</f>
        <v xml:space="preserve"> Shkurt 2026</v>
      </c>
      <c r="S479" s="31" t="str">
        <f>S22</f>
        <v xml:space="preserve"> Shkurt 2025</v>
      </c>
      <c r="T479" s="31" t="str">
        <f>T22</f>
        <v xml:space="preserve"> Shkurt 2026</v>
      </c>
      <c r="U479" s="31" t="str">
        <f>U22</f>
        <v xml:space="preserve"> Shkurt 2025</v>
      </c>
      <c r="V479" s="31" t="str">
        <f>V22</f>
        <v xml:space="preserve"> Shkurt 2026</v>
      </c>
      <c r="W479" s="31" t="str">
        <f>W22</f>
        <v xml:space="preserve"> Shkurt 2025</v>
      </c>
      <c r="X479" s="31" t="str">
        <f>X22</f>
        <v xml:space="preserve"> Shkurt 2026</v>
      </c>
      <c r="Y479" s="31" t="str">
        <f>Y22</f>
        <v xml:space="preserve"> Shkurt 2025</v>
      </c>
      <c r="Z479" s="31" t="str">
        <f>Z22</f>
        <v xml:space="preserve"> Shkurt 2026</v>
      </c>
      <c r="AA479" s="31" t="str">
        <f>AA22</f>
        <v xml:space="preserve"> Shkurt 2025</v>
      </c>
      <c r="AB479" s="31" t="str">
        <f>AB22</f>
        <v xml:space="preserve"> Shkurt 2026</v>
      </c>
      <c r="AC479" s="1" t="str">
        <f>R3</f>
        <v xml:space="preserve"> Shkurt 2025</v>
      </c>
      <c r="AD479" s="1" t="str">
        <f>U3</f>
        <v xml:space="preserve"> Shkurt 2026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1</v>
      </c>
      <c r="N482" s="18">
        <f t="shared" si="75"/>
        <v>0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1</v>
      </c>
      <c r="AD482" s="2">
        <f t="shared" si="72"/>
        <v>0</v>
      </c>
      <c r="AE482" s="214">
        <f t="shared" si="73"/>
        <v>-100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1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1</v>
      </c>
      <c r="AD484" s="2">
        <f t="shared" si="72"/>
        <v>0</v>
      </c>
      <c r="AE484" s="214">
        <f t="shared" si="73"/>
        <v>-100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0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29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29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29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1" t="str">
        <f>E22</f>
        <v xml:space="preserve"> Shkurt 2025</v>
      </c>
      <c r="F493" s="31" t="str">
        <f>F22</f>
        <v xml:space="preserve"> Shkurt 2026</v>
      </c>
      <c r="G493" s="31" t="str">
        <f>G22</f>
        <v xml:space="preserve"> Shkurt 2025</v>
      </c>
      <c r="H493" s="31" t="str">
        <f>H22</f>
        <v xml:space="preserve"> Shkurt 2026</v>
      </c>
      <c r="I493" s="31" t="str">
        <f>I22</f>
        <v xml:space="preserve"> Shkurt 2025</v>
      </c>
      <c r="J493" s="31" t="str">
        <f>J22</f>
        <v xml:space="preserve"> Shkurt 2026</v>
      </c>
      <c r="K493" s="31" t="str">
        <f>K22</f>
        <v xml:space="preserve"> Shkurt 2025</v>
      </c>
      <c r="L493" s="31" t="str">
        <f>L22</f>
        <v xml:space="preserve"> Shkurt 2026</v>
      </c>
      <c r="M493" s="31" t="str">
        <f>M22</f>
        <v xml:space="preserve"> Shkurt 2025</v>
      </c>
      <c r="N493" s="31" t="str">
        <f>N22</f>
        <v xml:space="preserve"> Shkurt 2026</v>
      </c>
      <c r="O493" s="31" t="str">
        <f>O22</f>
        <v xml:space="preserve"> Shkurt 2025</v>
      </c>
      <c r="P493" s="31" t="str">
        <f>P22</f>
        <v xml:space="preserve"> Shkurt 2026</v>
      </c>
      <c r="Q493" s="31" t="str">
        <f>Q22</f>
        <v xml:space="preserve"> Shkurt 2025</v>
      </c>
      <c r="R493" s="31" t="str">
        <f>R22</f>
        <v xml:space="preserve"> Shkurt 2026</v>
      </c>
      <c r="S493" s="31" t="str">
        <f>S22</f>
        <v xml:space="preserve"> Shkurt 2025</v>
      </c>
      <c r="T493" s="31" t="str">
        <f>T22</f>
        <v xml:space="preserve"> Shkurt 2026</v>
      </c>
      <c r="U493" s="31" t="str">
        <f>U22</f>
        <v xml:space="preserve"> Shkurt 2025</v>
      </c>
      <c r="V493" s="31" t="str">
        <f>V22</f>
        <v xml:space="preserve"> Shkurt 2026</v>
      </c>
      <c r="W493" s="31" t="str">
        <f>W22</f>
        <v xml:space="preserve"> Shkurt 2025</v>
      </c>
      <c r="X493" s="31" t="str">
        <f>X22</f>
        <v xml:space="preserve"> Shkurt 2026</v>
      </c>
      <c r="Y493" s="31" t="str">
        <f>Y22</f>
        <v xml:space="preserve"> Shkurt 2025</v>
      </c>
      <c r="Z493" s="31" t="str">
        <f>Z22</f>
        <v xml:space="preserve"> Shkurt 2026</v>
      </c>
      <c r="AA493" s="31" t="str">
        <f>AA22</f>
        <v xml:space="preserve"> Shkurt 2025</v>
      </c>
      <c r="AB493" s="31" t="str">
        <f>AB22</f>
        <v xml:space="preserve"> Shkurt 2026</v>
      </c>
      <c r="AC493" s="1" t="str">
        <f>R3</f>
        <v xml:space="preserve"> Shkurt 2025</v>
      </c>
      <c r="AD493" s="1" t="str">
        <f>U3</f>
        <v xml:space="preserve"> Shkurt 2026</v>
      </c>
      <c r="AE493" s="227"/>
      <c r="AF493" s="227"/>
      <c r="AG493" s="29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29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29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2</v>
      </c>
      <c r="N496" s="36">
        <v>2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2</v>
      </c>
      <c r="AD496" s="2">
        <f t="shared" si="82"/>
        <v>2</v>
      </c>
      <c r="AE496" s="214">
        <f t="shared" si="81"/>
        <v>0</v>
      </c>
      <c r="AF496" s="214"/>
      <c r="AG496" s="29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29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0</v>
      </c>
      <c r="AE498" s="214">
        <f t="shared" si="81"/>
        <v>0</v>
      </c>
      <c r="AF498" s="214"/>
      <c r="AG498" s="29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29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29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29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29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83</v>
      </c>
      <c r="N503" s="36">
        <v>84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83</v>
      </c>
      <c r="AD503" s="2">
        <f t="shared" si="82"/>
        <v>84</v>
      </c>
      <c r="AE503" s="214">
        <f t="shared" si="81"/>
        <v>1.2048192771084338</v>
      </c>
      <c r="AF503" s="214"/>
      <c r="AG503" s="29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37</v>
      </c>
      <c r="N504" s="36">
        <v>43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37</v>
      </c>
      <c r="AD504" s="2">
        <f t="shared" si="82"/>
        <v>43</v>
      </c>
      <c r="AE504" s="214">
        <f>IF(AC504=0,0,(AC504-AD504)/AC504*-100)</f>
        <v>16.216216216216218</v>
      </c>
      <c r="AF504" s="214"/>
      <c r="AG504" s="29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97</v>
      </c>
      <c r="N505" s="36">
        <v>237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97</v>
      </c>
      <c r="AD505" s="2">
        <f t="shared" si="82"/>
        <v>237</v>
      </c>
      <c r="AE505" s="214">
        <f>IF(AC505=0,0,(AC505-AD505)/AC505*-100)</f>
        <v>144.32989690721649</v>
      </c>
      <c r="AF505" s="214"/>
      <c r="AG505" s="29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29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29"/>
    </row>
    <row r="508" spans="1:33" s="44" customFormat="1" ht="52.5" customHeight="1" x14ac:dyDescent="0.25">
      <c r="A508" s="239" t="s">
        <v>364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9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29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29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29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1" t="str">
        <f>E22</f>
        <v xml:space="preserve"> Shkurt 2025</v>
      </c>
      <c r="F513" s="31" t="str">
        <f>F22</f>
        <v xml:space="preserve"> Shkurt 2026</v>
      </c>
      <c r="G513" s="31" t="str">
        <f>G22</f>
        <v xml:space="preserve"> Shkurt 2025</v>
      </c>
      <c r="H513" s="31" t="str">
        <f>H22</f>
        <v xml:space="preserve"> Shkurt 2026</v>
      </c>
      <c r="I513" s="31" t="str">
        <f>I22</f>
        <v xml:space="preserve"> Shkurt 2025</v>
      </c>
      <c r="J513" s="31" t="str">
        <f>J22</f>
        <v xml:space="preserve"> Shkurt 2026</v>
      </c>
      <c r="K513" s="31" t="str">
        <f>K22</f>
        <v xml:space="preserve"> Shkurt 2025</v>
      </c>
      <c r="L513" s="31" t="str">
        <f>L22</f>
        <v xml:space="preserve"> Shkurt 2026</v>
      </c>
      <c r="M513" s="31" t="str">
        <f>M22</f>
        <v xml:space="preserve"> Shkurt 2025</v>
      </c>
      <c r="N513" s="31" t="str">
        <f>N22</f>
        <v xml:space="preserve"> Shkurt 2026</v>
      </c>
      <c r="O513" s="31" t="str">
        <f>O22</f>
        <v xml:space="preserve"> Shkurt 2025</v>
      </c>
      <c r="P513" s="31" t="str">
        <f>P22</f>
        <v xml:space="preserve"> Shkurt 2026</v>
      </c>
      <c r="Q513" s="31" t="str">
        <f>Q22</f>
        <v xml:space="preserve"> Shkurt 2025</v>
      </c>
      <c r="R513" s="31" t="str">
        <f>R22</f>
        <v xml:space="preserve"> Shkurt 2026</v>
      </c>
      <c r="S513" s="31" t="str">
        <f>S22</f>
        <v xml:space="preserve"> Shkurt 2025</v>
      </c>
      <c r="T513" s="31" t="str">
        <f>T22</f>
        <v xml:space="preserve"> Shkurt 2026</v>
      </c>
      <c r="U513" s="31" t="str">
        <f>U22</f>
        <v xml:space="preserve"> Shkurt 2025</v>
      </c>
      <c r="V513" s="31" t="str">
        <f>V22</f>
        <v xml:space="preserve"> Shkurt 2026</v>
      </c>
      <c r="W513" s="31" t="str">
        <f>W22</f>
        <v xml:space="preserve"> Shkurt 2025</v>
      </c>
      <c r="X513" s="31" t="str">
        <f>X22</f>
        <v xml:space="preserve"> Shkurt 2026</v>
      </c>
      <c r="Y513" s="31" t="str">
        <f>Y22</f>
        <v xml:space="preserve"> Shkurt 2025</v>
      </c>
      <c r="Z513" s="31" t="str">
        <f>Z22</f>
        <v xml:space="preserve"> Shkurt 2026</v>
      </c>
      <c r="AA513" s="31" t="str">
        <f>AA22</f>
        <v xml:space="preserve"> Shkurt 2025</v>
      </c>
      <c r="AB513" s="31" t="str">
        <f>AB22</f>
        <v xml:space="preserve"> Shkurt 2026</v>
      </c>
      <c r="AC513" s="1" t="str">
        <f>R3</f>
        <v xml:space="preserve"> Shkurt 2025</v>
      </c>
      <c r="AD513" s="1" t="str">
        <f>U3</f>
        <v xml:space="preserve"> Shkurt 2026</v>
      </c>
      <c r="AE513" s="227"/>
      <c r="AF513" s="227"/>
      <c r="AG513" s="29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29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29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29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29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29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29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29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29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1" t="str">
        <f>E22</f>
        <v xml:space="preserve"> Shkurt 2025</v>
      </c>
      <c r="F524" s="31" t="str">
        <f>F22</f>
        <v xml:space="preserve"> Shkurt 2026</v>
      </c>
      <c r="G524" s="31" t="str">
        <f>G22</f>
        <v xml:space="preserve"> Shkurt 2025</v>
      </c>
      <c r="H524" s="31" t="str">
        <f>H22</f>
        <v xml:space="preserve"> Shkurt 2026</v>
      </c>
      <c r="I524" s="31" t="str">
        <f>I22</f>
        <v xml:space="preserve"> Shkurt 2025</v>
      </c>
      <c r="J524" s="31" t="str">
        <f>J22</f>
        <v xml:space="preserve"> Shkurt 2026</v>
      </c>
      <c r="K524" s="31" t="str">
        <f>K22</f>
        <v xml:space="preserve"> Shkurt 2025</v>
      </c>
      <c r="L524" s="31" t="str">
        <f>L22</f>
        <v xml:space="preserve"> Shkurt 2026</v>
      </c>
      <c r="M524" s="31" t="str">
        <f>M22</f>
        <v xml:space="preserve"> Shkurt 2025</v>
      </c>
      <c r="N524" s="31" t="str">
        <f>N22</f>
        <v xml:space="preserve"> Shkurt 2026</v>
      </c>
      <c r="O524" s="31" t="str">
        <f>O22</f>
        <v xml:space="preserve"> Shkurt 2025</v>
      </c>
      <c r="P524" s="31" t="str">
        <f>P22</f>
        <v xml:space="preserve"> Shkurt 2026</v>
      </c>
      <c r="Q524" s="31" t="str">
        <f>Q22</f>
        <v xml:space="preserve"> Shkurt 2025</v>
      </c>
      <c r="R524" s="31" t="str">
        <f>R22</f>
        <v xml:space="preserve"> Shkurt 2026</v>
      </c>
      <c r="S524" s="31" t="str">
        <f>S22</f>
        <v xml:space="preserve"> Shkurt 2025</v>
      </c>
      <c r="T524" s="31" t="str">
        <f>T22</f>
        <v xml:space="preserve"> Shkurt 2026</v>
      </c>
      <c r="U524" s="31" t="str">
        <f>U22</f>
        <v xml:space="preserve"> Shkurt 2025</v>
      </c>
      <c r="V524" s="31" t="str">
        <f>V22</f>
        <v xml:space="preserve"> Shkurt 2026</v>
      </c>
      <c r="W524" s="31" t="str">
        <f>W22</f>
        <v xml:space="preserve"> Shkurt 2025</v>
      </c>
      <c r="X524" s="31" t="str">
        <f>X22</f>
        <v xml:space="preserve"> Shkurt 2026</v>
      </c>
      <c r="Y524" s="31" t="str">
        <f>Y22</f>
        <v xml:space="preserve"> Shkurt 2025</v>
      </c>
      <c r="Z524" s="31" t="str">
        <f>Z22</f>
        <v xml:space="preserve"> Shkurt 2026</v>
      </c>
      <c r="AA524" s="31" t="str">
        <f>AA22</f>
        <v xml:space="preserve"> Shkurt 2025</v>
      </c>
      <c r="AB524" s="31" t="str">
        <f>AB22</f>
        <v xml:space="preserve"> Shkurt 2026</v>
      </c>
      <c r="AC524" s="1" t="str">
        <f>R3</f>
        <v xml:space="preserve"> Shkurt 2025</v>
      </c>
      <c r="AD524" s="1" t="str">
        <f>U3</f>
        <v xml:space="preserve"> Shkurt 2026</v>
      </c>
      <c r="AE524" s="227"/>
      <c r="AF524" s="227"/>
      <c r="AG524" s="29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6</v>
      </c>
      <c r="N525" s="23">
        <v>8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6</v>
      </c>
      <c r="AD525" s="2">
        <f t="shared" si="85"/>
        <v>8</v>
      </c>
      <c r="AE525" s="214">
        <f>IF(AC525=0,0,(AC525-AD525)/AC525*-100)</f>
        <v>33.333333333333329</v>
      </c>
      <c r="AF525" s="214"/>
      <c r="AG525" s="29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0</v>
      </c>
      <c r="N526" s="23">
        <v>0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0</v>
      </c>
      <c r="AD526" s="2">
        <f t="shared" si="85"/>
        <v>0</v>
      </c>
      <c r="AE526" s="214">
        <f>IF(AC526=0,0,(AC526-AD526)/AC526*-100)</f>
        <v>0</v>
      </c>
      <c r="AF526" s="214"/>
      <c r="AG526" s="29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29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29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6</v>
      </c>
      <c r="N529" s="4">
        <f t="shared" si="86"/>
        <v>8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6</v>
      </c>
      <c r="AD529" s="2">
        <f t="shared" si="85"/>
        <v>8</v>
      </c>
      <c r="AE529" s="221">
        <f>IF(AC529=0,0,(AC529-AD529)/AC529*-100)</f>
        <v>33.333333333333329</v>
      </c>
      <c r="AF529" s="221"/>
      <c r="AG529" s="29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29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29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29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29"/>
    </row>
    <row r="534" spans="1:33" s="44" customFormat="1" ht="53.25" customHeight="1" x14ac:dyDescent="0.25">
      <c r="A534" s="230" t="s">
        <v>525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29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29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29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29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1" t="str">
        <f>E22</f>
        <v xml:space="preserve"> Shkurt 2025</v>
      </c>
      <c r="F539" s="31" t="str">
        <f>F22</f>
        <v xml:space="preserve"> Shkurt 2026</v>
      </c>
      <c r="G539" s="31" t="str">
        <f>G22</f>
        <v xml:space="preserve"> Shkurt 2025</v>
      </c>
      <c r="H539" s="31" t="str">
        <f>H22</f>
        <v xml:space="preserve"> Shkurt 2026</v>
      </c>
      <c r="I539" s="31" t="str">
        <f>I22</f>
        <v xml:space="preserve"> Shkurt 2025</v>
      </c>
      <c r="J539" s="31" t="str">
        <f>J22</f>
        <v xml:space="preserve"> Shkurt 2026</v>
      </c>
      <c r="K539" s="31" t="str">
        <f>K22</f>
        <v xml:space="preserve"> Shkurt 2025</v>
      </c>
      <c r="L539" s="31" t="str">
        <f>L22</f>
        <v xml:space="preserve"> Shkurt 2026</v>
      </c>
      <c r="M539" s="31" t="str">
        <f>M22</f>
        <v xml:space="preserve"> Shkurt 2025</v>
      </c>
      <c r="N539" s="31" t="str">
        <f>N22</f>
        <v xml:space="preserve"> Shkurt 2026</v>
      </c>
      <c r="O539" s="31" t="str">
        <f>O22</f>
        <v xml:space="preserve"> Shkurt 2025</v>
      </c>
      <c r="P539" s="31" t="str">
        <f>P22</f>
        <v xml:space="preserve"> Shkurt 2026</v>
      </c>
      <c r="Q539" s="31" t="str">
        <f>Q22</f>
        <v xml:space="preserve"> Shkurt 2025</v>
      </c>
      <c r="R539" s="31" t="str">
        <f>R22</f>
        <v xml:space="preserve"> Shkurt 2026</v>
      </c>
      <c r="S539" s="31" t="str">
        <f>S22</f>
        <v xml:space="preserve"> Shkurt 2025</v>
      </c>
      <c r="T539" s="31" t="str">
        <f>T22</f>
        <v xml:space="preserve"> Shkurt 2026</v>
      </c>
      <c r="U539" s="31" t="str">
        <f>U22</f>
        <v xml:space="preserve"> Shkurt 2025</v>
      </c>
      <c r="V539" s="31" t="str">
        <f>V22</f>
        <v xml:space="preserve"> Shkurt 2026</v>
      </c>
      <c r="W539" s="31" t="str">
        <f>W22</f>
        <v xml:space="preserve"> Shkurt 2025</v>
      </c>
      <c r="X539" s="31" t="str">
        <f>X22</f>
        <v xml:space="preserve"> Shkurt 2026</v>
      </c>
      <c r="Y539" s="31" t="str">
        <f>Y22</f>
        <v xml:space="preserve"> Shkurt 2025</v>
      </c>
      <c r="Z539" s="31" t="str">
        <f>Z22</f>
        <v xml:space="preserve"> Shkurt 2026</v>
      </c>
      <c r="AA539" s="31" t="str">
        <f>AA22</f>
        <v xml:space="preserve"> Shkurt 2025</v>
      </c>
      <c r="AB539" s="31" t="str">
        <f>AB22</f>
        <v xml:space="preserve"> Shkurt 2026</v>
      </c>
      <c r="AC539" s="1" t="str">
        <f>R3</f>
        <v xml:space="preserve"> Shkurt 2025</v>
      </c>
      <c r="AD539" s="1" t="str">
        <f>U3</f>
        <v xml:space="preserve"> Shkurt 2026</v>
      </c>
      <c r="AE539" s="227"/>
      <c r="AF539" s="227"/>
      <c r="AG539" s="29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29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29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>
        <v>1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0</v>
      </c>
      <c r="AD542" s="2">
        <f t="shared" si="88"/>
        <v>1</v>
      </c>
      <c r="AE542" s="214">
        <f t="shared" si="89"/>
        <v>0</v>
      </c>
      <c r="AF542" s="214"/>
      <c r="AG542" s="29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0</v>
      </c>
      <c r="N543" s="4">
        <f t="shared" si="90"/>
        <v>1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0</v>
      </c>
      <c r="AD543" s="2">
        <f t="shared" si="88"/>
        <v>1</v>
      </c>
      <c r="AE543" s="221">
        <f t="shared" si="89"/>
        <v>0</v>
      </c>
      <c r="AF543" s="221"/>
      <c r="AG543" s="29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29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95</v>
      </c>
      <c r="N545" s="19">
        <v>144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95</v>
      </c>
      <c r="AD545" s="2">
        <f t="shared" si="88"/>
        <v>144</v>
      </c>
      <c r="AE545" s="214">
        <f t="shared" si="89"/>
        <v>51.578947368421055</v>
      </c>
      <c r="AF545" s="214"/>
      <c r="AG545" s="29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51.578947368421055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51.578947368421055</v>
      </c>
      <c r="AD546" s="217"/>
      <c r="AE546" s="26"/>
      <c r="AF546" s="26"/>
      <c r="AG546" s="29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29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29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9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9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9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9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9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9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9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9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9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9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9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9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9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9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9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29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29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29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 xml:space="preserve"> Shkurt 2025</v>
      </c>
      <c r="P568" s="207"/>
      <c r="Q568" s="207"/>
      <c r="R568" s="207" t="str">
        <f>U3</f>
        <v xml:space="preserve"> Shkurt 2026</v>
      </c>
      <c r="S568" s="207"/>
      <c r="T568" s="207"/>
      <c r="U568" s="201" t="s">
        <v>478</v>
      </c>
      <c r="V568" s="201"/>
      <c r="W568" s="201"/>
      <c r="X568" s="207" t="str">
        <f>R3</f>
        <v xml:space="preserve"> Shkurt 2025</v>
      </c>
      <c r="Y568" s="207"/>
      <c r="Z568" s="207"/>
      <c r="AA568" s="207" t="str">
        <f>U3</f>
        <v xml:space="preserve"> Shkurt 2026</v>
      </c>
      <c r="AB568" s="207"/>
      <c r="AC568" s="207"/>
      <c r="AD568" s="201" t="s">
        <v>478</v>
      </c>
      <c r="AE568" s="201"/>
      <c r="AF568" s="201"/>
      <c r="AG568" s="29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29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29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29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29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29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29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6277</v>
      </c>
      <c r="P575" s="203"/>
      <c r="Q575" s="203"/>
      <c r="R575" s="203">
        <v>6317</v>
      </c>
      <c r="S575" s="203"/>
      <c r="T575" s="203"/>
      <c r="U575" s="199">
        <f t="shared" si="92"/>
        <v>0.63724709256014023</v>
      </c>
      <c r="V575" s="199"/>
      <c r="W575" s="199"/>
      <c r="X575" s="203">
        <v>434</v>
      </c>
      <c r="Y575" s="203"/>
      <c r="Z575" s="203"/>
      <c r="AA575" s="203">
        <v>495</v>
      </c>
      <c r="AB575" s="203"/>
      <c r="AC575" s="203"/>
      <c r="AD575" s="199">
        <f t="shared" si="93"/>
        <v>14.055299539170507</v>
      </c>
      <c r="AE575" s="199"/>
      <c r="AF575" s="199"/>
      <c r="AG575" s="29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29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29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29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29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29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29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6277</v>
      </c>
      <c r="P582" s="201"/>
      <c r="Q582" s="201"/>
      <c r="R582" s="201">
        <f>SUM(R569:R581)</f>
        <v>6317</v>
      </c>
      <c r="S582" s="201"/>
      <c r="T582" s="201"/>
      <c r="U582" s="199">
        <f>IF(O582=0,0,(O582-R582)/O582*-100)</f>
        <v>0.63724709256014023</v>
      </c>
      <c r="V582" s="199"/>
      <c r="W582" s="199"/>
      <c r="X582" s="201">
        <f>SUM(X569:X581)</f>
        <v>434</v>
      </c>
      <c r="Y582" s="201"/>
      <c r="Z582" s="201"/>
      <c r="AA582" s="201">
        <f>SUM(AA569:AA581)</f>
        <v>495</v>
      </c>
      <c r="AB582" s="201"/>
      <c r="AC582" s="201"/>
      <c r="AD582" s="199">
        <f t="shared" si="93"/>
        <v>14.055299539170507</v>
      </c>
      <c r="AE582" s="199"/>
      <c r="AF582" s="199"/>
      <c r="AG582" s="29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/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/>
      <c r="N587" s="176"/>
      <c r="O587" s="176"/>
      <c r="P587" s="176"/>
      <c r="Q587" s="176"/>
      <c r="R587" s="176"/>
      <c r="S587" s="183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649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650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G7:AG8"/>
    <mergeCell ref="A9:D9"/>
    <mergeCell ref="A10:D10"/>
    <mergeCell ref="A11:D11"/>
    <mergeCell ref="Q7:R7"/>
    <mergeCell ref="S7:T7"/>
    <mergeCell ref="U7:V7"/>
    <mergeCell ref="A23:D23"/>
    <mergeCell ref="AE23:AF23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B30:D30"/>
    <mergeCell ref="AE30:AF30"/>
    <mergeCell ref="B31:D31"/>
    <mergeCell ref="B26:D26"/>
    <mergeCell ref="AE26:AF26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K7:L7"/>
    <mergeCell ref="M7:N7"/>
    <mergeCell ref="O7:P7"/>
    <mergeCell ref="W7:X7"/>
    <mergeCell ref="Y7:Z7"/>
    <mergeCell ref="AA7:AB7"/>
    <mergeCell ref="B24:D24"/>
    <mergeCell ref="AE24:AF24"/>
    <mergeCell ref="B25:D25"/>
    <mergeCell ref="AE25:AF25"/>
    <mergeCell ref="AA21:AB21"/>
    <mergeCell ref="AC7:AD7"/>
    <mergeCell ref="AE7:AF7"/>
    <mergeCell ref="U21:V21"/>
    <mergeCell ref="W21:X21"/>
    <mergeCell ref="Y21:Z21"/>
    <mergeCell ref="B22:D22"/>
    <mergeCell ref="O21:P21"/>
    <mergeCell ref="Q21:R21"/>
    <mergeCell ref="S21:T21"/>
    <mergeCell ref="A1:AG1"/>
    <mergeCell ref="A2:AA2"/>
    <mergeCell ref="AB2:AG2"/>
    <mergeCell ref="A3:Q3"/>
    <mergeCell ref="R3:T3"/>
    <mergeCell ref="U3:AA3"/>
    <mergeCell ref="AB3:AG3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21:AD21"/>
    <mergeCell ref="AE21:AF22"/>
    <mergeCell ref="A4:Q4"/>
    <mergeCell ref="A5:AG5"/>
    <mergeCell ref="A6:AG6"/>
    <mergeCell ref="A7:D8"/>
    <mergeCell ref="E7:F7"/>
    <mergeCell ref="G7:H7"/>
    <mergeCell ref="I7:J7"/>
    <mergeCell ref="AE33:AF33"/>
    <mergeCell ref="B34:D34"/>
    <mergeCell ref="AE34:AF34"/>
    <mergeCell ref="B35:D35"/>
    <mergeCell ref="AE35:AF35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B39:D39"/>
    <mergeCell ref="AE39:AF39"/>
    <mergeCell ref="B40:D40"/>
    <mergeCell ref="AE40:AF40"/>
    <mergeCell ref="AE43:AF43"/>
    <mergeCell ref="B44:D44"/>
    <mergeCell ref="AE44:AF44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41:D141"/>
    <mergeCell ref="AE141:AF141"/>
    <mergeCell ref="A142:D142"/>
    <mergeCell ref="AE142:AF142"/>
    <mergeCell ref="B143:D143"/>
    <mergeCell ref="AE143:AF143"/>
    <mergeCell ref="B158:D158"/>
    <mergeCell ref="AE158:AF158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74:D174"/>
    <mergeCell ref="AE174:AF174"/>
    <mergeCell ref="B175:D175"/>
    <mergeCell ref="AE175:AF175"/>
    <mergeCell ref="B171:D171"/>
    <mergeCell ref="AE171:AF171"/>
    <mergeCell ref="B172:D172"/>
    <mergeCell ref="AE172:AF172"/>
    <mergeCell ref="B173:D173"/>
    <mergeCell ref="AE173:AF173"/>
    <mergeCell ref="B168:D168"/>
    <mergeCell ref="AE168:AF168"/>
    <mergeCell ref="A169:D169"/>
    <mergeCell ref="AE169:AF169"/>
    <mergeCell ref="B170:D170"/>
    <mergeCell ref="AE170:AF170"/>
    <mergeCell ref="B179:D179"/>
    <mergeCell ref="AE179:AF179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77:D177"/>
    <mergeCell ref="AE177:AF177"/>
    <mergeCell ref="B178:D178"/>
    <mergeCell ref="AE178:AF178"/>
    <mergeCell ref="B176:D176"/>
    <mergeCell ref="AE176:AF176"/>
    <mergeCell ref="B195:D195"/>
    <mergeCell ref="AE195:AF195"/>
    <mergeCell ref="B196:D196"/>
    <mergeCell ref="B180:D180"/>
    <mergeCell ref="AE180:AF180"/>
    <mergeCell ref="B181:D181"/>
    <mergeCell ref="AE181:AF181"/>
    <mergeCell ref="B182:D182"/>
    <mergeCell ref="AE182:AF182"/>
    <mergeCell ref="AE206:AF20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202:D202"/>
    <mergeCell ref="B203:D203"/>
    <mergeCell ref="B198:D198"/>
    <mergeCell ref="AE198:AF198"/>
    <mergeCell ref="A199:D199"/>
    <mergeCell ref="AE199:AF199"/>
    <mergeCell ref="B200:D200"/>
    <mergeCell ref="AE200:AF200"/>
    <mergeCell ref="A201:D201"/>
    <mergeCell ref="B204:D204"/>
    <mergeCell ref="B205:D205"/>
    <mergeCell ref="B206:D206"/>
    <mergeCell ref="AE201:AF201"/>
    <mergeCell ref="B207:D207"/>
    <mergeCell ref="B208:D208"/>
    <mergeCell ref="B209:D209"/>
    <mergeCell ref="B210:D210"/>
    <mergeCell ref="B211:D211"/>
    <mergeCell ref="B220:D220"/>
    <mergeCell ref="AE220:AF220"/>
    <mergeCell ref="AE210:AF210"/>
    <mergeCell ref="AE211:AF211"/>
    <mergeCell ref="AE207:AF207"/>
    <mergeCell ref="AE208:AF208"/>
    <mergeCell ref="AE209:AF209"/>
    <mergeCell ref="AE203:AF203"/>
    <mergeCell ref="AE204:AF204"/>
    <mergeCell ref="AE205:AF205"/>
    <mergeCell ref="AE202:AF202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212:D212"/>
    <mergeCell ref="B213:D213"/>
    <mergeCell ref="AE212:AF212"/>
    <mergeCell ref="AE213:AF213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78:D278"/>
    <mergeCell ref="AE278:AF278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70:D270"/>
    <mergeCell ref="AE270:AF270"/>
    <mergeCell ref="B271:D271"/>
    <mergeCell ref="AE271:AF271"/>
    <mergeCell ref="B272:D272"/>
    <mergeCell ref="AE272:AF272"/>
    <mergeCell ref="B287:D287"/>
    <mergeCell ref="AE287:AF287"/>
    <mergeCell ref="B288:D288"/>
    <mergeCell ref="AE288:AF288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</mergeCells>
  <conditionalFormatting sqref="M394:AB394">
    <cfRule type="expression" dxfId="2885" priority="158" stopIfTrue="1">
      <formula>IF(M398+M401=M394,0,1)</formula>
    </cfRule>
  </conditionalFormatting>
  <conditionalFormatting sqref="M435:AB435">
    <cfRule type="expression" dxfId="2884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2883" priority="156" stopIfTrue="1">
      <formula>MOD(FLOOR(COLUMN()/2+0.5,1),2)</formula>
    </cfRule>
  </conditionalFormatting>
  <conditionalFormatting sqref="N425:N427">
    <cfRule type="expression" dxfId="2882" priority="155" stopIfTrue="1">
      <formula>MOD(FLOOR(COLUMN()/2+0.5,1),2)</formula>
    </cfRule>
  </conditionalFormatting>
  <conditionalFormatting sqref="P425:P427">
    <cfRule type="expression" dxfId="2881" priority="154" stopIfTrue="1">
      <formula>MOD(FLOOR(COLUMN()/2+0.5,1),2)</formula>
    </cfRule>
  </conditionalFormatting>
  <conditionalFormatting sqref="P547:P548">
    <cfRule type="expression" dxfId="2880" priority="153" stopIfTrue="1">
      <formula>MOD(FLOOR(COLUMN()/2+0.5,1),2)</formula>
    </cfRule>
  </conditionalFormatting>
  <conditionalFormatting sqref="N496:N507">
    <cfRule type="expression" dxfId="2879" priority="152" stopIfTrue="1">
      <formula>MOD(FLOOR(COLUMN()/2+0.5,1),2)</formula>
    </cfRule>
  </conditionalFormatting>
  <conditionalFormatting sqref="R384">
    <cfRule type="expression" dxfId="2878" priority="151" stopIfTrue="1">
      <formula>MOD(FLOOR(COLUMN()/2+0.5,1),2)</formula>
    </cfRule>
  </conditionalFormatting>
  <conditionalFormatting sqref="R525:R528">
    <cfRule type="expression" dxfId="2877" priority="150" stopIfTrue="1">
      <formula>MOD(FLOOR(COLUMN()/2+0.5,1),2)</formula>
    </cfRule>
  </conditionalFormatting>
  <conditionalFormatting sqref="T384">
    <cfRule type="expression" dxfId="2876" priority="149" stopIfTrue="1">
      <formula>MOD(FLOOR(COLUMN()/2+0.5,1),2)</formula>
    </cfRule>
  </conditionalFormatting>
  <conditionalFormatting sqref="T440:T441">
    <cfRule type="expression" dxfId="2875" priority="148" stopIfTrue="1">
      <formula>MOD(FLOOR(COLUMN()/2+0.5,1),2)</formula>
    </cfRule>
  </conditionalFormatting>
  <conditionalFormatting sqref="T515">
    <cfRule type="expression" dxfId="2874" priority="147" stopIfTrue="1">
      <formula>MOD(FLOOR(COLUMN()/2+0.5,1),2)</formula>
    </cfRule>
  </conditionalFormatting>
  <conditionalFormatting sqref="T547:T548">
    <cfRule type="expression" dxfId="2873" priority="146" stopIfTrue="1">
      <formula>MOD(FLOOR(COLUMN()/2+0.5,1),2)</formula>
    </cfRule>
  </conditionalFormatting>
  <conditionalFormatting sqref="Z425:Z427">
    <cfRule type="expression" dxfId="2872" priority="145" stopIfTrue="1">
      <formula>MOD(FLOOR(COLUMN()/2+0.5,1),2)</formula>
    </cfRule>
  </conditionalFormatting>
  <conditionalFormatting sqref="AB496:AB507">
    <cfRule type="expression" dxfId="2871" priority="144" stopIfTrue="1">
      <formula>MOD(FLOOR(COLUMN()/2+0.5,1),2)</formula>
    </cfRule>
  </conditionalFormatting>
  <conditionalFormatting sqref="O548">
    <cfRule type="expression" dxfId="2870" priority="143" stopIfTrue="1">
      <formula>MOD(FLOOR(COLUMN()/2+0.5,1),2)</formula>
    </cfRule>
  </conditionalFormatting>
  <conditionalFormatting sqref="M384:M385">
    <cfRule type="expression" dxfId="2869" priority="142" stopIfTrue="1">
      <formula>MOD(FLOOR(COLUMN()/2+0.5,1),2)</formula>
    </cfRule>
  </conditionalFormatting>
  <conditionalFormatting sqref="Q385">
    <cfRule type="expression" dxfId="2868" priority="141" stopIfTrue="1">
      <formula>MOD(FLOOR(COLUMN()/2+0.5,1),2)</formula>
    </cfRule>
  </conditionalFormatting>
  <conditionalFormatting sqref="Q384">
    <cfRule type="expression" dxfId="2867" priority="140" stopIfTrue="1">
      <formula>MOD(FLOOR(COLUMN()/2+0.5,1),2)</formula>
    </cfRule>
  </conditionalFormatting>
  <conditionalFormatting sqref="S385">
    <cfRule type="expression" dxfId="2866" priority="139" stopIfTrue="1">
      <formula>MOD(FLOOR(COLUMN()/2+0.5,1),2)</formula>
    </cfRule>
  </conditionalFormatting>
  <conditionalFormatting sqref="S384">
    <cfRule type="expression" dxfId="2865" priority="138" stopIfTrue="1">
      <formula>MOD(FLOOR(COLUMN()/2+0.5,1),2)</formula>
    </cfRule>
  </conditionalFormatting>
  <conditionalFormatting sqref="Y384:Y385">
    <cfRule type="expression" dxfId="2864" priority="137" stopIfTrue="1">
      <formula>MOD(FLOOR(COLUMN()/2+0.5,1),2)</formula>
    </cfRule>
  </conditionalFormatting>
  <conditionalFormatting sqref="Y395:Y397">
    <cfRule type="expression" dxfId="2863" priority="136" stopIfTrue="1">
      <formula>MOD(FLOOR(COLUMN()/2+0.5,1),2)</formula>
    </cfRule>
  </conditionalFormatting>
  <conditionalFormatting sqref="M411:M416">
    <cfRule type="expression" dxfId="2862" priority="135" stopIfTrue="1">
      <formula>MOD(FLOOR(COLUMN()/2+0.5,1),2)</formula>
    </cfRule>
  </conditionalFormatting>
  <conditionalFormatting sqref="O411:O416">
    <cfRule type="expression" dxfId="2861" priority="134" stopIfTrue="1">
      <formula>MOD(FLOOR(COLUMN()/2+0.5,1),2)</formula>
    </cfRule>
  </conditionalFormatting>
  <conditionalFormatting sqref="Q411:Q416">
    <cfRule type="expression" dxfId="2860" priority="133" stopIfTrue="1">
      <formula>MOD(FLOOR(COLUMN()/2+0.5,1),2)</formula>
    </cfRule>
  </conditionalFormatting>
  <conditionalFormatting sqref="S411:S416">
    <cfRule type="expression" dxfId="2859" priority="132" stopIfTrue="1">
      <formula>MOD(FLOOR(COLUMN()/2+0.5,1),2)</formula>
    </cfRule>
  </conditionalFormatting>
  <conditionalFormatting sqref="W411:W416">
    <cfRule type="expression" dxfId="2858" priority="131" stopIfTrue="1">
      <formula>MOD(FLOOR(COLUMN()/2+0.5,1),2)</formula>
    </cfRule>
  </conditionalFormatting>
  <conditionalFormatting sqref="M425:M427">
    <cfRule type="expression" dxfId="2857" priority="130" stopIfTrue="1">
      <formula>MOD(FLOOR(COLUMN()/2+0.5,1),2)</formula>
    </cfRule>
  </conditionalFormatting>
  <conditionalFormatting sqref="O425:O427">
    <cfRule type="expression" dxfId="2856" priority="129" stopIfTrue="1">
      <formula>MOD(FLOOR(COLUMN()/2+0.5,1),2)</formula>
    </cfRule>
  </conditionalFormatting>
  <conditionalFormatting sqref="Q425:Q427">
    <cfRule type="expression" dxfId="2855" priority="128" stopIfTrue="1">
      <formula>MOD(FLOOR(COLUMN()/2+0.5,1),2)</formula>
    </cfRule>
  </conditionalFormatting>
  <conditionalFormatting sqref="M436:M438">
    <cfRule type="expression" dxfId="2854" priority="127" stopIfTrue="1">
      <formula>MOD(FLOOR(COLUMN()/2+0.5,1),2)</formula>
    </cfRule>
  </conditionalFormatting>
  <conditionalFormatting sqref="O436:O438">
    <cfRule type="expression" dxfId="2853" priority="126" stopIfTrue="1">
      <formula>MOD(FLOOR(COLUMN()/2+0.5,1),2)</formula>
    </cfRule>
  </conditionalFormatting>
  <conditionalFormatting sqref="Q436:Q438">
    <cfRule type="expression" dxfId="2852" priority="125" stopIfTrue="1">
      <formula>MOD(FLOOR(COLUMN()/2+0.5,1),2)</formula>
    </cfRule>
  </conditionalFormatting>
  <conditionalFormatting sqref="S436:S438">
    <cfRule type="expression" dxfId="2851" priority="124" stopIfTrue="1">
      <formula>MOD(FLOOR(COLUMN()/2+0.5,1),2)</formula>
    </cfRule>
  </conditionalFormatting>
  <conditionalFormatting sqref="W436:W438">
    <cfRule type="expression" dxfId="2850" priority="123" stopIfTrue="1">
      <formula>MOD(FLOOR(COLUMN()/2+0.5,1),2)</formula>
    </cfRule>
  </conditionalFormatting>
  <conditionalFormatting sqref="M440:M441">
    <cfRule type="expression" dxfId="2849" priority="122" stopIfTrue="1">
      <formula>MOD(FLOOR(COLUMN()/2+0.5,1),2)</formula>
    </cfRule>
  </conditionalFormatting>
  <conditionalFormatting sqref="O440:O441">
    <cfRule type="expression" dxfId="2848" priority="121" stopIfTrue="1">
      <formula>MOD(FLOOR(COLUMN()/2+0.5,1),2)</formula>
    </cfRule>
  </conditionalFormatting>
  <conditionalFormatting sqref="S440:S441">
    <cfRule type="expression" dxfId="2847" priority="120" stopIfTrue="1">
      <formula>MOD(FLOOR(COLUMN()/2+0.5,1),2)</formula>
    </cfRule>
  </conditionalFormatting>
  <conditionalFormatting sqref="W440:W441">
    <cfRule type="expression" dxfId="2846" priority="119" stopIfTrue="1">
      <formula>MOD(FLOOR(COLUMN()/2+0.5,1),2)</formula>
    </cfRule>
  </conditionalFormatting>
  <conditionalFormatting sqref="Y440:Y441">
    <cfRule type="expression" dxfId="2845" priority="118" stopIfTrue="1">
      <formula>MOD(FLOOR(COLUMN()/2+0.5,1),2)</formula>
    </cfRule>
  </conditionalFormatting>
  <conditionalFormatting sqref="M444">
    <cfRule type="expression" dxfId="2844" priority="117" stopIfTrue="1">
      <formula>MOD(FLOOR(COLUMN()/2+0.5,1),2)</formula>
    </cfRule>
  </conditionalFormatting>
  <conditionalFormatting sqref="M496:M507">
    <cfRule type="expression" dxfId="2843" priority="116" stopIfTrue="1">
      <formula>MOD(FLOOR(COLUMN()/2+0.5,1),2)</formula>
    </cfRule>
  </conditionalFormatting>
  <conditionalFormatting sqref="O496:O507">
    <cfRule type="expression" dxfId="2842" priority="115" stopIfTrue="1">
      <formula>MOD(FLOOR(COLUMN()/2+0.5,1),2)</formula>
    </cfRule>
  </conditionalFormatting>
  <conditionalFormatting sqref="Q496:Q507">
    <cfRule type="expression" dxfId="2841" priority="114" stopIfTrue="1">
      <formula>MOD(FLOOR(COLUMN()/2+0.5,1),2)</formula>
    </cfRule>
  </conditionalFormatting>
  <conditionalFormatting sqref="S496:S507">
    <cfRule type="expression" dxfId="2840" priority="113" stopIfTrue="1">
      <formula>MOD(FLOOR(COLUMN()/2+0.5,1),2)</formula>
    </cfRule>
  </conditionalFormatting>
  <conditionalFormatting sqref="U496:U507">
    <cfRule type="expression" dxfId="2839" priority="112" stopIfTrue="1">
      <formula>MOD(FLOOR(COLUMN()/2+0.5,1),2)</formula>
    </cfRule>
  </conditionalFormatting>
  <conditionalFormatting sqref="W496:W507">
    <cfRule type="expression" dxfId="2838" priority="111" stopIfTrue="1">
      <formula>MOD(FLOOR(COLUMN()/2+0.5,1),2)</formula>
    </cfRule>
  </conditionalFormatting>
  <conditionalFormatting sqref="Y496:Y507">
    <cfRule type="expression" dxfId="2837" priority="110" stopIfTrue="1">
      <formula>MOD(FLOOR(COLUMN()/2+0.5,1),2)</formula>
    </cfRule>
  </conditionalFormatting>
  <conditionalFormatting sqref="AA496:AA507">
    <cfRule type="expression" dxfId="2836" priority="109" stopIfTrue="1">
      <formula>MOD(FLOOR(COLUMN()/2+0.5,1),2)</formula>
    </cfRule>
  </conditionalFormatting>
  <conditionalFormatting sqref="M515">
    <cfRule type="expression" dxfId="2835" priority="108" stopIfTrue="1">
      <formula>MOD(FLOOR(COLUMN()/2+0.5,1),2)</formula>
    </cfRule>
  </conditionalFormatting>
  <conditionalFormatting sqref="O515">
    <cfRule type="expression" dxfId="2834" priority="107" stopIfTrue="1">
      <formula>MOD(FLOOR(COLUMN()/2+0.5,1),2)</formula>
    </cfRule>
  </conditionalFormatting>
  <conditionalFormatting sqref="Q515">
    <cfRule type="expression" dxfId="2833" priority="106" stopIfTrue="1">
      <formula>MOD(FLOOR(COLUMN()/2+0.5,1),2)</formula>
    </cfRule>
  </conditionalFormatting>
  <conditionalFormatting sqref="S515">
    <cfRule type="expression" dxfId="2832" priority="105" stopIfTrue="1">
      <formula>MOD(FLOOR(COLUMN()/2+0.5,1),2)</formula>
    </cfRule>
  </conditionalFormatting>
  <conditionalFormatting sqref="U515">
    <cfRule type="expression" dxfId="2831" priority="104" stopIfTrue="1">
      <formula>MOD(FLOOR(COLUMN()/2+0.5,1),2)</formula>
    </cfRule>
  </conditionalFormatting>
  <conditionalFormatting sqref="M525:M528">
    <cfRule type="expression" dxfId="2830" priority="103" stopIfTrue="1">
      <formula>MOD(FLOOR(COLUMN()/2+0.5,1),2)</formula>
    </cfRule>
  </conditionalFormatting>
  <conditionalFormatting sqref="O525:O528">
    <cfRule type="expression" dxfId="2829" priority="102" stopIfTrue="1">
      <formula>MOD(FLOOR(COLUMN()/2+0.5,1),2)</formula>
    </cfRule>
  </conditionalFormatting>
  <conditionalFormatting sqref="Q525:Q528">
    <cfRule type="expression" dxfId="2828" priority="101" stopIfTrue="1">
      <formula>MOD(FLOOR(COLUMN()/2+0.5,1),2)</formula>
    </cfRule>
  </conditionalFormatting>
  <conditionalFormatting sqref="S525:S528">
    <cfRule type="expression" dxfId="2827" priority="100" stopIfTrue="1">
      <formula>MOD(FLOOR(COLUMN()/2+0.5,1),2)</formula>
    </cfRule>
  </conditionalFormatting>
  <conditionalFormatting sqref="U525:U528">
    <cfRule type="expression" dxfId="2826" priority="99" stopIfTrue="1">
      <formula>MOD(FLOOR(COLUMN()/2+0.5,1),2)</formula>
    </cfRule>
  </conditionalFormatting>
  <conditionalFormatting sqref="M540:M542">
    <cfRule type="expression" dxfId="2825" priority="98" stopIfTrue="1">
      <formula>MOD(FLOOR(COLUMN()/2+0.5,1),2)</formula>
    </cfRule>
  </conditionalFormatting>
  <conditionalFormatting sqref="O540:O542">
    <cfRule type="expression" dxfId="2824" priority="97" stopIfTrue="1">
      <formula>MOD(FLOOR(COLUMN()/2+0.5,1),2)</formula>
    </cfRule>
  </conditionalFormatting>
  <conditionalFormatting sqref="Q540:Q542">
    <cfRule type="expression" dxfId="2823" priority="96" stopIfTrue="1">
      <formula>MOD(FLOOR(COLUMN()/2+0.5,1),2)</formula>
    </cfRule>
  </conditionalFormatting>
  <conditionalFormatting sqref="S540:S542">
    <cfRule type="expression" dxfId="2822" priority="95" stopIfTrue="1">
      <formula>MOD(FLOOR(COLUMN()/2+0.5,1),2)</formula>
    </cfRule>
  </conditionalFormatting>
  <conditionalFormatting sqref="W540:W542">
    <cfRule type="expression" dxfId="2821" priority="94" stopIfTrue="1">
      <formula>MOD(FLOOR(COLUMN()/2+0.5,1),2)</formula>
    </cfRule>
  </conditionalFormatting>
  <conditionalFormatting sqref="M545">
    <cfRule type="expression" dxfId="2820" priority="93" stopIfTrue="1">
      <formula>MOD(FLOOR(COLUMN()/2+0.5,1),2)</formula>
    </cfRule>
  </conditionalFormatting>
  <conditionalFormatting sqref="O545">
    <cfRule type="expression" dxfId="2819" priority="92" stopIfTrue="1">
      <formula>MOD(FLOOR(COLUMN()/2+0.5,1),2)</formula>
    </cfRule>
  </conditionalFormatting>
  <conditionalFormatting sqref="Q545">
    <cfRule type="expression" dxfId="2818" priority="91" stopIfTrue="1">
      <formula>MOD(FLOOR(COLUMN()/2+0.5,1),2)</formula>
    </cfRule>
  </conditionalFormatting>
  <conditionalFormatting sqref="S545">
    <cfRule type="expression" dxfId="2817" priority="90" stopIfTrue="1">
      <formula>MOD(FLOOR(COLUMN()/2+0.5,1),2)</formula>
    </cfRule>
  </conditionalFormatting>
  <conditionalFormatting sqref="U545">
    <cfRule type="expression" dxfId="2816" priority="89" stopIfTrue="1">
      <formula>MOD(FLOOR(COLUMN()/2+0.5,1),2)</formula>
    </cfRule>
  </conditionalFormatting>
  <conditionalFormatting sqref="W545">
    <cfRule type="expression" dxfId="2815" priority="88" stopIfTrue="1">
      <formula>MOD(FLOOR(COLUMN()/2+0.5,1),2)</formula>
    </cfRule>
  </conditionalFormatting>
  <conditionalFormatting sqref="M547:M548">
    <cfRule type="expression" dxfId="2814" priority="87" stopIfTrue="1">
      <formula>MOD(FLOOR(COLUMN()/2+0.5,1),2)</formula>
    </cfRule>
  </conditionalFormatting>
  <conditionalFormatting sqref="S547:S548">
    <cfRule type="expression" dxfId="2813" priority="86" stopIfTrue="1">
      <formula>MOD(FLOOR(COLUMN()/2+0.5,1),2)</formula>
    </cfRule>
  </conditionalFormatting>
  <conditionalFormatting sqref="W547">
    <cfRule type="expression" dxfId="2812" priority="85" stopIfTrue="1">
      <formula>MOD(FLOOR(COLUMN()/2+0.5,1),2)</formula>
    </cfRule>
  </conditionalFormatting>
  <conditionalFormatting sqref="W548">
    <cfRule type="expression" dxfId="2811" priority="84" stopIfTrue="1">
      <formula>MOD(FLOOR(COLUMN()/2+0.5,1),2)</formula>
    </cfRule>
  </conditionalFormatting>
  <conditionalFormatting sqref="N384:N385">
    <cfRule type="expression" dxfId="2810" priority="83" stopIfTrue="1">
      <formula>MOD(FLOOR(COLUMN()/2+0.5,1),2)</formula>
    </cfRule>
  </conditionalFormatting>
  <conditionalFormatting sqref="N411:N416">
    <cfRule type="expression" dxfId="2809" priority="82" stopIfTrue="1">
      <formula>MOD(FLOOR(COLUMN()/2+0.5,1),2)</formula>
    </cfRule>
  </conditionalFormatting>
  <conditionalFormatting sqref="N436:N438">
    <cfRule type="expression" dxfId="2808" priority="81" stopIfTrue="1">
      <formula>MOD(FLOOR(COLUMN()/2+0.5,1),2)</formula>
    </cfRule>
  </conditionalFormatting>
  <conditionalFormatting sqref="N440:N441">
    <cfRule type="expression" dxfId="2807" priority="80" stopIfTrue="1">
      <formula>MOD(FLOOR(COLUMN()/2+0.5,1),2)</formula>
    </cfRule>
  </conditionalFormatting>
  <conditionalFormatting sqref="N444">
    <cfRule type="expression" dxfId="2806" priority="79" stopIfTrue="1">
      <formula>MOD(FLOOR(COLUMN()/2+0.5,1),2)</formula>
    </cfRule>
  </conditionalFormatting>
  <conditionalFormatting sqref="N515">
    <cfRule type="expression" dxfId="2805" priority="78" stopIfTrue="1">
      <formula>MOD(FLOOR(COLUMN()/2+0.5,1),2)</formula>
    </cfRule>
  </conditionalFormatting>
  <conditionalFormatting sqref="N525:N528">
    <cfRule type="expression" dxfId="2804" priority="77" stopIfTrue="1">
      <formula>MOD(FLOOR(COLUMN()/2+0.5,1),2)</formula>
    </cfRule>
  </conditionalFormatting>
  <conditionalFormatting sqref="N540:N542">
    <cfRule type="expression" dxfId="2803" priority="76" stopIfTrue="1">
      <formula>MOD(FLOOR(COLUMN()/2+0.5,1),2)</formula>
    </cfRule>
  </conditionalFormatting>
  <conditionalFormatting sqref="N545">
    <cfRule type="expression" dxfId="2802" priority="75" stopIfTrue="1">
      <formula>MOD(FLOOR(COLUMN()/2+0.5,1),2)</formula>
    </cfRule>
  </conditionalFormatting>
  <conditionalFormatting sqref="N547:N548">
    <cfRule type="expression" dxfId="2801" priority="74" stopIfTrue="1">
      <formula>MOD(FLOOR(COLUMN()/2+0.5,1),2)</formula>
    </cfRule>
  </conditionalFormatting>
  <conditionalFormatting sqref="P384">
    <cfRule type="expression" dxfId="2800" priority="73" stopIfTrue="1">
      <formula>MOD(FLOOR(COLUMN()/2+0.5,1),2)</formula>
    </cfRule>
  </conditionalFormatting>
  <conditionalFormatting sqref="P411:P416">
    <cfRule type="expression" dxfId="2799" priority="72" stopIfTrue="1">
      <formula>MOD(FLOOR(COLUMN()/2+0.5,1),2)</formula>
    </cfRule>
  </conditionalFormatting>
  <conditionalFormatting sqref="P436:P438">
    <cfRule type="expression" dxfId="2798" priority="71" stopIfTrue="1">
      <formula>MOD(FLOOR(COLUMN()/2+0.5,1),2)</formula>
    </cfRule>
  </conditionalFormatting>
  <conditionalFormatting sqref="P440:P441">
    <cfRule type="expression" dxfId="2797" priority="70" stopIfTrue="1">
      <formula>MOD(FLOOR(COLUMN()/2+0.5,1),2)</formula>
    </cfRule>
  </conditionalFormatting>
  <conditionalFormatting sqref="P496:P507">
    <cfRule type="expression" dxfId="2796" priority="69" stopIfTrue="1">
      <formula>MOD(FLOOR(COLUMN()/2+0.5,1),2)</formula>
    </cfRule>
  </conditionalFormatting>
  <conditionalFormatting sqref="P515">
    <cfRule type="expression" dxfId="2795" priority="68" stopIfTrue="1">
      <formula>MOD(FLOOR(COLUMN()/2+0.5,1),2)</formula>
    </cfRule>
  </conditionalFormatting>
  <conditionalFormatting sqref="P525:P528">
    <cfRule type="expression" dxfId="2794" priority="67" stopIfTrue="1">
      <formula>MOD(FLOOR(COLUMN()/2+0.5,1),2)</formula>
    </cfRule>
  </conditionalFormatting>
  <conditionalFormatting sqref="P540:P542">
    <cfRule type="expression" dxfId="2793" priority="66" stopIfTrue="1">
      <formula>MOD(FLOOR(COLUMN()/2+0.5,1),2)</formula>
    </cfRule>
  </conditionalFormatting>
  <conditionalFormatting sqref="P545">
    <cfRule type="expression" dxfId="2792" priority="65" stopIfTrue="1">
      <formula>MOD(FLOOR(COLUMN()/2+0.5,1),2)</formula>
    </cfRule>
  </conditionalFormatting>
  <conditionalFormatting sqref="R411:R416">
    <cfRule type="expression" dxfId="2791" priority="64" stopIfTrue="1">
      <formula>MOD(FLOOR(COLUMN()/2+0.5,1),2)</formula>
    </cfRule>
  </conditionalFormatting>
  <conditionalFormatting sqref="R425:R427">
    <cfRule type="expression" dxfId="2790" priority="63" stopIfTrue="1">
      <formula>MOD(FLOOR(COLUMN()/2+0.5,1),2)</formula>
    </cfRule>
  </conditionalFormatting>
  <conditionalFormatting sqref="R436:R438">
    <cfRule type="expression" dxfId="2789" priority="62" stopIfTrue="1">
      <formula>MOD(FLOOR(COLUMN()/2+0.5,1),2)</formula>
    </cfRule>
  </conditionalFormatting>
  <conditionalFormatting sqref="R496:R507">
    <cfRule type="expression" dxfId="2788" priority="61" stopIfTrue="1">
      <formula>MOD(FLOOR(COLUMN()/2+0.5,1),2)</formula>
    </cfRule>
  </conditionalFormatting>
  <conditionalFormatting sqref="R515">
    <cfRule type="expression" dxfId="2787" priority="60" stopIfTrue="1">
      <formula>MOD(FLOOR(COLUMN()/2+0.5,1),2)</formula>
    </cfRule>
  </conditionalFormatting>
  <conditionalFormatting sqref="R540:R542">
    <cfRule type="expression" dxfId="2786" priority="59" stopIfTrue="1">
      <formula>MOD(FLOOR(COLUMN()/2+0.5,1),2)</formula>
    </cfRule>
  </conditionalFormatting>
  <conditionalFormatting sqref="R545">
    <cfRule type="expression" dxfId="2785" priority="58" stopIfTrue="1">
      <formula>MOD(FLOOR(COLUMN()/2+0.5,1),2)</formula>
    </cfRule>
  </conditionalFormatting>
  <conditionalFormatting sqref="T411:T416">
    <cfRule type="expression" dxfId="2784" priority="57" stopIfTrue="1">
      <formula>MOD(FLOOR(COLUMN()/2+0.5,1),2)</formula>
    </cfRule>
  </conditionalFormatting>
  <conditionalFormatting sqref="T425:T427">
    <cfRule type="expression" dxfId="2783" priority="56" stopIfTrue="1">
      <formula>MOD(FLOOR(COLUMN()/2+0.5,1),2)</formula>
    </cfRule>
  </conditionalFormatting>
  <conditionalFormatting sqref="T436:T438">
    <cfRule type="expression" dxfId="2782" priority="55" stopIfTrue="1">
      <formula>MOD(FLOOR(COLUMN()/2+0.5,1),2)</formula>
    </cfRule>
  </conditionalFormatting>
  <conditionalFormatting sqref="T496:T507">
    <cfRule type="expression" dxfId="2781" priority="54" stopIfTrue="1">
      <formula>MOD(FLOOR(COLUMN()/2+0.5,1),2)</formula>
    </cfRule>
  </conditionalFormatting>
  <conditionalFormatting sqref="T525:T528">
    <cfRule type="expression" dxfId="2780" priority="53" stopIfTrue="1">
      <formula>MOD(FLOOR(COLUMN()/2+0.5,1),2)</formula>
    </cfRule>
  </conditionalFormatting>
  <conditionalFormatting sqref="T540:T542">
    <cfRule type="expression" dxfId="2779" priority="52" stopIfTrue="1">
      <formula>MOD(FLOOR(COLUMN()/2+0.5,1),2)</formula>
    </cfRule>
  </conditionalFormatting>
  <conditionalFormatting sqref="T545">
    <cfRule type="expression" dxfId="2778" priority="51" stopIfTrue="1">
      <formula>MOD(FLOOR(COLUMN()/2+0.5,1),2)</formula>
    </cfRule>
  </conditionalFormatting>
  <conditionalFormatting sqref="V496:V507">
    <cfRule type="expression" dxfId="2777" priority="50" stopIfTrue="1">
      <formula>MOD(FLOOR(COLUMN()/2+0.5,1),2)</formula>
    </cfRule>
  </conditionalFormatting>
  <conditionalFormatting sqref="V515">
    <cfRule type="expression" dxfId="2776" priority="49" stopIfTrue="1">
      <formula>MOD(FLOOR(COLUMN()/2+0.5,1),2)</formula>
    </cfRule>
  </conditionalFormatting>
  <conditionalFormatting sqref="V525:V528">
    <cfRule type="expression" dxfId="2775" priority="48" stopIfTrue="1">
      <formula>MOD(FLOOR(COLUMN()/2+0.5,1),2)</formula>
    </cfRule>
  </conditionalFormatting>
  <conditionalFormatting sqref="V545">
    <cfRule type="expression" dxfId="2774" priority="47" stopIfTrue="1">
      <formula>MOD(FLOOR(COLUMN()/2+0.5,1),2)</formula>
    </cfRule>
  </conditionalFormatting>
  <conditionalFormatting sqref="X411:X416">
    <cfRule type="expression" dxfId="2773" priority="46" stopIfTrue="1">
      <formula>MOD(FLOOR(COLUMN()/2+0.5,1),2)</formula>
    </cfRule>
  </conditionalFormatting>
  <conditionalFormatting sqref="X436:X438">
    <cfRule type="expression" dxfId="2772" priority="45" stopIfTrue="1">
      <formula>MOD(FLOOR(COLUMN()/2+0.5,1),2)</formula>
    </cfRule>
  </conditionalFormatting>
  <conditionalFormatting sqref="X440:X441">
    <cfRule type="expression" dxfId="2771" priority="44" stopIfTrue="1">
      <formula>MOD(FLOOR(COLUMN()/2+0.5,1),2)</formula>
    </cfRule>
  </conditionalFormatting>
  <conditionalFormatting sqref="X496:X507">
    <cfRule type="expression" dxfId="2770" priority="43" stopIfTrue="1">
      <formula>MOD(FLOOR(COLUMN()/2+0.5,1),2)</formula>
    </cfRule>
  </conditionalFormatting>
  <conditionalFormatting sqref="X540:X542">
    <cfRule type="expression" dxfId="2769" priority="42" stopIfTrue="1">
      <formula>MOD(FLOOR(COLUMN()/2+0.5,1),2)</formula>
    </cfRule>
  </conditionalFormatting>
  <conditionalFormatting sqref="X545">
    <cfRule type="expression" dxfId="2768" priority="41" stopIfTrue="1">
      <formula>MOD(FLOOR(COLUMN()/2+0.5,1),2)</formula>
    </cfRule>
  </conditionalFormatting>
  <conditionalFormatting sqref="X547">
    <cfRule type="expression" dxfId="2767" priority="40" stopIfTrue="1">
      <formula>MOD(FLOOR(COLUMN()/2+0.5,1),2)</formula>
    </cfRule>
  </conditionalFormatting>
  <conditionalFormatting sqref="X548">
    <cfRule type="expression" dxfId="2766" priority="39" stopIfTrue="1">
      <formula>MOD(FLOOR(COLUMN()/2+0.5,1),2)</formula>
    </cfRule>
  </conditionalFormatting>
  <conditionalFormatting sqref="Z384:Z385">
    <cfRule type="expression" dxfId="2765" priority="38" stopIfTrue="1">
      <formula>MOD(FLOOR(COLUMN()/2+0.5,1),2)</formula>
    </cfRule>
  </conditionalFormatting>
  <conditionalFormatting sqref="Z395:Z397">
    <cfRule type="expression" dxfId="2764" priority="37" stopIfTrue="1">
      <formula>MOD(FLOOR(COLUMN()/2+0.5,1),2)</formula>
    </cfRule>
  </conditionalFormatting>
  <conditionalFormatting sqref="Z440:Z441">
    <cfRule type="expression" dxfId="2763" priority="36" stopIfTrue="1">
      <formula>MOD(FLOOR(COLUMN()/2+0.5,1),2)</formula>
    </cfRule>
  </conditionalFormatting>
  <conditionalFormatting sqref="Z515">
    <cfRule type="expression" dxfId="2762" priority="35" stopIfTrue="1">
      <formula>MOD(FLOOR(COLUMN()/2+0.5,1),2)</formula>
    </cfRule>
  </conditionalFormatting>
  <conditionalFormatting sqref="AB515">
    <cfRule type="expression" dxfId="2761" priority="34" stopIfTrue="1">
      <formula>MOD(FLOOR(COLUMN()/2+0.5,1),2)</formula>
    </cfRule>
  </conditionalFormatting>
  <conditionalFormatting sqref="K394:L394">
    <cfRule type="expression" dxfId="2760" priority="29" stopIfTrue="1">
      <formula>IF(K398+K401=K394,0,1)</formula>
    </cfRule>
  </conditionalFormatting>
  <conditionalFormatting sqref="I394:J394">
    <cfRule type="expression" dxfId="2759" priority="28" stopIfTrue="1">
      <formula>IF(I398+I401=I394,0,1)</formula>
    </cfRule>
  </conditionalFormatting>
  <conditionalFormatting sqref="G394:H394">
    <cfRule type="expression" dxfId="2758" priority="27" stopIfTrue="1">
      <formula>IF(G398+G401=G394,0,1)</formula>
    </cfRule>
  </conditionalFormatting>
  <conditionalFormatting sqref="E394:F394">
    <cfRule type="expression" dxfId="2757" priority="26" stopIfTrue="1">
      <formula>IF(E398+E401=E394,0,1)</formula>
    </cfRule>
  </conditionalFormatting>
  <conditionalFormatting sqref="E435:F435">
    <cfRule type="expression" dxfId="2756" priority="25" stopIfTrue="1">
      <formula>IF(E439+E442=E435,0,1)</formula>
    </cfRule>
  </conditionalFormatting>
  <conditionalFormatting sqref="G435:H435">
    <cfRule type="expression" dxfId="2755" priority="24" stopIfTrue="1">
      <formula>IF(G439+G442=G435,0,1)</formula>
    </cfRule>
  </conditionalFormatting>
  <conditionalFormatting sqref="I435:J435">
    <cfRule type="expression" dxfId="2754" priority="23" stopIfTrue="1">
      <formula>IF(I439+I442=I435,0,1)</formula>
    </cfRule>
  </conditionalFormatting>
  <conditionalFormatting sqref="K435:L435">
    <cfRule type="expression" dxfId="2753" priority="22" stopIfTrue="1">
      <formula>IF(K439+K442=K435,0,1)</formula>
    </cfRule>
  </conditionalFormatting>
  <conditionalFormatting sqref="O386:P386 R386 T386:X386">
    <cfRule type="expression" dxfId="2752" priority="13" stopIfTrue="1">
      <formula>MOD(FLOOR(COLUMN()/2+0.5,1),2)</formula>
    </cfRule>
  </conditionalFormatting>
  <conditionalFormatting sqref="M386">
    <cfRule type="expression" dxfId="2751" priority="12" stopIfTrue="1">
      <formula>MOD(FLOOR(COLUMN()/2+0.5,1),2)</formula>
    </cfRule>
  </conditionalFormatting>
  <conditionalFormatting sqref="Q386">
    <cfRule type="expression" dxfId="2750" priority="11" stopIfTrue="1">
      <formula>MOD(FLOOR(COLUMN()/2+0.5,1),2)</formula>
    </cfRule>
  </conditionalFormatting>
  <conditionalFormatting sqref="S386">
    <cfRule type="expression" dxfId="2749" priority="10" stopIfTrue="1">
      <formula>MOD(FLOOR(COLUMN()/2+0.5,1),2)</formula>
    </cfRule>
  </conditionalFormatting>
  <conditionalFormatting sqref="Y386">
    <cfRule type="expression" dxfId="2748" priority="9" stopIfTrue="1">
      <formula>MOD(FLOOR(COLUMN()/2+0.5,1),2)</formula>
    </cfRule>
  </conditionalFormatting>
  <conditionalFormatting sqref="N386">
    <cfRule type="expression" dxfId="2747" priority="8" stopIfTrue="1">
      <formula>MOD(FLOOR(COLUMN()/2+0.5,1),2)</formula>
    </cfRule>
  </conditionalFormatting>
  <conditionalFormatting sqref="Z386">
    <cfRule type="expression" dxfId="2746" priority="7" stopIfTrue="1">
      <formula>MOD(FLOOR(COLUMN()/2+0.5,1),2)</formula>
    </cfRule>
  </conditionalFormatting>
  <conditionalFormatting sqref="Y399:Y400">
    <cfRule type="expression" dxfId="2745" priority="6" stopIfTrue="1">
      <formula>MOD(FLOOR(COLUMN()/2+0.5,1),2)</formula>
    </cfRule>
  </conditionalFormatting>
  <conditionalFormatting sqref="Z399:Z400">
    <cfRule type="expression" dxfId="2744" priority="5" stopIfTrue="1">
      <formula>MOD(FLOOR(COLUMN()/2+0.5,1),2)</formula>
    </cfRule>
  </conditionalFormatting>
  <conditionalFormatting sqref="Y403">
    <cfRule type="expression" dxfId="2743" priority="4" stopIfTrue="1">
      <formula>MOD(FLOOR(COLUMN()/2+0.5,1),2)</formula>
    </cfRule>
  </conditionalFormatting>
  <conditionalFormatting sqref="Z403">
    <cfRule type="expression" dxfId="2742" priority="3" stopIfTrue="1">
      <formula>MOD(FLOOR(COLUMN()/2+0.5,1),2)</formula>
    </cfRule>
  </conditionalFormatting>
  <conditionalFormatting sqref="E383:AB383">
    <cfRule type="expression" dxfId="2741" priority="2" stopIfTrue="1">
      <formula>IF(E376&gt;=E383,0,1)</formula>
    </cfRule>
  </conditionalFormatting>
  <conditionalFormatting sqref="AA167:AB167">
    <cfRule type="expression" dxfId="2740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04"/>
  <sheetViews>
    <sheetView topLeftCell="A378" zoomScale="70" zoomScaleNormal="70" zoomScaleSheetLayoutView="85" workbookViewId="0">
      <selection activeCell="N384" sqref="N384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636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634</v>
      </c>
      <c r="S3" s="284"/>
      <c r="T3" s="284"/>
      <c r="U3" s="283" t="s">
        <v>635</v>
      </c>
      <c r="V3" s="284"/>
      <c r="W3" s="284"/>
      <c r="X3" s="284"/>
      <c r="Y3" s="284"/>
      <c r="Z3" s="284"/>
      <c r="AA3" s="284"/>
      <c r="AB3" s="285" t="s">
        <v>637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633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69" t="str">
        <f>R3</f>
        <v>Vjetor 2024</v>
      </c>
      <c r="F8" s="69" t="str">
        <f>U3</f>
        <v>Vjetor 2025</v>
      </c>
      <c r="G8" s="69" t="str">
        <f>R3</f>
        <v>Vjetor 2024</v>
      </c>
      <c r="H8" s="69" t="str">
        <f>U3</f>
        <v>Vjetor 2025</v>
      </c>
      <c r="I8" s="69" t="str">
        <f>R3</f>
        <v>Vjetor 2024</v>
      </c>
      <c r="J8" s="69" t="str">
        <f>U3</f>
        <v>Vjetor 2025</v>
      </c>
      <c r="K8" s="69" t="str">
        <f>R3</f>
        <v>Vjetor 2024</v>
      </c>
      <c r="L8" s="69" t="str">
        <f>U3</f>
        <v>Vjetor 2025</v>
      </c>
      <c r="M8" s="69" t="str">
        <f>R3</f>
        <v>Vjetor 2024</v>
      </c>
      <c r="N8" s="69" t="str">
        <f>U3</f>
        <v>Vjetor 2025</v>
      </c>
      <c r="O8" s="69" t="str">
        <f>R3</f>
        <v>Vjetor 2024</v>
      </c>
      <c r="P8" s="69" t="str">
        <f>U3</f>
        <v>Vjetor 2025</v>
      </c>
      <c r="Q8" s="69" t="str">
        <f>R3</f>
        <v>Vjetor 2024</v>
      </c>
      <c r="R8" s="69" t="str">
        <f>U3</f>
        <v>Vjetor 2025</v>
      </c>
      <c r="S8" s="69" t="str">
        <f>R3</f>
        <v>Vjetor 2024</v>
      </c>
      <c r="T8" s="69" t="str">
        <f>U3</f>
        <v>Vjetor 2025</v>
      </c>
      <c r="U8" s="69" t="str">
        <f>R3</f>
        <v>Vjetor 2024</v>
      </c>
      <c r="V8" s="69" t="str">
        <f>U3</f>
        <v>Vjetor 2025</v>
      </c>
      <c r="W8" s="69" t="str">
        <f>R3</f>
        <v>Vjetor 2024</v>
      </c>
      <c r="X8" s="69" t="str">
        <f>U3</f>
        <v>Vjetor 2025</v>
      </c>
      <c r="Y8" s="69" t="str">
        <f>R3</f>
        <v>Vjetor 2024</v>
      </c>
      <c r="Z8" s="69" t="str">
        <f>U3</f>
        <v>Vjetor 2025</v>
      </c>
      <c r="AA8" s="69" t="str">
        <f>R3</f>
        <v>Vjetor 2024</v>
      </c>
      <c r="AB8" s="69" t="str">
        <f>U3</f>
        <v>Vjetor 2025</v>
      </c>
      <c r="AC8" s="69" t="str">
        <f>R3</f>
        <v>Vjetor 2024</v>
      </c>
      <c r="AD8" s="69" t="str">
        <f>U3</f>
        <v>Vjetor 2025</v>
      </c>
      <c r="AE8" s="1" t="str">
        <f>R3</f>
        <v>Vjetor 2024</v>
      </c>
      <c r="AF8" s="1" t="str">
        <f>U3</f>
        <v>Vjetor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155"/>
      <c r="F9" s="154"/>
      <c r="G9" s="124"/>
      <c r="H9" s="124"/>
      <c r="I9" s="124"/>
      <c r="J9" s="124"/>
      <c r="K9" s="124"/>
      <c r="L9" s="124"/>
      <c r="M9" s="154"/>
      <c r="N9" s="154"/>
      <c r="O9" s="124"/>
      <c r="P9" s="124"/>
      <c r="Q9" s="154"/>
      <c r="R9" s="154"/>
      <c r="S9" s="124"/>
      <c r="T9" s="124"/>
      <c r="U9" s="154"/>
      <c r="V9" s="154"/>
      <c r="W9" s="124"/>
      <c r="X9" s="124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6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155"/>
      <c r="F10" s="154"/>
      <c r="G10" s="124"/>
      <c r="H10" s="124"/>
      <c r="I10" s="124"/>
      <c r="J10" s="124"/>
      <c r="K10" s="124"/>
      <c r="L10" s="124"/>
      <c r="M10" s="154"/>
      <c r="N10" s="154"/>
      <c r="O10" s="124"/>
      <c r="P10" s="124"/>
      <c r="Q10" s="154"/>
      <c r="R10" s="154"/>
      <c r="S10" s="124"/>
      <c r="T10" s="124"/>
      <c r="U10" s="154"/>
      <c r="V10" s="154"/>
      <c r="W10" s="155"/>
      <c r="X10" s="124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6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155"/>
      <c r="F11" s="154"/>
      <c r="G11" s="124"/>
      <c r="H11" s="124"/>
      <c r="I11" s="124"/>
      <c r="J11" s="124"/>
      <c r="K11" s="124"/>
      <c r="L11" s="124"/>
      <c r="M11" s="154"/>
      <c r="N11" s="154"/>
      <c r="O11" s="124"/>
      <c r="P11" s="124"/>
      <c r="Q11" s="154"/>
      <c r="R11" s="154"/>
      <c r="S11" s="124"/>
      <c r="T11" s="124"/>
      <c r="U11" s="154"/>
      <c r="V11" s="154"/>
      <c r="W11" s="155"/>
      <c r="X11" s="124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6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155"/>
      <c r="F12" s="154"/>
      <c r="G12" s="124"/>
      <c r="H12" s="124"/>
      <c r="I12" s="124"/>
      <c r="J12" s="124"/>
      <c r="K12" s="124"/>
      <c r="L12" s="124"/>
      <c r="M12" s="154"/>
      <c r="N12" s="154"/>
      <c r="O12" s="124">
        <v>1</v>
      </c>
      <c r="P12" s="124">
        <v>1</v>
      </c>
      <c r="Q12" s="154"/>
      <c r="R12" s="154"/>
      <c r="S12" s="124"/>
      <c r="T12" s="124"/>
      <c r="U12" s="156"/>
      <c r="V12" s="154"/>
      <c r="W12" s="155"/>
      <c r="X12" s="124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6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155"/>
      <c r="F13" s="154"/>
      <c r="G13" s="124"/>
      <c r="H13" s="124"/>
      <c r="I13" s="124"/>
      <c r="J13" s="124"/>
      <c r="K13" s="124"/>
      <c r="L13" s="124"/>
      <c r="M13" s="154"/>
      <c r="N13" s="154"/>
      <c r="O13" s="124"/>
      <c r="P13" s="124"/>
      <c r="Q13" s="154"/>
      <c r="R13" s="154"/>
      <c r="S13" s="124"/>
      <c r="T13" s="124"/>
      <c r="U13" s="156"/>
      <c r="V13" s="154"/>
      <c r="W13" s="155"/>
      <c r="X13" s="124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6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155"/>
      <c r="F14" s="154"/>
      <c r="G14" s="124"/>
      <c r="H14" s="124"/>
      <c r="I14" s="124"/>
      <c r="J14" s="124"/>
      <c r="K14" s="124"/>
      <c r="L14" s="124"/>
      <c r="M14" s="154"/>
      <c r="N14" s="154"/>
      <c r="O14" s="124">
        <v>5</v>
      </c>
      <c r="P14" s="124">
        <v>5</v>
      </c>
      <c r="Q14" s="154"/>
      <c r="R14" s="154"/>
      <c r="S14" s="124"/>
      <c r="T14" s="124"/>
      <c r="U14" s="156"/>
      <c r="V14" s="154"/>
      <c r="W14" s="155"/>
      <c r="X14" s="124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68">
        <f t="shared" si="1"/>
        <v>0</v>
      </c>
    </row>
    <row r="15" spans="1:33" ht="16.5" x14ac:dyDescent="0.25">
      <c r="A15" s="222" t="s">
        <v>15</v>
      </c>
      <c r="B15" s="222"/>
      <c r="C15" s="222"/>
      <c r="D15" s="222"/>
      <c r="E15" s="155"/>
      <c r="F15" s="154"/>
      <c r="G15" s="124"/>
      <c r="H15" s="124"/>
      <c r="I15" s="124"/>
      <c r="J15" s="124"/>
      <c r="K15" s="124"/>
      <c r="L15" s="124"/>
      <c r="M15" s="154"/>
      <c r="N15" s="154"/>
      <c r="O15" s="124">
        <v>22</v>
      </c>
      <c r="P15" s="124">
        <v>21</v>
      </c>
      <c r="Q15" s="154"/>
      <c r="R15" s="154"/>
      <c r="S15" s="124"/>
      <c r="T15" s="124"/>
      <c r="U15" s="156"/>
      <c r="V15" s="154"/>
      <c r="W15" s="155"/>
      <c r="X15" s="124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6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155"/>
      <c r="F16" s="154"/>
      <c r="G16" s="124"/>
      <c r="H16" s="124"/>
      <c r="I16" s="124"/>
      <c r="J16" s="124"/>
      <c r="K16" s="124"/>
      <c r="L16" s="124"/>
      <c r="M16" s="154"/>
      <c r="N16" s="154"/>
      <c r="O16" s="124">
        <v>2</v>
      </c>
      <c r="P16" s="124">
        <v>2</v>
      </c>
      <c r="Q16" s="154"/>
      <c r="R16" s="154"/>
      <c r="S16" s="124"/>
      <c r="T16" s="124"/>
      <c r="U16" s="156"/>
      <c r="V16" s="154"/>
      <c r="W16" s="155"/>
      <c r="X16" s="124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6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29</v>
      </c>
      <c r="AG17" s="68">
        <f t="shared" si="1"/>
        <v>-3.3333333333333335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 t="s">
        <v>522</v>
      </c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Vjetor 2024</v>
      </c>
      <c r="F22" s="69" t="str">
        <f>U3</f>
        <v>Vjetor 2025</v>
      </c>
      <c r="G22" s="69" t="str">
        <f>R3</f>
        <v>Vjetor 2024</v>
      </c>
      <c r="H22" s="69" t="str">
        <f>U3</f>
        <v>Vjetor 2025</v>
      </c>
      <c r="I22" s="69" t="str">
        <f>R3</f>
        <v>Vjetor 2024</v>
      </c>
      <c r="J22" s="69" t="str">
        <f>U3</f>
        <v>Vjetor 2025</v>
      </c>
      <c r="K22" s="69" t="str">
        <f>R3</f>
        <v>Vjetor 2024</v>
      </c>
      <c r="L22" s="69" t="str">
        <f>U3</f>
        <v>Vjetor 2025</v>
      </c>
      <c r="M22" s="69" t="str">
        <f>R3</f>
        <v>Vjetor 2024</v>
      </c>
      <c r="N22" s="27" t="str">
        <f>U3</f>
        <v>Vjetor 2025</v>
      </c>
      <c r="O22" s="69" t="str">
        <f>R3</f>
        <v>Vjetor 2024</v>
      </c>
      <c r="P22" s="69" t="str">
        <f>U3</f>
        <v>Vjetor 2025</v>
      </c>
      <c r="Q22" s="27" t="str">
        <f>R3</f>
        <v>Vjetor 2024</v>
      </c>
      <c r="R22" s="27" t="str">
        <f>U3</f>
        <v>Vjetor 2025</v>
      </c>
      <c r="S22" s="27" t="str">
        <f>R3</f>
        <v>Vjetor 2024</v>
      </c>
      <c r="T22" s="27" t="str">
        <f>U3</f>
        <v>Vjetor 2025</v>
      </c>
      <c r="U22" s="27" t="str">
        <f>R3</f>
        <v>Vjetor 2024</v>
      </c>
      <c r="V22" s="27" t="str">
        <f>U3</f>
        <v>Vjetor 2025</v>
      </c>
      <c r="W22" s="27" t="str">
        <f>R3</f>
        <v>Vjetor 2024</v>
      </c>
      <c r="X22" s="27" t="str">
        <f>U3</f>
        <v>Vjetor 2025</v>
      </c>
      <c r="Y22" s="69" t="str">
        <f>R3</f>
        <v>Vjetor 2024</v>
      </c>
      <c r="Z22" s="69" t="str">
        <f>U3</f>
        <v>Vjetor 2025</v>
      </c>
      <c r="AA22" s="69" t="str">
        <f>R3</f>
        <v>Vjetor 2024</v>
      </c>
      <c r="AB22" s="69" t="str">
        <f>U3</f>
        <v>Vjetor 2025</v>
      </c>
      <c r="AC22" s="1" t="str">
        <f>R3</f>
        <v>Vjetor 2024</v>
      </c>
      <c r="AD22" s="1" t="str">
        <f>U3</f>
        <v>Vjetor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6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6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6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6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6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6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6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6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6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6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6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6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6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6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6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6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6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6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6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6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6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6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6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6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6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6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6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6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6">
        <v>142</v>
      </c>
      <c r="B53" s="222" t="s">
        <v>53</v>
      </c>
      <c r="C53" s="222"/>
      <c r="D53" s="222"/>
      <c r="E53" s="154"/>
      <c r="F53" s="154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6">
        <v>143</v>
      </c>
      <c r="B54" s="222" t="s">
        <v>54</v>
      </c>
      <c r="C54" s="222"/>
      <c r="D54" s="222"/>
      <c r="E54" s="154"/>
      <c r="F54" s="154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6">
        <v>144</v>
      </c>
      <c r="B55" s="222" t="s">
        <v>55</v>
      </c>
      <c r="C55" s="222"/>
      <c r="D55" s="222"/>
      <c r="E55" s="154"/>
      <c r="F55" s="154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6">
        <v>145</v>
      </c>
      <c r="B56" s="222" t="s">
        <v>56</v>
      </c>
      <c r="C56" s="222"/>
      <c r="D56" s="222"/>
      <c r="E56" s="154"/>
      <c r="F56" s="154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6">
        <v>146</v>
      </c>
      <c r="B57" s="222" t="s">
        <v>57</v>
      </c>
      <c r="C57" s="222"/>
      <c r="D57" s="222"/>
      <c r="E57" s="154"/>
      <c r="F57" s="154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6">
        <v>147</v>
      </c>
      <c r="B58" s="222" t="s">
        <v>58</v>
      </c>
      <c r="C58" s="222"/>
      <c r="D58" s="222"/>
      <c r="E58" s="154"/>
      <c r="F58" s="154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6">
        <v>148</v>
      </c>
      <c r="B59" s="222" t="s">
        <v>59</v>
      </c>
      <c r="C59" s="222"/>
      <c r="D59" s="222"/>
      <c r="E59" s="154"/>
      <c r="F59" s="154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6">
        <v>149</v>
      </c>
      <c r="B60" s="222" t="s">
        <v>60</v>
      </c>
      <c r="C60" s="222"/>
      <c r="D60" s="222"/>
      <c r="E60" s="154"/>
      <c r="F60" s="154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6">
        <v>150</v>
      </c>
      <c r="B61" s="222" t="s">
        <v>61</v>
      </c>
      <c r="C61" s="222"/>
      <c r="D61" s="222"/>
      <c r="E61" s="154"/>
      <c r="F61" s="154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6">
        <v>151</v>
      </c>
      <c r="B62" s="222" t="s">
        <v>62</v>
      </c>
      <c r="C62" s="222"/>
      <c r="D62" s="222"/>
      <c r="E62" s="154"/>
      <c r="F62" s="154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6">
        <v>152</v>
      </c>
      <c r="B63" s="222" t="s">
        <v>63</v>
      </c>
      <c r="C63" s="222"/>
      <c r="D63" s="222"/>
      <c r="E63" s="154"/>
      <c r="F63" s="154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6">
        <v>153</v>
      </c>
      <c r="B64" s="222" t="s">
        <v>64</v>
      </c>
      <c r="C64" s="222"/>
      <c r="D64" s="222"/>
      <c r="E64" s="154"/>
      <c r="F64" s="154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6">
        <v>154</v>
      </c>
      <c r="B65" s="222" t="s">
        <v>65</v>
      </c>
      <c r="C65" s="222"/>
      <c r="D65" s="222"/>
      <c r="E65" s="154"/>
      <c r="F65" s="154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6">
        <v>155</v>
      </c>
      <c r="B66" s="222" t="s">
        <v>66</v>
      </c>
      <c r="C66" s="222"/>
      <c r="D66" s="222"/>
      <c r="E66" s="154"/>
      <c r="F66" s="154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6">
        <v>156</v>
      </c>
      <c r="B67" s="222" t="s">
        <v>67</v>
      </c>
      <c r="C67" s="222"/>
      <c r="D67" s="222"/>
      <c r="E67" s="154"/>
      <c r="F67" s="154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6">
        <v>157</v>
      </c>
      <c r="B68" s="222" t="s">
        <v>68</v>
      </c>
      <c r="C68" s="222"/>
      <c r="D68" s="222"/>
      <c r="E68" s="154"/>
      <c r="F68" s="154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6">
        <v>158</v>
      </c>
      <c r="B69" s="222" t="s">
        <v>69</v>
      </c>
      <c r="C69" s="222"/>
      <c r="D69" s="222"/>
      <c r="E69" s="154"/>
      <c r="F69" s="154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6">
        <v>159</v>
      </c>
      <c r="B70" s="222" t="s">
        <v>70</v>
      </c>
      <c r="C70" s="222"/>
      <c r="D70" s="222"/>
      <c r="E70" s="154"/>
      <c r="F70" s="154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6">
        <v>160</v>
      </c>
      <c r="B71" s="222" t="s">
        <v>71</v>
      </c>
      <c r="C71" s="222"/>
      <c r="D71" s="222"/>
      <c r="E71" s="154"/>
      <c r="F71" s="154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6">
        <v>161</v>
      </c>
      <c r="B72" s="222" t="s">
        <v>72</v>
      </c>
      <c r="C72" s="222"/>
      <c r="D72" s="222"/>
      <c r="E72" s="154"/>
      <c r="F72" s="154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6">
        <v>162</v>
      </c>
      <c r="B73" s="222" t="s">
        <v>73</v>
      </c>
      <c r="C73" s="222"/>
      <c r="D73" s="222"/>
      <c r="E73" s="154"/>
      <c r="F73" s="154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6">
        <v>163</v>
      </c>
      <c r="B74" s="222" t="s">
        <v>74</v>
      </c>
      <c r="C74" s="222"/>
      <c r="D74" s="222"/>
      <c r="E74" s="154"/>
      <c r="F74" s="154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6">
        <v>164</v>
      </c>
      <c r="B75" s="222" t="s">
        <v>75</v>
      </c>
      <c r="C75" s="222"/>
      <c r="D75" s="222"/>
      <c r="E75" s="154"/>
      <c r="F75" s="154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6">
        <v>165</v>
      </c>
      <c r="B76" s="222" t="s">
        <v>76</v>
      </c>
      <c r="C76" s="222"/>
      <c r="D76" s="222"/>
      <c r="E76" s="154"/>
      <c r="F76" s="154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6">
        <v>166</v>
      </c>
      <c r="B77" s="222" t="s">
        <v>77</v>
      </c>
      <c r="C77" s="222"/>
      <c r="D77" s="222"/>
      <c r="E77" s="154"/>
      <c r="F77" s="154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6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6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6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6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6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9</v>
      </c>
      <c r="N83" s="12">
        <f t="shared" si="7"/>
        <v>6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9</v>
      </c>
      <c r="AD83" s="2">
        <f t="shared" si="5"/>
        <v>6</v>
      </c>
      <c r="AE83" s="214">
        <f t="shared" si="4"/>
        <v>-33.333333333333329</v>
      </c>
      <c r="AF83" s="214"/>
    </row>
    <row r="84" spans="1:32" ht="24" customHeight="1" x14ac:dyDescent="0.25">
      <c r="A84" s="66">
        <v>172</v>
      </c>
      <c r="B84" s="222" t="s">
        <v>84</v>
      </c>
      <c r="C84" s="222"/>
      <c r="D84" s="222"/>
      <c r="E84" s="154"/>
      <c r="F84" s="154"/>
      <c r="G84" s="6"/>
      <c r="H84" s="6"/>
      <c r="I84" s="154"/>
      <c r="J84" s="154"/>
      <c r="K84" s="6"/>
      <c r="L84" s="6"/>
      <c r="M84" s="154"/>
      <c r="N84" s="154"/>
      <c r="O84" s="6"/>
      <c r="P84" s="6"/>
      <c r="Q84" s="154"/>
      <c r="R84" s="154"/>
      <c r="S84" s="6"/>
      <c r="T84" s="6"/>
      <c r="U84" s="154"/>
      <c r="V84" s="154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6"/>
      <c r="B85" s="222" t="s">
        <v>85</v>
      </c>
      <c r="C85" s="222"/>
      <c r="D85" s="222"/>
      <c r="E85" s="154"/>
      <c r="F85" s="154"/>
      <c r="G85" s="6"/>
      <c r="H85" s="6"/>
      <c r="I85" s="154"/>
      <c r="J85" s="154"/>
      <c r="K85" s="6"/>
      <c r="L85" s="6"/>
      <c r="M85" s="154"/>
      <c r="N85" s="154">
        <v>1</v>
      </c>
      <c r="O85" s="6"/>
      <c r="P85" s="6"/>
      <c r="Q85" s="154"/>
      <c r="R85" s="154"/>
      <c r="S85" s="6"/>
      <c r="T85" s="6"/>
      <c r="U85" s="154"/>
      <c r="V85" s="154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1</v>
      </c>
      <c r="AE85" s="214">
        <f t="shared" si="4"/>
        <v>0</v>
      </c>
      <c r="AF85" s="214"/>
    </row>
    <row r="86" spans="1:32" ht="24" customHeight="1" x14ac:dyDescent="0.25">
      <c r="A86" s="66">
        <v>173</v>
      </c>
      <c r="B86" s="222" t="s">
        <v>86</v>
      </c>
      <c r="C86" s="222"/>
      <c r="D86" s="222"/>
      <c r="E86" s="154"/>
      <c r="F86" s="154"/>
      <c r="G86" s="6"/>
      <c r="H86" s="6"/>
      <c r="I86" s="154"/>
      <c r="J86" s="154"/>
      <c r="K86" s="6"/>
      <c r="L86" s="6"/>
      <c r="M86" s="154"/>
      <c r="N86" s="154"/>
      <c r="O86" s="6"/>
      <c r="P86" s="6"/>
      <c r="Q86" s="154"/>
      <c r="R86" s="154"/>
      <c r="S86" s="6"/>
      <c r="T86" s="6"/>
      <c r="U86" s="154"/>
      <c r="V86" s="154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6">
        <v>174</v>
      </c>
      <c r="B87" s="222" t="s">
        <v>87</v>
      </c>
      <c r="C87" s="222"/>
      <c r="D87" s="222"/>
      <c r="E87" s="154"/>
      <c r="F87" s="154"/>
      <c r="G87" s="6"/>
      <c r="H87" s="6"/>
      <c r="I87" s="154"/>
      <c r="J87" s="154"/>
      <c r="K87" s="6"/>
      <c r="L87" s="6"/>
      <c r="M87" s="154"/>
      <c r="N87" s="154"/>
      <c r="O87" s="6"/>
      <c r="P87" s="6"/>
      <c r="Q87" s="154"/>
      <c r="R87" s="154"/>
      <c r="S87" s="6"/>
      <c r="T87" s="6"/>
      <c r="U87" s="154"/>
      <c r="V87" s="154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6">
        <v>175</v>
      </c>
      <c r="B88" s="222" t="s">
        <v>88</v>
      </c>
      <c r="C88" s="222"/>
      <c r="D88" s="222"/>
      <c r="E88" s="154"/>
      <c r="F88" s="154"/>
      <c r="G88" s="6"/>
      <c r="H88" s="6"/>
      <c r="I88" s="154"/>
      <c r="J88" s="154"/>
      <c r="K88" s="6"/>
      <c r="L88" s="6"/>
      <c r="M88" s="154"/>
      <c r="N88" s="154"/>
      <c r="O88" s="6"/>
      <c r="P88" s="6"/>
      <c r="Q88" s="154"/>
      <c r="R88" s="154"/>
      <c r="S88" s="6"/>
      <c r="T88" s="6"/>
      <c r="U88" s="154"/>
      <c r="V88" s="154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6">
        <v>176</v>
      </c>
      <c r="B89" s="222" t="s">
        <v>89</v>
      </c>
      <c r="C89" s="222"/>
      <c r="D89" s="222"/>
      <c r="E89" s="154"/>
      <c r="F89" s="154"/>
      <c r="G89" s="6"/>
      <c r="H89" s="6"/>
      <c r="I89" s="154"/>
      <c r="J89" s="154"/>
      <c r="K89" s="6"/>
      <c r="L89" s="6"/>
      <c r="M89" s="154"/>
      <c r="N89" s="154"/>
      <c r="O89" s="6"/>
      <c r="P89" s="6"/>
      <c r="Q89" s="154"/>
      <c r="R89" s="154"/>
      <c r="S89" s="6"/>
      <c r="T89" s="6"/>
      <c r="U89" s="154"/>
      <c r="V89" s="154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6">
        <v>177</v>
      </c>
      <c r="B90" s="222" t="s">
        <v>90</v>
      </c>
      <c r="C90" s="222"/>
      <c r="D90" s="222"/>
      <c r="E90" s="154"/>
      <c r="F90" s="154"/>
      <c r="G90" s="6"/>
      <c r="H90" s="6"/>
      <c r="I90" s="154"/>
      <c r="J90" s="154"/>
      <c r="K90" s="6"/>
      <c r="L90" s="6"/>
      <c r="M90" s="154"/>
      <c r="N90" s="154"/>
      <c r="O90" s="6"/>
      <c r="P90" s="6"/>
      <c r="Q90" s="154"/>
      <c r="R90" s="154"/>
      <c r="S90" s="6"/>
      <c r="T90" s="6"/>
      <c r="U90" s="154"/>
      <c r="V90" s="154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6">
        <v>178</v>
      </c>
      <c r="B91" s="222" t="s">
        <v>91</v>
      </c>
      <c r="C91" s="222"/>
      <c r="D91" s="222"/>
      <c r="E91" s="154"/>
      <c r="F91" s="154"/>
      <c r="G91" s="6"/>
      <c r="H91" s="6"/>
      <c r="I91" s="154"/>
      <c r="J91" s="154"/>
      <c r="K91" s="6"/>
      <c r="L91" s="6"/>
      <c r="M91" s="154"/>
      <c r="N91" s="154"/>
      <c r="O91" s="6"/>
      <c r="P91" s="6"/>
      <c r="Q91" s="154"/>
      <c r="R91" s="154"/>
      <c r="S91" s="6"/>
      <c r="T91" s="6"/>
      <c r="U91" s="154"/>
      <c r="V91" s="154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6">
        <v>179</v>
      </c>
      <c r="B92" s="222" t="s">
        <v>92</v>
      </c>
      <c r="C92" s="222"/>
      <c r="D92" s="222"/>
      <c r="E92" s="154"/>
      <c r="F92" s="154"/>
      <c r="G92" s="6"/>
      <c r="H92" s="6"/>
      <c r="I92" s="154"/>
      <c r="J92" s="154"/>
      <c r="K92" s="6"/>
      <c r="L92" s="6"/>
      <c r="M92" s="154"/>
      <c r="N92" s="154"/>
      <c r="O92" s="6"/>
      <c r="P92" s="6"/>
      <c r="Q92" s="154"/>
      <c r="R92" s="154"/>
      <c r="S92" s="6"/>
      <c r="T92" s="6"/>
      <c r="U92" s="154"/>
      <c r="V92" s="154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6">
        <v>180</v>
      </c>
      <c r="B93" s="222" t="s">
        <v>93</v>
      </c>
      <c r="C93" s="222"/>
      <c r="D93" s="222"/>
      <c r="E93" s="154"/>
      <c r="F93" s="154"/>
      <c r="G93" s="6"/>
      <c r="H93" s="6"/>
      <c r="I93" s="154"/>
      <c r="J93" s="154"/>
      <c r="K93" s="6"/>
      <c r="L93" s="6"/>
      <c r="M93" s="154"/>
      <c r="N93" s="154"/>
      <c r="O93" s="6"/>
      <c r="P93" s="6"/>
      <c r="Q93" s="154"/>
      <c r="R93" s="154"/>
      <c r="S93" s="6"/>
      <c r="T93" s="6"/>
      <c r="U93" s="154"/>
      <c r="V93" s="154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6">
        <v>181</v>
      </c>
      <c r="B94" s="222" t="s">
        <v>94</v>
      </c>
      <c r="C94" s="222"/>
      <c r="D94" s="222"/>
      <c r="E94" s="154"/>
      <c r="F94" s="154"/>
      <c r="G94" s="6"/>
      <c r="H94" s="6"/>
      <c r="I94" s="154"/>
      <c r="J94" s="154"/>
      <c r="K94" s="6"/>
      <c r="L94" s="6"/>
      <c r="M94" s="154">
        <v>1</v>
      </c>
      <c r="N94" s="154">
        <v>1</v>
      </c>
      <c r="O94" s="6"/>
      <c r="P94" s="6"/>
      <c r="Q94" s="154"/>
      <c r="R94" s="154"/>
      <c r="S94" s="6"/>
      <c r="T94" s="6"/>
      <c r="U94" s="154"/>
      <c r="V94" s="154"/>
      <c r="W94" s="6"/>
      <c r="X94" s="6"/>
      <c r="Y94" s="5"/>
      <c r="Z94" s="5"/>
      <c r="AA94" s="6"/>
      <c r="AB94" s="6"/>
      <c r="AC94" s="2">
        <f t="shared" si="9"/>
        <v>1</v>
      </c>
      <c r="AD94" s="2">
        <f t="shared" si="9"/>
        <v>1</v>
      </c>
      <c r="AE94" s="214">
        <f t="shared" si="8"/>
        <v>0</v>
      </c>
      <c r="AF94" s="214"/>
    </row>
    <row r="95" spans="1:32" ht="24" customHeight="1" x14ac:dyDescent="0.25">
      <c r="A95" s="66">
        <v>182</v>
      </c>
      <c r="B95" s="222" t="s">
        <v>95</v>
      </c>
      <c r="C95" s="222"/>
      <c r="D95" s="222"/>
      <c r="E95" s="154"/>
      <c r="F95" s="154"/>
      <c r="G95" s="6"/>
      <c r="H95" s="6"/>
      <c r="I95" s="154"/>
      <c r="J95" s="154"/>
      <c r="K95" s="6"/>
      <c r="L95" s="6"/>
      <c r="M95" s="154">
        <v>2</v>
      </c>
      <c r="N95" s="154"/>
      <c r="O95" s="6"/>
      <c r="P95" s="6"/>
      <c r="Q95" s="154"/>
      <c r="R95" s="154"/>
      <c r="S95" s="6"/>
      <c r="T95" s="6"/>
      <c r="U95" s="154"/>
      <c r="V95" s="154"/>
      <c r="W95" s="6"/>
      <c r="X95" s="6"/>
      <c r="Y95" s="5"/>
      <c r="Z95" s="5"/>
      <c r="AA95" s="6"/>
      <c r="AB95" s="6"/>
      <c r="AC95" s="2">
        <f t="shared" si="9"/>
        <v>2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6">
        <v>183</v>
      </c>
      <c r="B96" s="222" t="s">
        <v>96</v>
      </c>
      <c r="C96" s="222"/>
      <c r="D96" s="222"/>
      <c r="E96" s="154"/>
      <c r="F96" s="154"/>
      <c r="G96" s="6"/>
      <c r="H96" s="6"/>
      <c r="I96" s="154"/>
      <c r="J96" s="154"/>
      <c r="K96" s="6"/>
      <c r="L96" s="6"/>
      <c r="M96" s="154"/>
      <c r="N96" s="154"/>
      <c r="O96" s="6"/>
      <c r="P96" s="6"/>
      <c r="Q96" s="154"/>
      <c r="R96" s="154"/>
      <c r="S96" s="6"/>
      <c r="T96" s="6"/>
      <c r="U96" s="154"/>
      <c r="V96" s="154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6">
        <v>184</v>
      </c>
      <c r="B97" s="222" t="s">
        <v>97</v>
      </c>
      <c r="C97" s="222"/>
      <c r="D97" s="222"/>
      <c r="E97" s="154"/>
      <c r="F97" s="154"/>
      <c r="G97" s="6"/>
      <c r="H97" s="6"/>
      <c r="I97" s="154"/>
      <c r="J97" s="154"/>
      <c r="K97" s="6"/>
      <c r="L97" s="6"/>
      <c r="M97" s="154"/>
      <c r="N97" s="154"/>
      <c r="O97" s="6"/>
      <c r="P97" s="6"/>
      <c r="Q97" s="154"/>
      <c r="R97" s="154"/>
      <c r="S97" s="6"/>
      <c r="T97" s="6"/>
      <c r="U97" s="154"/>
      <c r="V97" s="154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6">
        <v>185</v>
      </c>
      <c r="B98" s="222" t="s">
        <v>98</v>
      </c>
      <c r="C98" s="222"/>
      <c r="D98" s="222"/>
      <c r="E98" s="154"/>
      <c r="F98" s="154"/>
      <c r="G98" s="6"/>
      <c r="H98" s="6"/>
      <c r="I98" s="154"/>
      <c r="J98" s="154"/>
      <c r="K98" s="6"/>
      <c r="L98" s="6"/>
      <c r="M98" s="154">
        <v>6</v>
      </c>
      <c r="N98" s="154">
        <v>4</v>
      </c>
      <c r="O98" s="6"/>
      <c r="P98" s="6"/>
      <c r="Q98" s="154"/>
      <c r="R98" s="154"/>
      <c r="S98" s="6"/>
      <c r="T98" s="6"/>
      <c r="U98" s="154"/>
      <c r="V98" s="154"/>
      <c r="W98" s="6"/>
      <c r="X98" s="6"/>
      <c r="Y98" s="5"/>
      <c r="Z98" s="5"/>
      <c r="AA98" s="6"/>
      <c r="AB98" s="6"/>
      <c r="AC98" s="2">
        <f t="shared" si="9"/>
        <v>6</v>
      </c>
      <c r="AD98" s="2">
        <f t="shared" si="9"/>
        <v>4</v>
      </c>
      <c r="AE98" s="214">
        <f t="shared" si="8"/>
        <v>-33.333333333333329</v>
      </c>
      <c r="AF98" s="214"/>
    </row>
    <row r="99" spans="1:32" ht="24" customHeight="1" x14ac:dyDescent="0.25">
      <c r="A99" s="66">
        <v>186</v>
      </c>
      <c r="B99" s="222" t="s">
        <v>99</v>
      </c>
      <c r="C99" s="222"/>
      <c r="D99" s="222"/>
      <c r="E99" s="154"/>
      <c r="F99" s="154"/>
      <c r="G99" s="6"/>
      <c r="H99" s="6"/>
      <c r="I99" s="154"/>
      <c r="J99" s="154"/>
      <c r="K99" s="6"/>
      <c r="L99" s="6"/>
      <c r="M99" s="154"/>
      <c r="N99" s="154"/>
      <c r="O99" s="6"/>
      <c r="P99" s="6"/>
      <c r="Q99" s="154"/>
      <c r="R99" s="154"/>
      <c r="S99" s="6"/>
      <c r="T99" s="6"/>
      <c r="U99" s="154"/>
      <c r="V99" s="154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6">
        <v>187</v>
      </c>
      <c r="B100" s="222" t="s">
        <v>100</v>
      </c>
      <c r="C100" s="222"/>
      <c r="D100" s="222"/>
      <c r="E100" s="154"/>
      <c r="F100" s="154"/>
      <c r="G100" s="6"/>
      <c r="H100" s="6"/>
      <c r="I100" s="154"/>
      <c r="J100" s="154"/>
      <c r="K100" s="6"/>
      <c r="L100" s="6"/>
      <c r="M100" s="154"/>
      <c r="N100" s="154"/>
      <c r="O100" s="6"/>
      <c r="P100" s="6"/>
      <c r="Q100" s="154"/>
      <c r="R100" s="154"/>
      <c r="S100" s="6"/>
      <c r="T100" s="6"/>
      <c r="U100" s="154"/>
      <c r="V100" s="154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6">
        <v>188</v>
      </c>
      <c r="B101" s="222" t="s">
        <v>101</v>
      </c>
      <c r="C101" s="222"/>
      <c r="D101" s="222"/>
      <c r="E101" s="154"/>
      <c r="F101" s="154"/>
      <c r="G101" s="6"/>
      <c r="H101" s="6"/>
      <c r="I101" s="154"/>
      <c r="J101" s="154"/>
      <c r="K101" s="6"/>
      <c r="L101" s="6"/>
      <c r="M101" s="154"/>
      <c r="N101" s="154"/>
      <c r="O101" s="6"/>
      <c r="P101" s="6"/>
      <c r="Q101" s="154"/>
      <c r="R101" s="154"/>
      <c r="S101" s="6"/>
      <c r="T101" s="6"/>
      <c r="U101" s="154"/>
      <c r="V101" s="154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6">
        <v>189</v>
      </c>
      <c r="B102" s="222" t="s">
        <v>102</v>
      </c>
      <c r="C102" s="222"/>
      <c r="D102" s="222"/>
      <c r="E102" s="154"/>
      <c r="F102" s="154"/>
      <c r="G102" s="6"/>
      <c r="H102" s="6"/>
      <c r="I102" s="154"/>
      <c r="J102" s="154"/>
      <c r="K102" s="6"/>
      <c r="L102" s="6"/>
      <c r="M102" s="154"/>
      <c r="N102" s="154"/>
      <c r="O102" s="6"/>
      <c r="P102" s="6"/>
      <c r="Q102" s="5"/>
      <c r="R102" s="5"/>
      <c r="S102" s="6"/>
      <c r="T102" s="6"/>
      <c r="U102" s="154"/>
      <c r="V102" s="154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6">
        <v>190</v>
      </c>
      <c r="B104" s="222" t="s">
        <v>104</v>
      </c>
      <c r="C104" s="222"/>
      <c r="D104" s="222"/>
      <c r="E104" s="154"/>
      <c r="F104" s="154"/>
      <c r="G104" s="6"/>
      <c r="H104" s="6"/>
      <c r="I104" s="154"/>
      <c r="J104" s="154"/>
      <c r="K104" s="6"/>
      <c r="L104" s="6"/>
      <c r="M104" s="154"/>
      <c r="N104" s="154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6">
        <v>191</v>
      </c>
      <c r="B105" s="222" t="s">
        <v>105</v>
      </c>
      <c r="C105" s="222"/>
      <c r="D105" s="222"/>
      <c r="E105" s="154"/>
      <c r="F105" s="154"/>
      <c r="G105" s="6"/>
      <c r="H105" s="6"/>
      <c r="I105" s="154"/>
      <c r="J105" s="154"/>
      <c r="K105" s="6"/>
      <c r="L105" s="6"/>
      <c r="M105" s="154"/>
      <c r="N105" s="154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6"/>
      <c r="B106" s="222" t="s">
        <v>106</v>
      </c>
      <c r="C106" s="222"/>
      <c r="D106" s="222"/>
      <c r="E106" s="154"/>
      <c r="F106" s="154"/>
      <c r="G106" s="6"/>
      <c r="H106" s="6"/>
      <c r="I106" s="154"/>
      <c r="J106" s="154"/>
      <c r="K106" s="6"/>
      <c r="L106" s="6"/>
      <c r="M106" s="154"/>
      <c r="N106" s="154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6">
        <v>192</v>
      </c>
      <c r="B107" s="222" t="s">
        <v>107</v>
      </c>
      <c r="C107" s="222"/>
      <c r="D107" s="222"/>
      <c r="E107" s="154"/>
      <c r="F107" s="154"/>
      <c r="G107" s="6"/>
      <c r="H107" s="6"/>
      <c r="I107" s="154"/>
      <c r="J107" s="154"/>
      <c r="K107" s="6"/>
      <c r="L107" s="6"/>
      <c r="M107" s="154"/>
      <c r="N107" s="154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6">
        <v>193</v>
      </c>
      <c r="B108" s="222" t="s">
        <v>108</v>
      </c>
      <c r="C108" s="222"/>
      <c r="D108" s="222"/>
      <c r="E108" s="154"/>
      <c r="F108" s="154"/>
      <c r="G108" s="6"/>
      <c r="H108" s="6"/>
      <c r="I108" s="154"/>
      <c r="J108" s="154"/>
      <c r="K108" s="6"/>
      <c r="L108" s="6"/>
      <c r="M108" s="154"/>
      <c r="N108" s="154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6">
        <v>194</v>
      </c>
      <c r="B109" s="222" t="s">
        <v>109</v>
      </c>
      <c r="C109" s="222"/>
      <c r="D109" s="222"/>
      <c r="E109" s="154"/>
      <c r="F109" s="154"/>
      <c r="G109" s="6"/>
      <c r="H109" s="6"/>
      <c r="I109" s="154"/>
      <c r="J109" s="154"/>
      <c r="K109" s="6"/>
      <c r="L109" s="6"/>
      <c r="M109" s="154"/>
      <c r="N109" s="154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6">
        <v>195</v>
      </c>
      <c r="B110" s="222" t="s">
        <v>110</v>
      </c>
      <c r="C110" s="222"/>
      <c r="D110" s="222"/>
      <c r="E110" s="154"/>
      <c r="F110" s="154"/>
      <c r="G110" s="6"/>
      <c r="H110" s="6"/>
      <c r="I110" s="154"/>
      <c r="J110" s="154"/>
      <c r="K110" s="6"/>
      <c r="L110" s="6"/>
      <c r="M110" s="154"/>
      <c r="N110" s="154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6">
        <v>196</v>
      </c>
      <c r="B111" s="222" t="s">
        <v>111</v>
      </c>
      <c r="C111" s="222"/>
      <c r="D111" s="222"/>
      <c r="E111" s="154"/>
      <c r="F111" s="154"/>
      <c r="G111" s="6"/>
      <c r="H111" s="6"/>
      <c r="I111" s="154"/>
      <c r="J111" s="154"/>
      <c r="K111" s="6"/>
      <c r="L111" s="6"/>
      <c r="M111" s="154"/>
      <c r="N111" s="154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6">
        <v>197</v>
      </c>
      <c r="B112" s="222" t="s">
        <v>112</v>
      </c>
      <c r="C112" s="222"/>
      <c r="D112" s="222"/>
      <c r="E112" s="154"/>
      <c r="F112" s="154"/>
      <c r="G112" s="6"/>
      <c r="H112" s="6"/>
      <c r="I112" s="154"/>
      <c r="J112" s="154"/>
      <c r="K112" s="6"/>
      <c r="L112" s="6"/>
      <c r="M112" s="154"/>
      <c r="N112" s="154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6">
        <v>198</v>
      </c>
      <c r="B113" s="222" t="s">
        <v>113</v>
      </c>
      <c r="C113" s="222"/>
      <c r="D113" s="222"/>
      <c r="E113" s="154"/>
      <c r="F113" s="154"/>
      <c r="G113" s="6"/>
      <c r="H113" s="6"/>
      <c r="I113" s="154"/>
      <c r="J113" s="154"/>
      <c r="K113" s="6"/>
      <c r="L113" s="6"/>
      <c r="M113" s="154"/>
      <c r="N113" s="154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6">
        <v>199</v>
      </c>
      <c r="B114" s="222" t="s">
        <v>114</v>
      </c>
      <c r="C114" s="222"/>
      <c r="D114" s="222"/>
      <c r="E114" s="154"/>
      <c r="F114" s="154"/>
      <c r="G114" s="6"/>
      <c r="H114" s="6"/>
      <c r="I114" s="154"/>
      <c r="J114" s="154"/>
      <c r="K114" s="6"/>
      <c r="L114" s="6"/>
      <c r="M114" s="154"/>
      <c r="N114" s="154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6">
        <v>200</v>
      </c>
      <c r="B115" s="222" t="s">
        <v>115</v>
      </c>
      <c r="C115" s="222"/>
      <c r="D115" s="222"/>
      <c r="E115" s="154"/>
      <c r="F115" s="154"/>
      <c r="G115" s="6"/>
      <c r="H115" s="6"/>
      <c r="I115" s="154"/>
      <c r="J115" s="154"/>
      <c r="K115" s="6"/>
      <c r="L115" s="6"/>
      <c r="M115" s="154"/>
      <c r="N115" s="154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6">
        <v>201</v>
      </c>
      <c r="B116" s="222" t="s">
        <v>116</v>
      </c>
      <c r="C116" s="222"/>
      <c r="D116" s="222"/>
      <c r="E116" s="154"/>
      <c r="F116" s="154"/>
      <c r="G116" s="6"/>
      <c r="H116" s="6"/>
      <c r="I116" s="154"/>
      <c r="J116" s="154"/>
      <c r="K116" s="6"/>
      <c r="L116" s="6"/>
      <c r="M116" s="154"/>
      <c r="N116" s="154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6">
        <v>202</v>
      </c>
      <c r="B117" s="222" t="s">
        <v>117</v>
      </c>
      <c r="C117" s="222"/>
      <c r="D117" s="222"/>
      <c r="E117" s="154"/>
      <c r="F117" s="154"/>
      <c r="G117" s="6"/>
      <c r="H117" s="6"/>
      <c r="I117" s="154"/>
      <c r="J117" s="154"/>
      <c r="K117" s="6"/>
      <c r="L117" s="6"/>
      <c r="M117" s="154"/>
      <c r="N117" s="154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6">
        <v>203</v>
      </c>
      <c r="B118" s="222" t="s">
        <v>118</v>
      </c>
      <c r="C118" s="222"/>
      <c r="D118" s="222"/>
      <c r="E118" s="154"/>
      <c r="F118" s="154"/>
      <c r="G118" s="6"/>
      <c r="H118" s="6"/>
      <c r="I118" s="154"/>
      <c r="J118" s="154"/>
      <c r="K118" s="6"/>
      <c r="L118" s="6"/>
      <c r="M118" s="154"/>
      <c r="N118" s="154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6">
        <v>204</v>
      </c>
      <c r="B119" s="222" t="s">
        <v>119</v>
      </c>
      <c r="C119" s="222"/>
      <c r="D119" s="222"/>
      <c r="E119" s="154"/>
      <c r="F119" s="154"/>
      <c r="G119" s="6"/>
      <c r="H119" s="6"/>
      <c r="I119" s="154"/>
      <c r="J119" s="154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6">
        <v>205</v>
      </c>
      <c r="B120" s="222" t="s">
        <v>120</v>
      </c>
      <c r="C120" s="222"/>
      <c r="D120" s="222"/>
      <c r="E120" s="154"/>
      <c r="F120" s="154"/>
      <c r="G120" s="6"/>
      <c r="H120" s="6"/>
      <c r="I120" s="154"/>
      <c r="J120" s="154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6">
        <v>206</v>
      </c>
      <c r="B121" s="222" t="s">
        <v>121</v>
      </c>
      <c r="C121" s="222"/>
      <c r="D121" s="222"/>
      <c r="E121" s="154"/>
      <c r="F121" s="154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6">
        <v>207</v>
      </c>
      <c r="B123" s="222" t="s">
        <v>123</v>
      </c>
      <c r="C123" s="222"/>
      <c r="D123" s="222"/>
      <c r="E123" s="5"/>
      <c r="F123" s="5"/>
      <c r="G123" s="6"/>
      <c r="H123" s="6"/>
      <c r="I123" s="154"/>
      <c r="J123" s="154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154"/>
      <c r="V123" s="154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6">
        <v>208</v>
      </c>
      <c r="B124" s="222" t="s">
        <v>124</v>
      </c>
      <c r="C124" s="222"/>
      <c r="D124" s="222"/>
      <c r="E124" s="5"/>
      <c r="F124" s="5"/>
      <c r="G124" s="6"/>
      <c r="H124" s="6"/>
      <c r="I124" s="154"/>
      <c r="J124" s="154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154"/>
      <c r="V124" s="154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6">
        <v>209</v>
      </c>
      <c r="B125" s="222" t="s">
        <v>125</v>
      </c>
      <c r="C125" s="222"/>
      <c r="D125" s="222"/>
      <c r="E125" s="5"/>
      <c r="F125" s="5"/>
      <c r="G125" s="6"/>
      <c r="H125" s="6"/>
      <c r="I125" s="154"/>
      <c r="J125" s="154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154"/>
      <c r="V125" s="154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6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154"/>
      <c r="V126" s="154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6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154"/>
      <c r="V127" s="154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6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154"/>
      <c r="V128" s="154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6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154"/>
      <c r="V129" s="154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6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6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6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6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6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6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6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6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6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6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6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6">
        <v>225</v>
      </c>
      <c r="B143" s="222" t="s">
        <v>143</v>
      </c>
      <c r="C143" s="222"/>
      <c r="D143" s="222"/>
      <c r="E143" s="154"/>
      <c r="F143" s="154"/>
      <c r="G143" s="6"/>
      <c r="H143" s="6"/>
      <c r="I143" s="154"/>
      <c r="J143" s="154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154"/>
      <c r="V143" s="154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6">
        <v>226</v>
      </c>
      <c r="B144" s="222" t="s">
        <v>144</v>
      </c>
      <c r="C144" s="222"/>
      <c r="D144" s="222"/>
      <c r="E144" s="154"/>
      <c r="F144" s="154"/>
      <c r="G144" s="6"/>
      <c r="H144" s="6"/>
      <c r="I144" s="154"/>
      <c r="J144" s="154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154"/>
      <c r="V144" s="154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6">
        <v>227</v>
      </c>
      <c r="B145" s="222" t="s">
        <v>145</v>
      </c>
      <c r="C145" s="222"/>
      <c r="D145" s="222"/>
      <c r="E145" s="154"/>
      <c r="F145" s="154"/>
      <c r="G145" s="6"/>
      <c r="H145" s="6"/>
      <c r="I145" s="154"/>
      <c r="J145" s="154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154"/>
      <c r="V145" s="154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6"/>
      <c r="B146" s="222" t="s">
        <v>146</v>
      </c>
      <c r="C146" s="222"/>
      <c r="D146" s="222"/>
      <c r="E146" s="154"/>
      <c r="F146" s="154"/>
      <c r="G146" s="6"/>
      <c r="H146" s="6"/>
      <c r="I146" s="154"/>
      <c r="J146" s="154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154"/>
      <c r="V146" s="154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6">
        <v>228</v>
      </c>
      <c r="B147" s="222" t="s">
        <v>147</v>
      </c>
      <c r="C147" s="222"/>
      <c r="D147" s="222"/>
      <c r="E147" s="154"/>
      <c r="F147" s="154"/>
      <c r="G147" s="6"/>
      <c r="H147" s="6"/>
      <c r="I147" s="154"/>
      <c r="J147" s="154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154"/>
      <c r="V147" s="154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6">
        <v>229</v>
      </c>
      <c r="B148" s="222" t="s">
        <v>148</v>
      </c>
      <c r="C148" s="222"/>
      <c r="D148" s="222"/>
      <c r="E148" s="154"/>
      <c r="F148" s="154"/>
      <c r="G148" s="6"/>
      <c r="H148" s="6"/>
      <c r="I148" s="154"/>
      <c r="J148" s="154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154"/>
      <c r="V148" s="154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6">
        <v>230</v>
      </c>
      <c r="B149" s="222" t="s">
        <v>149</v>
      </c>
      <c r="C149" s="222"/>
      <c r="D149" s="222"/>
      <c r="E149" s="154"/>
      <c r="F149" s="154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154"/>
      <c r="V149" s="154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6">
        <v>231</v>
      </c>
      <c r="B150" s="222" t="s">
        <v>150</v>
      </c>
      <c r="C150" s="222"/>
      <c r="D150" s="222"/>
      <c r="E150" s="154"/>
      <c r="F150" s="154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154"/>
      <c r="V150" s="154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6">
        <v>233</v>
      </c>
      <c r="B151" s="222" t="s">
        <v>152</v>
      </c>
      <c r="C151" s="222"/>
      <c r="D151" s="222"/>
      <c r="E151" s="154"/>
      <c r="F151" s="154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6">
        <v>234</v>
      </c>
      <c r="B152" s="222" t="s">
        <v>153</v>
      </c>
      <c r="C152" s="222"/>
      <c r="D152" s="222"/>
      <c r="E152" s="154"/>
      <c r="F152" s="154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6">
        <v>235</v>
      </c>
      <c r="B153" s="222" t="s">
        <v>154</v>
      </c>
      <c r="C153" s="222"/>
      <c r="D153" s="222"/>
      <c r="E153" s="154"/>
      <c r="F153" s="154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6">
        <v>236</v>
      </c>
      <c r="B154" s="222" t="s">
        <v>155</v>
      </c>
      <c r="C154" s="222"/>
      <c r="D154" s="222"/>
      <c r="E154" s="154"/>
      <c r="F154" s="154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3</v>
      </c>
      <c r="N155" s="12">
        <f t="shared" si="16"/>
        <v>3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3</v>
      </c>
      <c r="AD155" s="2">
        <f t="shared" si="14"/>
        <v>3</v>
      </c>
      <c r="AE155" s="214">
        <f t="shared" si="15"/>
        <v>0</v>
      </c>
      <c r="AF155" s="214"/>
    </row>
    <row r="156" spans="1:32" ht="24" customHeight="1" x14ac:dyDescent="0.25">
      <c r="A156" s="66">
        <v>237</v>
      </c>
      <c r="B156" s="222" t="s">
        <v>156</v>
      </c>
      <c r="C156" s="222"/>
      <c r="D156" s="222"/>
      <c r="E156" s="154"/>
      <c r="F156" s="154"/>
      <c r="G156" s="6"/>
      <c r="H156" s="6"/>
      <c r="I156" s="154"/>
      <c r="J156" s="154"/>
      <c r="K156" s="6"/>
      <c r="L156" s="6"/>
      <c r="M156" s="154"/>
      <c r="N156" s="154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6">
        <v>238</v>
      </c>
      <c r="B157" s="222" t="s">
        <v>157</v>
      </c>
      <c r="C157" s="222"/>
      <c r="D157" s="222"/>
      <c r="E157" s="154"/>
      <c r="F157" s="154"/>
      <c r="G157" s="6"/>
      <c r="H157" s="6"/>
      <c r="I157" s="154"/>
      <c r="J157" s="154"/>
      <c r="K157" s="6"/>
      <c r="L157" s="6"/>
      <c r="M157" s="154"/>
      <c r="N157" s="154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6">
        <v>239</v>
      </c>
      <c r="B158" s="222" t="s">
        <v>158</v>
      </c>
      <c r="C158" s="222"/>
      <c r="D158" s="222"/>
      <c r="E158" s="154"/>
      <c r="F158" s="154"/>
      <c r="G158" s="6"/>
      <c r="H158" s="6"/>
      <c r="I158" s="154"/>
      <c r="J158" s="154"/>
      <c r="K158" s="6"/>
      <c r="L158" s="6"/>
      <c r="M158" s="154"/>
      <c r="N158" s="154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6">
        <v>240</v>
      </c>
      <c r="B159" s="222" t="s">
        <v>159</v>
      </c>
      <c r="C159" s="222"/>
      <c r="D159" s="222"/>
      <c r="E159" s="154"/>
      <c r="F159" s="154"/>
      <c r="G159" s="6"/>
      <c r="H159" s="6"/>
      <c r="I159" s="154"/>
      <c r="J159" s="154"/>
      <c r="K159" s="6"/>
      <c r="L159" s="6"/>
      <c r="M159" s="154"/>
      <c r="N159" s="154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6">
        <v>241</v>
      </c>
      <c r="B160" s="222" t="s">
        <v>160</v>
      </c>
      <c r="C160" s="222"/>
      <c r="D160" s="222"/>
      <c r="E160" s="154"/>
      <c r="F160" s="154"/>
      <c r="G160" s="6"/>
      <c r="H160" s="6"/>
      <c r="I160" s="154"/>
      <c r="J160" s="154"/>
      <c r="K160" s="6"/>
      <c r="L160" s="6"/>
      <c r="M160" s="154"/>
      <c r="N160" s="154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6">
        <v>242</v>
      </c>
      <c r="B161" s="222" t="s">
        <v>161</v>
      </c>
      <c r="C161" s="222"/>
      <c r="D161" s="222"/>
      <c r="E161" s="154"/>
      <c r="F161" s="154"/>
      <c r="G161" s="6"/>
      <c r="H161" s="6"/>
      <c r="I161" s="154"/>
      <c r="J161" s="154"/>
      <c r="K161" s="6"/>
      <c r="L161" s="6"/>
      <c r="M161" s="154"/>
      <c r="N161" s="154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6">
        <v>243</v>
      </c>
      <c r="B162" s="222" t="s">
        <v>162</v>
      </c>
      <c r="C162" s="222"/>
      <c r="D162" s="222"/>
      <c r="E162" s="154"/>
      <c r="F162" s="154"/>
      <c r="G162" s="6"/>
      <c r="H162" s="6"/>
      <c r="I162" s="154"/>
      <c r="J162" s="154"/>
      <c r="K162" s="6"/>
      <c r="L162" s="6"/>
      <c r="M162" s="154"/>
      <c r="N162" s="154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6">
        <v>244</v>
      </c>
      <c r="B163" s="222" t="s">
        <v>163</v>
      </c>
      <c r="C163" s="222"/>
      <c r="D163" s="222"/>
      <c r="E163" s="154"/>
      <c r="F163" s="154"/>
      <c r="G163" s="6"/>
      <c r="H163" s="6"/>
      <c r="I163" s="154"/>
      <c r="J163" s="154"/>
      <c r="K163" s="6"/>
      <c r="L163" s="6"/>
      <c r="M163" s="154"/>
      <c r="N163" s="154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6">
        <v>245</v>
      </c>
      <c r="B164" s="222" t="s">
        <v>164</v>
      </c>
      <c r="C164" s="222"/>
      <c r="D164" s="222"/>
      <c r="E164" s="154"/>
      <c r="F164" s="154"/>
      <c r="G164" s="6"/>
      <c r="H164" s="6"/>
      <c r="I164" s="154"/>
      <c r="J164" s="154"/>
      <c r="K164" s="6"/>
      <c r="L164" s="6"/>
      <c r="M164" s="154"/>
      <c r="N164" s="154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6">
        <v>246</v>
      </c>
      <c r="B165" s="222" t="s">
        <v>165</v>
      </c>
      <c r="C165" s="222"/>
      <c r="D165" s="222"/>
      <c r="E165" s="154"/>
      <c r="F165" s="154"/>
      <c r="G165" s="6"/>
      <c r="H165" s="6"/>
      <c r="I165" s="154"/>
      <c r="J165" s="154"/>
      <c r="K165" s="6"/>
      <c r="L165" s="6"/>
      <c r="M165" s="154"/>
      <c r="N165" s="154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6">
        <v>247</v>
      </c>
      <c r="B166" s="222" t="s">
        <v>166</v>
      </c>
      <c r="C166" s="222"/>
      <c r="D166" s="222"/>
      <c r="E166" s="154"/>
      <c r="F166" s="154"/>
      <c r="G166" s="6"/>
      <c r="H166" s="6"/>
      <c r="I166" s="154"/>
      <c r="J166" s="154"/>
      <c r="K166" s="6"/>
      <c r="L166" s="6"/>
      <c r="M166" s="154"/>
      <c r="N166" s="154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3</v>
      </c>
      <c r="N167" s="154">
        <v>3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3</v>
      </c>
      <c r="AD167" s="2">
        <f>SUM(F167+H167+J167+L167+N167+P167+R167+T167+V167+X167+Z167+AB167)</f>
        <v>3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154"/>
      <c r="F168" s="154"/>
      <c r="G168" s="6"/>
      <c r="H168" s="6"/>
      <c r="I168" s="154"/>
      <c r="J168" s="154"/>
      <c r="K168" s="6"/>
      <c r="L168" s="6"/>
      <c r="M168" s="154"/>
      <c r="N168" s="154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6">
        <v>249</v>
      </c>
      <c r="B170" s="222" t="s">
        <v>169</v>
      </c>
      <c r="C170" s="222"/>
      <c r="D170" s="222"/>
      <c r="E170" s="154"/>
      <c r="F170" s="154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154"/>
      <c r="V170" s="154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6">
        <v>250</v>
      </c>
      <c r="B171" s="222" t="s">
        <v>170</v>
      </c>
      <c r="C171" s="222"/>
      <c r="D171" s="222"/>
      <c r="E171" s="154"/>
      <c r="F171" s="154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154"/>
      <c r="V171" s="154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6">
        <v>251</v>
      </c>
      <c r="B172" s="222" t="s">
        <v>171</v>
      </c>
      <c r="C172" s="222"/>
      <c r="D172" s="222"/>
      <c r="E172" s="154"/>
      <c r="F172" s="154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154"/>
      <c r="V172" s="154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6">
        <v>252</v>
      </c>
      <c r="B173" s="222" t="s">
        <v>172</v>
      </c>
      <c r="C173" s="222"/>
      <c r="D173" s="222"/>
      <c r="E173" s="154"/>
      <c r="F173" s="154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154"/>
      <c r="V173" s="154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6">
        <v>253</v>
      </c>
      <c r="B174" s="222" t="s">
        <v>173</v>
      </c>
      <c r="C174" s="222"/>
      <c r="D174" s="222"/>
      <c r="E174" s="154"/>
      <c r="F174" s="154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154"/>
      <c r="V174" s="154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6">
        <v>254</v>
      </c>
      <c r="B175" s="222" t="s">
        <v>174</v>
      </c>
      <c r="C175" s="222"/>
      <c r="D175" s="222"/>
      <c r="E175" s="154"/>
      <c r="F175" s="154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154"/>
      <c r="V175" s="154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6">
        <v>255</v>
      </c>
      <c r="B176" s="222" t="s">
        <v>175</v>
      </c>
      <c r="C176" s="222"/>
      <c r="D176" s="222"/>
      <c r="E176" s="154"/>
      <c r="F176" s="154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154"/>
      <c r="V176" s="154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6">
        <v>256</v>
      </c>
      <c r="B177" s="222" t="s">
        <v>176</v>
      </c>
      <c r="C177" s="222"/>
      <c r="D177" s="222"/>
      <c r="E177" s="154"/>
      <c r="F177" s="154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154"/>
      <c r="V177" s="154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6">
        <v>257</v>
      </c>
      <c r="B178" s="222" t="s">
        <v>177</v>
      </c>
      <c r="C178" s="222"/>
      <c r="D178" s="222"/>
      <c r="E178" s="154"/>
      <c r="F178" s="154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154"/>
      <c r="V178" s="154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6">
        <v>258</v>
      </c>
      <c r="B179" s="222" t="s">
        <v>178</v>
      </c>
      <c r="C179" s="222"/>
      <c r="D179" s="222"/>
      <c r="E179" s="154"/>
      <c r="F179" s="154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154"/>
      <c r="V179" s="154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6">
        <v>259</v>
      </c>
      <c r="B180" s="222" t="s">
        <v>179</v>
      </c>
      <c r="C180" s="222"/>
      <c r="D180" s="222"/>
      <c r="E180" s="154"/>
      <c r="F180" s="154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154"/>
      <c r="V180" s="154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6">
        <v>260</v>
      </c>
      <c r="B181" s="222" t="s">
        <v>180</v>
      </c>
      <c r="C181" s="222"/>
      <c r="D181" s="222"/>
      <c r="E181" s="154"/>
      <c r="F181" s="154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154"/>
      <c r="V181" s="154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6">
        <v>261</v>
      </c>
      <c r="B182" s="222" t="s">
        <v>181</v>
      </c>
      <c r="C182" s="222"/>
      <c r="D182" s="222"/>
      <c r="E182" s="154"/>
      <c r="F182" s="154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6">
        <v>262</v>
      </c>
      <c r="B183" s="222" t="s">
        <v>182</v>
      </c>
      <c r="C183" s="222"/>
      <c r="D183" s="222"/>
      <c r="E183" s="154"/>
      <c r="F183" s="154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6">
        <v>263</v>
      </c>
      <c r="B184" s="222" t="s">
        <v>183</v>
      </c>
      <c r="C184" s="222"/>
      <c r="D184" s="222"/>
      <c r="E184" s="154"/>
      <c r="F184" s="154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6">
        <v>264</v>
      </c>
      <c r="B185" s="222" t="s">
        <v>184</v>
      </c>
      <c r="C185" s="222"/>
      <c r="D185" s="222"/>
      <c r="E185" s="154"/>
      <c r="F185" s="154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6">
        <v>265</v>
      </c>
      <c r="B186" s="222" t="s">
        <v>185</v>
      </c>
      <c r="C186" s="222"/>
      <c r="D186" s="222"/>
      <c r="E186" s="154"/>
      <c r="F186" s="154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6">
        <v>266</v>
      </c>
      <c r="B187" s="222" t="s">
        <v>186</v>
      </c>
      <c r="C187" s="222"/>
      <c r="D187" s="222"/>
      <c r="E187" s="154"/>
      <c r="F187" s="154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1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1</v>
      </c>
      <c r="AE188" s="214">
        <f t="shared" si="15"/>
        <v>0</v>
      </c>
      <c r="AF188" s="214"/>
    </row>
    <row r="189" spans="1:32" ht="51.75" customHeight="1" x14ac:dyDescent="0.25">
      <c r="A189" s="66">
        <v>267</v>
      </c>
      <c r="B189" s="222" t="s">
        <v>188</v>
      </c>
      <c r="C189" s="222"/>
      <c r="D189" s="222"/>
      <c r="E189" s="154"/>
      <c r="F189" s="154"/>
      <c r="G189" s="6"/>
      <c r="H189" s="6"/>
      <c r="I189" s="154"/>
      <c r="J189" s="154"/>
      <c r="K189" s="6"/>
      <c r="L189" s="6"/>
      <c r="M189" s="154"/>
      <c r="N189" s="154">
        <v>1</v>
      </c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1</v>
      </c>
      <c r="AE189" s="214">
        <f t="shared" si="15"/>
        <v>0</v>
      </c>
      <c r="AF189" s="214"/>
    </row>
    <row r="190" spans="1:32" ht="58.5" customHeight="1" x14ac:dyDescent="0.25">
      <c r="A190" s="66">
        <v>268</v>
      </c>
      <c r="B190" s="222" t="s">
        <v>189</v>
      </c>
      <c r="C190" s="222"/>
      <c r="D190" s="222"/>
      <c r="E190" s="154"/>
      <c r="F190" s="154"/>
      <c r="G190" s="6"/>
      <c r="H190" s="6"/>
      <c r="I190" s="154"/>
      <c r="J190" s="154"/>
      <c r="K190" s="6"/>
      <c r="L190" s="6"/>
      <c r="M190" s="154"/>
      <c r="N190" s="154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6">
        <v>269</v>
      </c>
      <c r="B191" s="222" t="s">
        <v>190</v>
      </c>
      <c r="C191" s="222"/>
      <c r="D191" s="222"/>
      <c r="E191" s="154"/>
      <c r="F191" s="154"/>
      <c r="G191" s="6"/>
      <c r="H191" s="6"/>
      <c r="I191" s="154"/>
      <c r="J191" s="154"/>
      <c r="K191" s="6"/>
      <c r="L191" s="6"/>
      <c r="M191" s="154">
        <v>1</v>
      </c>
      <c r="N191" s="154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1</v>
      </c>
      <c r="AD191" s="2">
        <f t="shared" si="14"/>
        <v>0</v>
      </c>
      <c r="AE191" s="214">
        <f t="shared" si="15"/>
        <v>-100</v>
      </c>
      <c r="AF191" s="214"/>
    </row>
    <row r="192" spans="1:32" ht="30.75" customHeight="1" x14ac:dyDescent="0.25">
      <c r="A192" s="66">
        <v>270</v>
      </c>
      <c r="B192" s="222" t="s">
        <v>191</v>
      </c>
      <c r="C192" s="222"/>
      <c r="D192" s="222"/>
      <c r="E192" s="154"/>
      <c r="F192" s="154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6">
        <v>271</v>
      </c>
      <c r="B193" s="222" t="s">
        <v>192</v>
      </c>
      <c r="C193" s="222"/>
      <c r="D193" s="222"/>
      <c r="E193" s="154"/>
      <c r="F193" s="154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6">
        <v>272</v>
      </c>
      <c r="B194" s="222" t="s">
        <v>193</v>
      </c>
      <c r="C194" s="222"/>
      <c r="D194" s="222"/>
      <c r="E194" s="154"/>
      <c r="F194" s="154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6">
        <v>273</v>
      </c>
      <c r="B195" s="222" t="s">
        <v>194</v>
      </c>
      <c r="C195" s="222"/>
      <c r="D195" s="222"/>
      <c r="E195" s="154"/>
      <c r="F195" s="154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6">
        <v>274</v>
      </c>
      <c r="B196" s="222" t="s">
        <v>195</v>
      </c>
      <c r="C196" s="222"/>
      <c r="D196" s="222"/>
      <c r="E196" s="154"/>
      <c r="F196" s="154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6">
        <v>275</v>
      </c>
      <c r="B197" s="222" t="s">
        <v>196</v>
      </c>
      <c r="C197" s="222"/>
      <c r="D197" s="222"/>
      <c r="E197" s="154"/>
      <c r="F197" s="154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6">
        <v>276</v>
      </c>
      <c r="B198" s="222" t="s">
        <v>197</v>
      </c>
      <c r="C198" s="222"/>
      <c r="D198" s="222"/>
      <c r="E198" s="154"/>
      <c r="F198" s="154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6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6">
        <v>278</v>
      </c>
      <c r="B215" s="222" t="s">
        <v>201</v>
      </c>
      <c r="C215" s="222"/>
      <c r="D215" s="222"/>
      <c r="E215" s="154"/>
      <c r="F215" s="154"/>
      <c r="G215" s="6"/>
      <c r="H215" s="6"/>
      <c r="I215" s="154"/>
      <c r="J215" s="154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6">
        <v>279</v>
      </c>
      <c r="B216" s="222" t="s">
        <v>202</v>
      </c>
      <c r="C216" s="222"/>
      <c r="D216" s="222"/>
      <c r="E216" s="154"/>
      <c r="F216" s="154"/>
      <c r="G216" s="6"/>
      <c r="H216" s="6"/>
      <c r="I216" s="154"/>
      <c r="J216" s="154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6">
        <v>280</v>
      </c>
      <c r="B217" s="222" t="s">
        <v>203</v>
      </c>
      <c r="C217" s="222"/>
      <c r="D217" s="222"/>
      <c r="E217" s="154"/>
      <c r="F217" s="154"/>
      <c r="G217" s="6"/>
      <c r="H217" s="6"/>
      <c r="I217" s="154"/>
      <c r="J217" s="154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6">
        <v>281</v>
      </c>
      <c r="B218" s="222" t="s">
        <v>204</v>
      </c>
      <c r="C218" s="222"/>
      <c r="D218" s="222"/>
      <c r="E218" s="154"/>
      <c r="F218" s="154"/>
      <c r="G218" s="6"/>
      <c r="H218" s="6"/>
      <c r="I218" s="154"/>
      <c r="J218" s="154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6">
        <v>282</v>
      </c>
      <c r="B219" s="222" t="s">
        <v>205</v>
      </c>
      <c r="C219" s="222"/>
      <c r="D219" s="222"/>
      <c r="E219" s="154"/>
      <c r="F219" s="154"/>
      <c r="G219" s="6"/>
      <c r="H219" s="6"/>
      <c r="I219" s="154"/>
      <c r="J219" s="154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6">
        <v>283</v>
      </c>
      <c r="B220" s="222" t="s">
        <v>206</v>
      </c>
      <c r="C220" s="222"/>
      <c r="D220" s="222"/>
      <c r="E220" s="154"/>
      <c r="F220" s="154"/>
      <c r="G220" s="6"/>
      <c r="H220" s="6"/>
      <c r="I220" s="154"/>
      <c r="J220" s="154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6">
        <v>284</v>
      </c>
      <c r="B221" s="222" t="s">
        <v>207</v>
      </c>
      <c r="C221" s="222"/>
      <c r="D221" s="222"/>
      <c r="E221" s="154"/>
      <c r="F221" s="154"/>
      <c r="G221" s="6"/>
      <c r="H221" s="6"/>
      <c r="I221" s="154"/>
      <c r="J221" s="154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6">
        <v>285</v>
      </c>
      <c r="B222" s="222" t="s">
        <v>208</v>
      </c>
      <c r="C222" s="222"/>
      <c r="D222" s="222"/>
      <c r="E222" s="154"/>
      <c r="F222" s="154"/>
      <c r="G222" s="6"/>
      <c r="H222" s="6"/>
      <c r="I222" s="154"/>
      <c r="J222" s="154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6">
        <v>286</v>
      </c>
      <c r="B223" s="222" t="s">
        <v>209</v>
      </c>
      <c r="C223" s="222"/>
      <c r="D223" s="222"/>
      <c r="E223" s="154"/>
      <c r="F223" s="154"/>
      <c r="G223" s="6"/>
      <c r="H223" s="6"/>
      <c r="I223" s="154"/>
      <c r="J223" s="154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6">
        <v>287</v>
      </c>
      <c r="B224" s="222" t="s">
        <v>210</v>
      </c>
      <c r="C224" s="222"/>
      <c r="D224" s="222"/>
      <c r="E224" s="154"/>
      <c r="F224" s="154"/>
      <c r="G224" s="6"/>
      <c r="H224" s="6"/>
      <c r="I224" s="154"/>
      <c r="J224" s="154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6">
        <v>288</v>
      </c>
      <c r="B225" s="222" t="s">
        <v>211</v>
      </c>
      <c r="C225" s="222"/>
      <c r="D225" s="222"/>
      <c r="E225" s="154"/>
      <c r="F225" s="154"/>
      <c r="G225" s="6"/>
      <c r="H225" s="6"/>
      <c r="I225" s="154"/>
      <c r="J225" s="154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6">
        <v>289</v>
      </c>
      <c r="B226" s="222" t="s">
        <v>212</v>
      </c>
      <c r="C226" s="222"/>
      <c r="D226" s="222"/>
      <c r="E226" s="154"/>
      <c r="F226" s="154"/>
      <c r="G226" s="6"/>
      <c r="H226" s="6"/>
      <c r="I226" s="154"/>
      <c r="J226" s="154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6">
        <v>290</v>
      </c>
      <c r="B227" s="222" t="s">
        <v>213</v>
      </c>
      <c r="C227" s="222"/>
      <c r="D227" s="222"/>
      <c r="E227" s="154"/>
      <c r="F227" s="154"/>
      <c r="G227" s="6"/>
      <c r="H227" s="6"/>
      <c r="I227" s="154"/>
      <c r="J227" s="154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6">
        <v>291</v>
      </c>
      <c r="B228" s="222" t="s">
        <v>214</v>
      </c>
      <c r="C228" s="222"/>
      <c r="D228" s="222"/>
      <c r="E228" s="154"/>
      <c r="F228" s="154"/>
      <c r="G228" s="6"/>
      <c r="H228" s="6"/>
      <c r="I228" s="154"/>
      <c r="J228" s="154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6">
        <v>292</v>
      </c>
      <c r="B229" s="222" t="s">
        <v>215</v>
      </c>
      <c r="C229" s="222"/>
      <c r="D229" s="222"/>
      <c r="E229" s="154"/>
      <c r="F229" s="154"/>
      <c r="G229" s="6"/>
      <c r="H229" s="6"/>
      <c r="I229" s="154"/>
      <c r="J229" s="154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6">
        <v>293</v>
      </c>
      <c r="B230" s="222" t="s">
        <v>216</v>
      </c>
      <c r="C230" s="222"/>
      <c r="D230" s="222"/>
      <c r="E230" s="154"/>
      <c r="F230" s="154"/>
      <c r="G230" s="6"/>
      <c r="H230" s="6"/>
      <c r="I230" s="154"/>
      <c r="J230" s="154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6">
        <v>294</v>
      </c>
      <c r="B231" s="222" t="s">
        <v>217</v>
      </c>
      <c r="C231" s="222"/>
      <c r="D231" s="222"/>
      <c r="E231" s="154"/>
      <c r="F231" s="154"/>
      <c r="G231" s="6"/>
      <c r="H231" s="6"/>
      <c r="I231" s="154"/>
      <c r="J231" s="154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6">
        <v>295</v>
      </c>
      <c r="B232" s="222" t="s">
        <v>218</v>
      </c>
      <c r="C232" s="222"/>
      <c r="D232" s="222"/>
      <c r="E232" s="154"/>
      <c r="F232" s="154"/>
      <c r="G232" s="6"/>
      <c r="H232" s="6"/>
      <c r="I232" s="154"/>
      <c r="J232" s="154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6">
        <v>296</v>
      </c>
      <c r="B233" s="222" t="s">
        <v>219</v>
      </c>
      <c r="C233" s="222"/>
      <c r="D233" s="222"/>
      <c r="E233" s="154"/>
      <c r="F233" s="154"/>
      <c r="G233" s="6"/>
      <c r="H233" s="6"/>
      <c r="I233" s="154"/>
      <c r="J233" s="154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6">
        <v>297</v>
      </c>
      <c r="B234" s="222" t="s">
        <v>220</v>
      </c>
      <c r="C234" s="222"/>
      <c r="D234" s="222"/>
      <c r="E234" s="154"/>
      <c r="F234" s="154"/>
      <c r="G234" s="6"/>
      <c r="H234" s="6"/>
      <c r="I234" s="154"/>
      <c r="J234" s="154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6">
        <v>298</v>
      </c>
      <c r="B235" s="222" t="s">
        <v>221</v>
      </c>
      <c r="C235" s="222"/>
      <c r="D235" s="222"/>
      <c r="E235" s="154"/>
      <c r="F235" s="154"/>
      <c r="G235" s="6"/>
      <c r="H235" s="6"/>
      <c r="I235" s="154"/>
      <c r="J235" s="154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6">
        <v>299</v>
      </c>
      <c r="B236" s="222" t="s">
        <v>222</v>
      </c>
      <c r="C236" s="222"/>
      <c r="D236" s="222"/>
      <c r="E236" s="154"/>
      <c r="F236" s="154"/>
      <c r="G236" s="6"/>
      <c r="H236" s="6"/>
      <c r="I236" s="154"/>
      <c r="J236" s="154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6">
        <v>300</v>
      </c>
      <c r="B237" s="222" t="s">
        <v>223</v>
      </c>
      <c r="C237" s="222"/>
      <c r="D237" s="222"/>
      <c r="E237" s="154"/>
      <c r="F237" s="154"/>
      <c r="G237" s="6"/>
      <c r="H237" s="6"/>
      <c r="I237" s="154"/>
      <c r="J237" s="154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6">
        <v>301</v>
      </c>
      <c r="B238" s="222" t="s">
        <v>224</v>
      </c>
      <c r="C238" s="222"/>
      <c r="D238" s="222"/>
      <c r="E238" s="154"/>
      <c r="F238" s="154"/>
      <c r="G238" s="6"/>
      <c r="H238" s="6"/>
      <c r="I238" s="154"/>
      <c r="J238" s="154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6">
        <v>302</v>
      </c>
      <c r="B239" s="222" t="s">
        <v>225</v>
      </c>
      <c r="C239" s="222"/>
      <c r="D239" s="222"/>
      <c r="E239" s="5"/>
      <c r="F239" s="5"/>
      <c r="G239" s="6"/>
      <c r="H239" s="6"/>
      <c r="I239" s="154"/>
      <c r="J239" s="154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6">
        <v>303</v>
      </c>
      <c r="B240" s="222" t="s">
        <v>226</v>
      </c>
      <c r="C240" s="222"/>
      <c r="D240" s="222"/>
      <c r="E240" s="5"/>
      <c r="F240" s="5"/>
      <c r="G240" s="6"/>
      <c r="H240" s="6"/>
      <c r="I240" s="154"/>
      <c r="J240" s="154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6">
        <v>304</v>
      </c>
      <c r="B241" s="222" t="s">
        <v>227</v>
      </c>
      <c r="C241" s="222"/>
      <c r="D241" s="222"/>
      <c r="E241" s="5"/>
      <c r="F241" s="5"/>
      <c r="G241" s="6"/>
      <c r="H241" s="6"/>
      <c r="I241" s="154"/>
      <c r="J241" s="154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6">
        <v>305</v>
      </c>
      <c r="B242" s="222" t="s">
        <v>228</v>
      </c>
      <c r="C242" s="222"/>
      <c r="D242" s="222"/>
      <c r="E242" s="5"/>
      <c r="F242" s="5"/>
      <c r="G242" s="6"/>
      <c r="H242" s="6"/>
      <c r="I242" s="154"/>
      <c r="J242" s="154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6">
        <v>306</v>
      </c>
      <c r="B243" s="222" t="s">
        <v>229</v>
      </c>
      <c r="C243" s="222"/>
      <c r="D243" s="222"/>
      <c r="E243" s="5"/>
      <c r="F243" s="5"/>
      <c r="G243" s="6"/>
      <c r="H243" s="6"/>
      <c r="I243" s="154"/>
      <c r="J243" s="154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6">
        <v>307</v>
      </c>
      <c r="B244" s="222" t="s">
        <v>230</v>
      </c>
      <c r="C244" s="222"/>
      <c r="D244" s="222"/>
      <c r="E244" s="5"/>
      <c r="F244" s="5"/>
      <c r="G244" s="6"/>
      <c r="H244" s="6"/>
      <c r="I244" s="154"/>
      <c r="J244" s="154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6">
        <v>308</v>
      </c>
      <c r="B245" s="222" t="s">
        <v>231</v>
      </c>
      <c r="C245" s="222"/>
      <c r="D245" s="222"/>
      <c r="E245" s="5"/>
      <c r="F245" s="5"/>
      <c r="G245" s="6"/>
      <c r="H245" s="6"/>
      <c r="I245" s="154"/>
      <c r="J245" s="154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6">
        <v>309</v>
      </c>
      <c r="B246" s="222" t="s">
        <v>232</v>
      </c>
      <c r="C246" s="222"/>
      <c r="D246" s="222"/>
      <c r="E246" s="5"/>
      <c r="F246" s="5"/>
      <c r="G246" s="6"/>
      <c r="H246" s="6"/>
      <c r="I246" s="154"/>
      <c r="J246" s="154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6">
        <v>310</v>
      </c>
      <c r="B247" s="222" t="s">
        <v>233</v>
      </c>
      <c r="C247" s="222"/>
      <c r="D247" s="222"/>
      <c r="E247" s="5"/>
      <c r="F247" s="5"/>
      <c r="G247" s="6"/>
      <c r="H247" s="6"/>
      <c r="I247" s="154"/>
      <c r="J247" s="154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6">
        <v>311</v>
      </c>
      <c r="B248" s="222" t="s">
        <v>234</v>
      </c>
      <c r="C248" s="222"/>
      <c r="D248" s="222"/>
      <c r="E248" s="5"/>
      <c r="F248" s="5"/>
      <c r="G248" s="6"/>
      <c r="H248" s="6"/>
      <c r="I248" s="154"/>
      <c r="J248" s="154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6">
        <v>312</v>
      </c>
      <c r="B249" s="222" t="s">
        <v>235</v>
      </c>
      <c r="C249" s="222"/>
      <c r="D249" s="222"/>
      <c r="E249" s="5"/>
      <c r="F249" s="5"/>
      <c r="G249" s="6"/>
      <c r="H249" s="6"/>
      <c r="I249" s="154"/>
      <c r="J249" s="154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10</v>
      </c>
      <c r="N250" s="12">
        <f t="shared" si="27"/>
        <v>4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10</v>
      </c>
      <c r="AD250" s="2">
        <f t="shared" si="26"/>
        <v>4</v>
      </c>
      <c r="AE250" s="214">
        <f t="shared" si="25"/>
        <v>-60</v>
      </c>
      <c r="AF250" s="214"/>
    </row>
    <row r="251" spans="1:32" ht="24" customHeight="1" x14ac:dyDescent="0.25">
      <c r="A251" s="66">
        <v>313</v>
      </c>
      <c r="B251" s="222" t="s">
        <v>237</v>
      </c>
      <c r="C251" s="222"/>
      <c r="D251" s="222"/>
      <c r="E251" s="154"/>
      <c r="F251" s="154"/>
      <c r="G251" s="6"/>
      <c r="H251" s="6"/>
      <c r="I251" s="154"/>
      <c r="J251" s="154"/>
      <c r="K251" s="6"/>
      <c r="L251" s="6"/>
      <c r="M251" s="154">
        <v>3</v>
      </c>
      <c r="N251" s="154">
        <v>1</v>
      </c>
      <c r="O251" s="6"/>
      <c r="P251" s="6"/>
      <c r="Q251" s="154"/>
      <c r="R251" s="154"/>
      <c r="S251" s="6"/>
      <c r="T251" s="6"/>
      <c r="U251" s="154"/>
      <c r="V251" s="154"/>
      <c r="W251" s="6"/>
      <c r="X251" s="6"/>
      <c r="Y251" s="5"/>
      <c r="Z251" s="5"/>
      <c r="AA251" s="6"/>
      <c r="AB251" s="6"/>
      <c r="AC251" s="2">
        <f t="shared" si="26"/>
        <v>3</v>
      </c>
      <c r="AD251" s="2">
        <f t="shared" si="26"/>
        <v>1</v>
      </c>
      <c r="AE251" s="214">
        <f t="shared" si="25"/>
        <v>-66.666666666666657</v>
      </c>
      <c r="AF251" s="214"/>
    </row>
    <row r="252" spans="1:32" ht="24" customHeight="1" x14ac:dyDescent="0.25">
      <c r="A252" s="66"/>
      <c r="B252" s="222" t="s">
        <v>238</v>
      </c>
      <c r="C252" s="222"/>
      <c r="D252" s="222"/>
      <c r="E252" s="154"/>
      <c r="F252" s="154"/>
      <c r="G252" s="6"/>
      <c r="H252" s="6"/>
      <c r="I252" s="154"/>
      <c r="J252" s="154"/>
      <c r="K252" s="6"/>
      <c r="L252" s="6"/>
      <c r="M252" s="154"/>
      <c r="N252" s="154"/>
      <c r="O252" s="6"/>
      <c r="P252" s="6"/>
      <c r="Q252" s="154"/>
      <c r="R252" s="154"/>
      <c r="S252" s="6"/>
      <c r="T252" s="6"/>
      <c r="U252" s="154"/>
      <c r="V252" s="154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6">
        <v>314</v>
      </c>
      <c r="B253" s="222" t="s">
        <v>239</v>
      </c>
      <c r="C253" s="222"/>
      <c r="D253" s="222"/>
      <c r="E253" s="154"/>
      <c r="F253" s="154"/>
      <c r="G253" s="6"/>
      <c r="H253" s="6"/>
      <c r="I253" s="154"/>
      <c r="J253" s="154"/>
      <c r="K253" s="6"/>
      <c r="L253" s="6"/>
      <c r="M253" s="154"/>
      <c r="N253" s="154"/>
      <c r="O253" s="6"/>
      <c r="P253" s="6"/>
      <c r="Q253" s="154"/>
      <c r="R253" s="154"/>
      <c r="S253" s="6"/>
      <c r="T253" s="6"/>
      <c r="U253" s="154"/>
      <c r="V253" s="154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6">
        <v>315</v>
      </c>
      <c r="B254" s="222" t="s">
        <v>240</v>
      </c>
      <c r="C254" s="222"/>
      <c r="D254" s="222"/>
      <c r="E254" s="154"/>
      <c r="F254" s="154"/>
      <c r="G254" s="6"/>
      <c r="H254" s="6"/>
      <c r="I254" s="154"/>
      <c r="J254" s="154"/>
      <c r="K254" s="6"/>
      <c r="L254" s="6"/>
      <c r="M254" s="154">
        <v>1</v>
      </c>
      <c r="N254" s="154"/>
      <c r="O254" s="6"/>
      <c r="P254" s="6"/>
      <c r="Q254" s="154"/>
      <c r="R254" s="154"/>
      <c r="S254" s="6"/>
      <c r="T254" s="6"/>
      <c r="U254" s="154"/>
      <c r="V254" s="154"/>
      <c r="W254" s="6"/>
      <c r="X254" s="6"/>
      <c r="Y254" s="5"/>
      <c r="Z254" s="5"/>
      <c r="AA254" s="6"/>
      <c r="AB254" s="6"/>
      <c r="AC254" s="2">
        <f t="shared" si="26"/>
        <v>1</v>
      </c>
      <c r="AD254" s="2">
        <f t="shared" si="26"/>
        <v>0</v>
      </c>
      <c r="AE254" s="214">
        <f t="shared" si="25"/>
        <v>-100</v>
      </c>
      <c r="AF254" s="214"/>
    </row>
    <row r="255" spans="1:32" ht="24" customHeight="1" x14ac:dyDescent="0.25">
      <c r="A255" s="66">
        <v>316</v>
      </c>
      <c r="B255" s="222" t="s">
        <v>241</v>
      </c>
      <c r="C255" s="222"/>
      <c r="D255" s="222"/>
      <c r="E255" s="154"/>
      <c r="F255" s="154"/>
      <c r="G255" s="6"/>
      <c r="H255" s="6"/>
      <c r="I255" s="154"/>
      <c r="J255" s="154"/>
      <c r="K255" s="6"/>
      <c r="L255" s="6"/>
      <c r="M255" s="154"/>
      <c r="N255" s="154"/>
      <c r="O255" s="6"/>
      <c r="P255" s="6"/>
      <c r="Q255" s="154"/>
      <c r="R255" s="154"/>
      <c r="S255" s="6"/>
      <c r="T255" s="6"/>
      <c r="U255" s="154"/>
      <c r="V255" s="154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6">
        <v>317</v>
      </c>
      <c r="B256" s="222" t="s">
        <v>242</v>
      </c>
      <c r="C256" s="222"/>
      <c r="D256" s="222"/>
      <c r="E256" s="154"/>
      <c r="F256" s="154"/>
      <c r="G256" s="6"/>
      <c r="H256" s="6"/>
      <c r="I256" s="154"/>
      <c r="J256" s="154"/>
      <c r="K256" s="6"/>
      <c r="L256" s="6"/>
      <c r="M256" s="154"/>
      <c r="N256" s="154"/>
      <c r="O256" s="6"/>
      <c r="P256" s="6"/>
      <c r="Q256" s="154"/>
      <c r="R256" s="154"/>
      <c r="S256" s="6"/>
      <c r="T256" s="6"/>
      <c r="U256" s="154"/>
      <c r="V256" s="154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6"/>
      <c r="B257" s="222" t="s">
        <v>493</v>
      </c>
      <c r="C257" s="222"/>
      <c r="D257" s="222"/>
      <c r="E257" s="154"/>
      <c r="F257" s="154"/>
      <c r="G257" s="6"/>
      <c r="H257" s="6"/>
      <c r="I257" s="154"/>
      <c r="J257" s="154"/>
      <c r="K257" s="6"/>
      <c r="L257" s="6"/>
      <c r="M257" s="154"/>
      <c r="N257" s="154"/>
      <c r="O257" s="6"/>
      <c r="P257" s="6"/>
      <c r="Q257" s="154"/>
      <c r="R257" s="154"/>
      <c r="S257" s="6"/>
      <c r="T257" s="6"/>
      <c r="U257" s="154"/>
      <c r="V257" s="154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6">
        <v>318</v>
      </c>
      <c r="B258" s="222" t="s">
        <v>243</v>
      </c>
      <c r="C258" s="222"/>
      <c r="D258" s="222"/>
      <c r="E258" s="154"/>
      <c r="F258" s="154"/>
      <c r="G258" s="6"/>
      <c r="H258" s="6"/>
      <c r="I258" s="154"/>
      <c r="J258" s="154"/>
      <c r="K258" s="6"/>
      <c r="L258" s="6"/>
      <c r="M258" s="154"/>
      <c r="N258" s="154"/>
      <c r="O258" s="6"/>
      <c r="P258" s="6"/>
      <c r="Q258" s="154"/>
      <c r="R258" s="154"/>
      <c r="S258" s="6"/>
      <c r="T258" s="6"/>
      <c r="U258" s="154"/>
      <c r="V258" s="154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6">
        <v>319</v>
      </c>
      <c r="B259" s="222" t="s">
        <v>244</v>
      </c>
      <c r="C259" s="222"/>
      <c r="D259" s="222"/>
      <c r="E259" s="154"/>
      <c r="F259" s="154"/>
      <c r="G259" s="6"/>
      <c r="H259" s="6"/>
      <c r="I259" s="154"/>
      <c r="J259" s="154"/>
      <c r="K259" s="6"/>
      <c r="L259" s="6"/>
      <c r="M259" s="154"/>
      <c r="N259" s="154"/>
      <c r="O259" s="6"/>
      <c r="P259" s="6"/>
      <c r="Q259" s="154"/>
      <c r="R259" s="154"/>
      <c r="S259" s="6"/>
      <c r="T259" s="6"/>
      <c r="U259" s="154"/>
      <c r="V259" s="154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6">
        <v>320</v>
      </c>
      <c r="B260" s="222" t="s">
        <v>245</v>
      </c>
      <c r="C260" s="222"/>
      <c r="D260" s="222"/>
      <c r="E260" s="154"/>
      <c r="F260" s="154"/>
      <c r="G260" s="6"/>
      <c r="H260" s="6"/>
      <c r="I260" s="154"/>
      <c r="J260" s="154"/>
      <c r="K260" s="6"/>
      <c r="L260" s="6"/>
      <c r="M260" s="154">
        <v>2</v>
      </c>
      <c r="N260" s="154"/>
      <c r="O260" s="6"/>
      <c r="P260" s="6"/>
      <c r="Q260" s="154"/>
      <c r="R260" s="154"/>
      <c r="S260" s="6"/>
      <c r="T260" s="6"/>
      <c r="U260" s="154"/>
      <c r="V260" s="154"/>
      <c r="W260" s="6"/>
      <c r="X260" s="6"/>
      <c r="Y260" s="5"/>
      <c r="Z260" s="5"/>
      <c r="AA260" s="6"/>
      <c r="AB260" s="6"/>
      <c r="AC260" s="2">
        <f t="shared" si="26"/>
        <v>2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6">
        <v>321</v>
      </c>
      <c r="B261" s="222" t="s">
        <v>246</v>
      </c>
      <c r="C261" s="222"/>
      <c r="D261" s="222"/>
      <c r="E261" s="154"/>
      <c r="F261" s="154"/>
      <c r="G261" s="6"/>
      <c r="H261" s="6"/>
      <c r="I261" s="154"/>
      <c r="J261" s="154"/>
      <c r="K261" s="6"/>
      <c r="L261" s="6"/>
      <c r="M261" s="154">
        <v>4</v>
      </c>
      <c r="N261" s="154">
        <v>3</v>
      </c>
      <c r="O261" s="6"/>
      <c r="P261" s="6"/>
      <c r="Q261" s="154"/>
      <c r="R261" s="154"/>
      <c r="S261" s="6"/>
      <c r="T261" s="6"/>
      <c r="U261" s="154"/>
      <c r="V261" s="154"/>
      <c r="W261" s="6"/>
      <c r="X261" s="6"/>
      <c r="Y261" s="5"/>
      <c r="Z261" s="5"/>
      <c r="AA261" s="6"/>
      <c r="AB261" s="6"/>
      <c r="AC261" s="2">
        <f t="shared" si="26"/>
        <v>4</v>
      </c>
      <c r="AD261" s="2">
        <f t="shared" si="26"/>
        <v>3</v>
      </c>
      <c r="AE261" s="214">
        <f t="shared" si="25"/>
        <v>-25</v>
      </c>
      <c r="AF261" s="214"/>
    </row>
    <row r="262" spans="1:32" ht="24" customHeight="1" x14ac:dyDescent="0.25">
      <c r="A262" s="66">
        <v>322</v>
      </c>
      <c r="B262" s="222" t="s">
        <v>247</v>
      </c>
      <c r="C262" s="222"/>
      <c r="D262" s="222"/>
      <c r="E262" s="154"/>
      <c r="F262" s="154"/>
      <c r="G262" s="6"/>
      <c r="H262" s="6"/>
      <c r="I262" s="154"/>
      <c r="J262" s="154"/>
      <c r="K262" s="6"/>
      <c r="L262" s="6"/>
      <c r="M262" s="154"/>
      <c r="N262" s="154"/>
      <c r="O262" s="6"/>
      <c r="P262" s="6"/>
      <c r="Q262" s="154"/>
      <c r="R262" s="154"/>
      <c r="S262" s="6"/>
      <c r="T262" s="6"/>
      <c r="U262" s="154"/>
      <c r="V262" s="154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6">
        <v>323</v>
      </c>
      <c r="B263" s="222" t="s">
        <v>248</v>
      </c>
      <c r="C263" s="222"/>
      <c r="D263" s="222"/>
      <c r="E263" s="154"/>
      <c r="F263" s="154"/>
      <c r="G263" s="6"/>
      <c r="H263" s="6"/>
      <c r="I263" s="154"/>
      <c r="J263" s="154"/>
      <c r="K263" s="6"/>
      <c r="L263" s="6"/>
      <c r="M263" s="154"/>
      <c r="N263" s="154"/>
      <c r="O263" s="6"/>
      <c r="P263" s="6"/>
      <c r="Q263" s="154"/>
      <c r="R263" s="154"/>
      <c r="S263" s="6"/>
      <c r="T263" s="6"/>
      <c r="U263" s="154"/>
      <c r="V263" s="154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6">
        <v>324</v>
      </c>
      <c r="B264" s="222" t="s">
        <v>249</v>
      </c>
      <c r="C264" s="222"/>
      <c r="D264" s="222"/>
      <c r="E264" s="154"/>
      <c r="F264" s="154"/>
      <c r="G264" s="6"/>
      <c r="H264" s="6"/>
      <c r="I264" s="154"/>
      <c r="J264" s="154"/>
      <c r="K264" s="6"/>
      <c r="L264" s="6"/>
      <c r="M264" s="154"/>
      <c r="N264" s="154"/>
      <c r="O264" s="6"/>
      <c r="P264" s="6"/>
      <c r="Q264" s="154"/>
      <c r="R264" s="154"/>
      <c r="S264" s="6"/>
      <c r="T264" s="6"/>
      <c r="U264" s="154"/>
      <c r="V264" s="154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6">
        <v>325</v>
      </c>
      <c r="B265" s="222" t="s">
        <v>250</v>
      </c>
      <c r="C265" s="222"/>
      <c r="D265" s="222"/>
      <c r="E265" s="154"/>
      <c r="F265" s="154"/>
      <c r="G265" s="6"/>
      <c r="H265" s="6"/>
      <c r="I265" s="154"/>
      <c r="J265" s="154"/>
      <c r="K265" s="6"/>
      <c r="L265" s="6"/>
      <c r="M265" s="154"/>
      <c r="N265" s="154"/>
      <c r="O265" s="6"/>
      <c r="P265" s="6"/>
      <c r="Q265" s="154"/>
      <c r="R265" s="154"/>
      <c r="S265" s="6"/>
      <c r="T265" s="6"/>
      <c r="U265" s="154"/>
      <c r="V265" s="154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6">
        <v>326</v>
      </c>
      <c r="B266" s="222" t="s">
        <v>251</v>
      </c>
      <c r="C266" s="222"/>
      <c r="D266" s="222"/>
      <c r="E266" s="154"/>
      <c r="F266" s="154"/>
      <c r="G266" s="6"/>
      <c r="H266" s="6"/>
      <c r="I266" s="154"/>
      <c r="J266" s="154"/>
      <c r="K266" s="6"/>
      <c r="L266" s="6"/>
      <c r="M266" s="154"/>
      <c r="N266" s="154"/>
      <c r="O266" s="6"/>
      <c r="P266" s="6"/>
      <c r="Q266" s="154"/>
      <c r="R266" s="154"/>
      <c r="S266" s="6"/>
      <c r="T266" s="6"/>
      <c r="U266" s="154"/>
      <c r="V266" s="154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6">
        <v>328</v>
      </c>
      <c r="B267" s="222" t="s">
        <v>253</v>
      </c>
      <c r="C267" s="222"/>
      <c r="D267" s="222"/>
      <c r="E267" s="158"/>
      <c r="F267" s="154"/>
      <c r="G267" s="6"/>
      <c r="H267" s="6"/>
      <c r="I267" s="154"/>
      <c r="J267" s="154"/>
      <c r="K267" s="6"/>
      <c r="L267" s="6"/>
      <c r="M267" s="154"/>
      <c r="N267" s="154"/>
      <c r="O267" s="6"/>
      <c r="P267" s="6"/>
      <c r="Q267" s="154"/>
      <c r="R267" s="154"/>
      <c r="S267" s="6"/>
      <c r="T267" s="6"/>
      <c r="U267" s="154"/>
      <c r="V267" s="154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6">
        <v>329</v>
      </c>
      <c r="B268" s="222" t="s">
        <v>254</v>
      </c>
      <c r="C268" s="222"/>
      <c r="D268" s="222"/>
      <c r="E268" s="158"/>
      <c r="F268" s="154"/>
      <c r="G268" s="6"/>
      <c r="H268" s="6"/>
      <c r="I268" s="154"/>
      <c r="J268" s="154"/>
      <c r="K268" s="6"/>
      <c r="L268" s="6"/>
      <c r="M268" s="154"/>
      <c r="N268" s="154"/>
      <c r="O268" s="6"/>
      <c r="P268" s="6"/>
      <c r="Q268" s="154"/>
      <c r="R268" s="154"/>
      <c r="S268" s="6"/>
      <c r="T268" s="6"/>
      <c r="U268" s="154"/>
      <c r="V268" s="154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6">
        <v>330</v>
      </c>
      <c r="B269" s="222" t="s">
        <v>255</v>
      </c>
      <c r="C269" s="222"/>
      <c r="D269" s="222"/>
      <c r="E269" s="158"/>
      <c r="F269" s="154"/>
      <c r="G269" s="6"/>
      <c r="H269" s="6"/>
      <c r="I269" s="154"/>
      <c r="J269" s="154"/>
      <c r="K269" s="6"/>
      <c r="L269" s="6"/>
      <c r="M269" s="154"/>
      <c r="N269" s="154"/>
      <c r="O269" s="6"/>
      <c r="P269" s="6"/>
      <c r="Q269" s="154"/>
      <c r="R269" s="154"/>
      <c r="S269" s="6"/>
      <c r="T269" s="6"/>
      <c r="U269" s="154"/>
      <c r="V269" s="154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6">
        <v>331</v>
      </c>
      <c r="B270" s="222" t="s">
        <v>256</v>
      </c>
      <c r="C270" s="222"/>
      <c r="D270" s="222"/>
      <c r="E270" s="154"/>
      <c r="F270" s="154"/>
      <c r="G270" s="6"/>
      <c r="H270" s="6"/>
      <c r="I270" s="154"/>
      <c r="J270" s="154"/>
      <c r="K270" s="6"/>
      <c r="L270" s="6"/>
      <c r="M270" s="154"/>
      <c r="N270" s="154"/>
      <c r="O270" s="6"/>
      <c r="P270" s="6"/>
      <c r="Q270" s="154"/>
      <c r="R270" s="154"/>
      <c r="S270" s="6"/>
      <c r="T270" s="6"/>
      <c r="U270" s="154"/>
      <c r="V270" s="154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6">
        <v>332</v>
      </c>
      <c r="B271" s="222" t="s">
        <v>257</v>
      </c>
      <c r="C271" s="222"/>
      <c r="D271" s="222"/>
      <c r="E271" s="154"/>
      <c r="F271" s="154"/>
      <c r="G271" s="6"/>
      <c r="H271" s="6"/>
      <c r="I271" s="154"/>
      <c r="J271" s="154"/>
      <c r="K271" s="6"/>
      <c r="L271" s="6"/>
      <c r="M271" s="154"/>
      <c r="N271" s="154"/>
      <c r="O271" s="6"/>
      <c r="P271" s="6"/>
      <c r="Q271" s="154"/>
      <c r="R271" s="154"/>
      <c r="S271" s="6"/>
      <c r="T271" s="6"/>
      <c r="U271" s="154"/>
      <c r="V271" s="154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6">
        <v>333</v>
      </c>
      <c r="B272" s="222" t="s">
        <v>258</v>
      </c>
      <c r="C272" s="222"/>
      <c r="D272" s="222"/>
      <c r="E272" s="154"/>
      <c r="F272" s="154"/>
      <c r="G272" s="6"/>
      <c r="H272" s="6"/>
      <c r="I272" s="154"/>
      <c r="J272" s="154"/>
      <c r="K272" s="6"/>
      <c r="L272" s="6"/>
      <c r="M272" s="154"/>
      <c r="N272" s="154"/>
      <c r="O272" s="6"/>
      <c r="P272" s="6"/>
      <c r="Q272" s="154"/>
      <c r="R272" s="154"/>
      <c r="S272" s="6"/>
      <c r="T272" s="6"/>
      <c r="U272" s="154"/>
      <c r="V272" s="154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6">
        <v>334</v>
      </c>
      <c r="B273" s="222" t="s">
        <v>259</v>
      </c>
      <c r="C273" s="222"/>
      <c r="D273" s="222"/>
      <c r="E273" s="154"/>
      <c r="F273" s="154"/>
      <c r="G273" s="6"/>
      <c r="H273" s="6"/>
      <c r="I273" s="154"/>
      <c r="J273" s="154"/>
      <c r="K273" s="6"/>
      <c r="L273" s="6"/>
      <c r="M273" s="154"/>
      <c r="N273" s="154"/>
      <c r="O273" s="6"/>
      <c r="P273" s="6"/>
      <c r="Q273" s="154"/>
      <c r="R273" s="154"/>
      <c r="S273" s="6"/>
      <c r="T273" s="6"/>
      <c r="U273" s="154"/>
      <c r="V273" s="154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6">
        <v>335</v>
      </c>
      <c r="B274" s="222" t="s">
        <v>260</v>
      </c>
      <c r="C274" s="222"/>
      <c r="D274" s="222"/>
      <c r="E274" s="154"/>
      <c r="F274" s="154"/>
      <c r="G274" s="6"/>
      <c r="H274" s="6"/>
      <c r="I274" s="154"/>
      <c r="J274" s="154"/>
      <c r="K274" s="6"/>
      <c r="L274" s="6"/>
      <c r="M274" s="154"/>
      <c r="N274" s="154"/>
      <c r="O274" s="6"/>
      <c r="P274" s="6"/>
      <c r="Q274" s="154"/>
      <c r="R274" s="154"/>
      <c r="S274" s="6"/>
      <c r="T274" s="6"/>
      <c r="U274" s="154"/>
      <c r="V274" s="154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6">
        <v>337</v>
      </c>
      <c r="B275" s="222" t="s">
        <v>706</v>
      </c>
      <c r="C275" s="222"/>
      <c r="D275" s="222"/>
      <c r="E275" s="154"/>
      <c r="F275" s="154"/>
      <c r="G275" s="6"/>
      <c r="H275" s="6"/>
      <c r="I275" s="154"/>
      <c r="J275" s="154"/>
      <c r="K275" s="6"/>
      <c r="L275" s="6"/>
      <c r="M275" s="154"/>
      <c r="N275" s="154"/>
      <c r="O275" s="6"/>
      <c r="P275" s="6"/>
      <c r="Q275" s="154"/>
      <c r="R275" s="154"/>
      <c r="S275" s="6"/>
      <c r="T275" s="6"/>
      <c r="U275" s="154"/>
      <c r="V275" s="154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1</v>
      </c>
      <c r="N276" s="12">
        <f t="shared" si="28"/>
        <v>2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1</v>
      </c>
      <c r="AD276" s="2">
        <f t="shared" si="26"/>
        <v>2</v>
      </c>
      <c r="AE276" s="214">
        <f t="shared" si="25"/>
        <v>100</v>
      </c>
      <c r="AF276" s="214"/>
    </row>
    <row r="277" spans="1:32" ht="30.75" customHeight="1" x14ac:dyDescent="0.25">
      <c r="A277" s="66">
        <v>338</v>
      </c>
      <c r="B277" s="222" t="s">
        <v>264</v>
      </c>
      <c r="C277" s="222"/>
      <c r="D277" s="222"/>
      <c r="E277" s="154"/>
      <c r="F277" s="154"/>
      <c r="G277" s="6"/>
      <c r="H277" s="6"/>
      <c r="I277" s="154"/>
      <c r="J277" s="154"/>
      <c r="K277" s="6"/>
      <c r="L277" s="6"/>
      <c r="M277" s="154"/>
      <c r="N277" s="154"/>
      <c r="O277" s="6"/>
      <c r="P277" s="6"/>
      <c r="Q277" s="154"/>
      <c r="R277" s="154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6">
        <v>339</v>
      </c>
      <c r="B278" s="222" t="s">
        <v>265</v>
      </c>
      <c r="C278" s="222"/>
      <c r="D278" s="222"/>
      <c r="E278" s="154"/>
      <c r="F278" s="154"/>
      <c r="G278" s="6"/>
      <c r="H278" s="6"/>
      <c r="I278" s="154"/>
      <c r="J278" s="154"/>
      <c r="K278" s="6"/>
      <c r="L278" s="6"/>
      <c r="M278" s="154"/>
      <c r="N278" s="154"/>
      <c r="O278" s="6"/>
      <c r="P278" s="6"/>
      <c r="Q278" s="154"/>
      <c r="R278" s="154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6">
        <v>340</v>
      </c>
      <c r="B279" s="222" t="s">
        <v>266</v>
      </c>
      <c r="C279" s="222"/>
      <c r="D279" s="222"/>
      <c r="E279" s="154"/>
      <c r="F279" s="154"/>
      <c r="G279" s="6"/>
      <c r="H279" s="6"/>
      <c r="I279" s="154"/>
      <c r="J279" s="154"/>
      <c r="K279" s="6"/>
      <c r="L279" s="6"/>
      <c r="M279" s="154"/>
      <c r="N279" s="154"/>
      <c r="O279" s="6"/>
      <c r="P279" s="6"/>
      <c r="Q279" s="154"/>
      <c r="R279" s="154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6">
        <v>341</v>
      </c>
      <c r="B280" s="222" t="s">
        <v>267</v>
      </c>
      <c r="C280" s="222"/>
      <c r="D280" s="222"/>
      <c r="E280" s="154"/>
      <c r="F280" s="154"/>
      <c r="G280" s="6"/>
      <c r="H280" s="6"/>
      <c r="I280" s="154"/>
      <c r="J280" s="154"/>
      <c r="K280" s="6"/>
      <c r="L280" s="6"/>
      <c r="M280" s="154"/>
      <c r="N280" s="154"/>
      <c r="O280" s="6"/>
      <c r="P280" s="6"/>
      <c r="Q280" s="154"/>
      <c r="R280" s="154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6">
        <v>342</v>
      </c>
      <c r="B281" s="222" t="s">
        <v>268</v>
      </c>
      <c r="C281" s="222"/>
      <c r="D281" s="222"/>
      <c r="E281" s="154"/>
      <c r="F281" s="154"/>
      <c r="G281" s="6"/>
      <c r="H281" s="6"/>
      <c r="I281" s="154"/>
      <c r="J281" s="154"/>
      <c r="K281" s="6"/>
      <c r="L281" s="6"/>
      <c r="M281" s="154"/>
      <c r="N281" s="154"/>
      <c r="O281" s="6"/>
      <c r="P281" s="6"/>
      <c r="Q281" s="154"/>
      <c r="R281" s="154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6">
        <v>343</v>
      </c>
      <c r="B282" s="222" t="s">
        <v>269</v>
      </c>
      <c r="C282" s="222"/>
      <c r="D282" s="222"/>
      <c r="E282" s="154"/>
      <c r="F282" s="154"/>
      <c r="G282" s="6"/>
      <c r="H282" s="6"/>
      <c r="I282" s="154"/>
      <c r="J282" s="154"/>
      <c r="K282" s="6"/>
      <c r="L282" s="6"/>
      <c r="M282" s="154"/>
      <c r="N282" s="154"/>
      <c r="O282" s="6"/>
      <c r="P282" s="6"/>
      <c r="Q282" s="154"/>
      <c r="R282" s="154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6">
        <v>344</v>
      </c>
      <c r="B283" s="222" t="s">
        <v>270</v>
      </c>
      <c r="C283" s="222"/>
      <c r="D283" s="222"/>
      <c r="E283" s="154"/>
      <c r="F283" s="154"/>
      <c r="G283" s="6"/>
      <c r="H283" s="6"/>
      <c r="I283" s="154"/>
      <c r="J283" s="154"/>
      <c r="K283" s="6"/>
      <c r="L283" s="6"/>
      <c r="M283" s="154"/>
      <c r="N283" s="154"/>
      <c r="O283" s="6"/>
      <c r="P283" s="6"/>
      <c r="Q283" s="154"/>
      <c r="R283" s="154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6">
        <v>345</v>
      </c>
      <c r="B284" s="222" t="s">
        <v>271</v>
      </c>
      <c r="C284" s="222"/>
      <c r="D284" s="222"/>
      <c r="E284" s="154"/>
      <c r="F284" s="154"/>
      <c r="G284" s="6"/>
      <c r="H284" s="6"/>
      <c r="I284" s="154"/>
      <c r="J284" s="154"/>
      <c r="K284" s="6"/>
      <c r="L284" s="6"/>
      <c r="M284" s="154"/>
      <c r="N284" s="154"/>
      <c r="O284" s="6"/>
      <c r="P284" s="6"/>
      <c r="Q284" s="154"/>
      <c r="R284" s="154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6">
        <v>346</v>
      </c>
      <c r="B285" s="222" t="s">
        <v>272</v>
      </c>
      <c r="C285" s="222"/>
      <c r="D285" s="222"/>
      <c r="E285" s="154"/>
      <c r="F285" s="154"/>
      <c r="G285" s="6"/>
      <c r="H285" s="6"/>
      <c r="I285" s="154"/>
      <c r="J285" s="154"/>
      <c r="K285" s="6"/>
      <c r="L285" s="6"/>
      <c r="M285" s="154"/>
      <c r="N285" s="154"/>
      <c r="O285" s="6"/>
      <c r="P285" s="6"/>
      <c r="Q285" s="154"/>
      <c r="R285" s="154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6">
        <v>347</v>
      </c>
      <c r="B286" s="222" t="s">
        <v>273</v>
      </c>
      <c r="C286" s="222"/>
      <c r="D286" s="222"/>
      <c r="E286" s="154"/>
      <c r="F286" s="154"/>
      <c r="G286" s="6"/>
      <c r="H286" s="6"/>
      <c r="I286" s="154"/>
      <c r="J286" s="154"/>
      <c r="K286" s="6"/>
      <c r="L286" s="6"/>
      <c r="M286" s="154"/>
      <c r="N286" s="154"/>
      <c r="O286" s="6"/>
      <c r="P286" s="6"/>
      <c r="Q286" s="154"/>
      <c r="R286" s="154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6">
        <v>348</v>
      </c>
      <c r="B287" s="222" t="s">
        <v>274</v>
      </c>
      <c r="C287" s="222"/>
      <c r="D287" s="222"/>
      <c r="E287" s="154"/>
      <c r="F287" s="154"/>
      <c r="G287" s="6"/>
      <c r="H287" s="6"/>
      <c r="I287" s="154"/>
      <c r="J287" s="154"/>
      <c r="K287" s="6"/>
      <c r="L287" s="6"/>
      <c r="M287" s="154"/>
      <c r="N287" s="154"/>
      <c r="O287" s="6"/>
      <c r="P287" s="6"/>
      <c r="Q287" s="154"/>
      <c r="R287" s="154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6">
        <v>349</v>
      </c>
      <c r="B288" s="222" t="s">
        <v>275</v>
      </c>
      <c r="C288" s="222"/>
      <c r="D288" s="222"/>
      <c r="E288" s="154"/>
      <c r="F288" s="154"/>
      <c r="G288" s="6"/>
      <c r="H288" s="6"/>
      <c r="I288" s="154"/>
      <c r="J288" s="154"/>
      <c r="K288" s="6"/>
      <c r="L288" s="6"/>
      <c r="M288" s="154">
        <v>1</v>
      </c>
      <c r="N288" s="154">
        <v>2</v>
      </c>
      <c r="O288" s="6"/>
      <c r="P288" s="6"/>
      <c r="Q288" s="154"/>
      <c r="R288" s="154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1</v>
      </c>
      <c r="AD288" s="2">
        <f t="shared" si="26"/>
        <v>2</v>
      </c>
      <c r="AE288" s="214">
        <f t="shared" si="25"/>
        <v>100</v>
      </c>
      <c r="AF288" s="214"/>
    </row>
    <row r="289" spans="1:32" ht="24" customHeight="1" x14ac:dyDescent="0.25">
      <c r="A289" s="66">
        <v>350</v>
      </c>
      <c r="B289" s="222" t="s">
        <v>276</v>
      </c>
      <c r="C289" s="222"/>
      <c r="D289" s="222"/>
      <c r="E289" s="154"/>
      <c r="F289" s="154"/>
      <c r="G289" s="6"/>
      <c r="H289" s="6"/>
      <c r="I289" s="154"/>
      <c r="J289" s="154"/>
      <c r="K289" s="6"/>
      <c r="L289" s="6"/>
      <c r="M289" s="154"/>
      <c r="N289" s="154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6">
        <v>351</v>
      </c>
      <c r="B290" s="222" t="s">
        <v>277</v>
      </c>
      <c r="C290" s="222"/>
      <c r="D290" s="222"/>
      <c r="E290" s="154"/>
      <c r="F290" s="154"/>
      <c r="G290" s="6"/>
      <c r="H290" s="6"/>
      <c r="I290" s="154"/>
      <c r="J290" s="154"/>
      <c r="K290" s="6"/>
      <c r="L290" s="6"/>
      <c r="M290" s="154"/>
      <c r="N290" s="154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6">
        <v>352</v>
      </c>
      <c r="B291" s="222" t="s">
        <v>278</v>
      </c>
      <c r="C291" s="222"/>
      <c r="D291" s="222"/>
      <c r="E291" s="154"/>
      <c r="F291" s="154"/>
      <c r="G291" s="6"/>
      <c r="H291" s="6"/>
      <c r="I291" s="154"/>
      <c r="J291" s="154"/>
      <c r="K291" s="6"/>
      <c r="L291" s="6"/>
      <c r="M291" s="154"/>
      <c r="N291" s="154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6">
        <v>353</v>
      </c>
      <c r="B292" s="222" t="s">
        <v>279</v>
      </c>
      <c r="C292" s="222"/>
      <c r="D292" s="222"/>
      <c r="E292" s="154"/>
      <c r="F292" s="154"/>
      <c r="G292" s="6"/>
      <c r="H292" s="6"/>
      <c r="I292" s="154"/>
      <c r="J292" s="154"/>
      <c r="K292" s="6"/>
      <c r="L292" s="6"/>
      <c r="M292" s="154"/>
      <c r="N292" s="154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6">
        <v>354</v>
      </c>
      <c r="B293" s="222" t="s">
        <v>280</v>
      </c>
      <c r="C293" s="222"/>
      <c r="D293" s="222"/>
      <c r="E293" s="154"/>
      <c r="F293" s="154"/>
      <c r="G293" s="6"/>
      <c r="H293" s="6"/>
      <c r="I293" s="154"/>
      <c r="J293" s="154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6">
        <v>355</v>
      </c>
      <c r="B294" s="222" t="s">
        <v>281</v>
      </c>
      <c r="C294" s="222"/>
      <c r="D294" s="222"/>
      <c r="E294" s="154"/>
      <c r="F294" s="154"/>
      <c r="G294" s="6"/>
      <c r="H294" s="6"/>
      <c r="I294" s="154"/>
      <c r="J294" s="154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1</v>
      </c>
      <c r="N295" s="12">
        <f t="shared" si="31"/>
        <v>2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1</v>
      </c>
      <c r="AD295" s="2">
        <f t="shared" si="29"/>
        <v>2</v>
      </c>
      <c r="AE295" s="214">
        <f t="shared" si="30"/>
        <v>100</v>
      </c>
      <c r="AF295" s="214"/>
    </row>
    <row r="296" spans="1:32" ht="24" customHeight="1" x14ac:dyDescent="0.25">
      <c r="A296" s="66">
        <v>356</v>
      </c>
      <c r="B296" s="222" t="s">
        <v>283</v>
      </c>
      <c r="C296" s="222"/>
      <c r="D296" s="222"/>
      <c r="E296" s="154"/>
      <c r="F296" s="154"/>
      <c r="G296" s="6"/>
      <c r="H296" s="6"/>
      <c r="I296" s="154"/>
      <c r="J296" s="154"/>
      <c r="K296" s="6"/>
      <c r="L296" s="6"/>
      <c r="M296" s="154">
        <v>1</v>
      </c>
      <c r="N296" s="154">
        <v>2</v>
      </c>
      <c r="O296" s="6"/>
      <c r="P296" s="6"/>
      <c r="Q296" s="154"/>
      <c r="R296" s="154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1</v>
      </c>
      <c r="AD296" s="2">
        <f t="shared" si="29"/>
        <v>2</v>
      </c>
      <c r="AE296" s="214">
        <f t="shared" si="30"/>
        <v>100</v>
      </c>
      <c r="AF296" s="214"/>
    </row>
    <row r="297" spans="1:32" ht="29.25" customHeight="1" x14ac:dyDescent="0.25">
      <c r="A297" s="66">
        <v>357</v>
      </c>
      <c r="B297" s="222" t="s">
        <v>284</v>
      </c>
      <c r="C297" s="222"/>
      <c r="D297" s="222"/>
      <c r="E297" s="154"/>
      <c r="F297" s="154"/>
      <c r="G297" s="6"/>
      <c r="H297" s="6"/>
      <c r="I297" s="154"/>
      <c r="J297" s="154"/>
      <c r="K297" s="6"/>
      <c r="L297" s="6"/>
      <c r="M297" s="154"/>
      <c r="N297" s="154"/>
      <c r="O297" s="6"/>
      <c r="P297" s="6"/>
      <c r="Q297" s="154"/>
      <c r="R297" s="154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6">
        <v>358</v>
      </c>
      <c r="B298" s="222" t="s">
        <v>285</v>
      </c>
      <c r="C298" s="222"/>
      <c r="D298" s="222"/>
      <c r="E298" s="154"/>
      <c r="F298" s="154"/>
      <c r="G298" s="6"/>
      <c r="H298" s="6"/>
      <c r="I298" s="154"/>
      <c r="J298" s="154"/>
      <c r="K298" s="6"/>
      <c r="L298" s="6"/>
      <c r="M298" s="5"/>
      <c r="N298" s="5"/>
      <c r="O298" s="6"/>
      <c r="P298" s="6"/>
      <c r="Q298" s="154"/>
      <c r="R298" s="154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6">
        <v>359</v>
      </c>
      <c r="B299" s="222" t="s">
        <v>286</v>
      </c>
      <c r="C299" s="222"/>
      <c r="D299" s="222"/>
      <c r="E299" s="154"/>
      <c r="F299" s="154"/>
      <c r="G299" s="6"/>
      <c r="H299" s="6"/>
      <c r="I299" s="154"/>
      <c r="J299" s="154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6">
        <v>360</v>
      </c>
      <c r="B300" s="222" t="s">
        <v>287</v>
      </c>
      <c r="C300" s="222"/>
      <c r="D300" s="222"/>
      <c r="E300" s="154"/>
      <c r="F300" s="154"/>
      <c r="G300" s="6"/>
      <c r="H300" s="6"/>
      <c r="I300" s="154"/>
      <c r="J300" s="154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6">
        <v>361</v>
      </c>
      <c r="B301" s="222" t="s">
        <v>288</v>
      </c>
      <c r="C301" s="222"/>
      <c r="D301" s="222"/>
      <c r="E301" s="154"/>
      <c r="F301" s="154"/>
      <c r="G301" s="6"/>
      <c r="H301" s="6"/>
      <c r="I301" s="154"/>
      <c r="J301" s="154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6">
        <v>362</v>
      </c>
      <c r="B302" s="222" t="s">
        <v>289</v>
      </c>
      <c r="C302" s="222"/>
      <c r="D302" s="222"/>
      <c r="E302" s="154"/>
      <c r="F302" s="154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6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2</v>
      </c>
      <c r="N304" s="12">
        <f t="shared" si="32"/>
        <v>1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2</v>
      </c>
      <c r="AD304" s="2">
        <f t="shared" si="29"/>
        <v>1</v>
      </c>
      <c r="AE304" s="214">
        <f t="shared" si="30"/>
        <v>-50</v>
      </c>
      <c r="AF304" s="214"/>
    </row>
    <row r="305" spans="1:32" ht="62.25" customHeight="1" x14ac:dyDescent="0.25">
      <c r="A305" s="66">
        <v>364</v>
      </c>
      <c r="B305" s="222" t="s">
        <v>292</v>
      </c>
      <c r="C305" s="222"/>
      <c r="D305" s="222"/>
      <c r="E305" s="154"/>
      <c r="F305" s="154"/>
      <c r="G305" s="6"/>
      <c r="H305" s="6"/>
      <c r="I305" s="154"/>
      <c r="J305" s="154"/>
      <c r="K305" s="6"/>
      <c r="L305" s="6"/>
      <c r="M305" s="154"/>
      <c r="N305" s="154"/>
      <c r="O305" s="6"/>
      <c r="P305" s="6"/>
      <c r="Q305" s="154"/>
      <c r="R305" s="154"/>
      <c r="S305" s="6"/>
      <c r="T305" s="6"/>
      <c r="U305" s="154"/>
      <c r="V305" s="154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6">
        <v>365</v>
      </c>
      <c r="B306" s="222" t="s">
        <v>293</v>
      </c>
      <c r="C306" s="222"/>
      <c r="D306" s="222"/>
      <c r="E306" s="154"/>
      <c r="F306" s="154"/>
      <c r="G306" s="6"/>
      <c r="H306" s="6"/>
      <c r="I306" s="154"/>
      <c r="J306" s="154"/>
      <c r="K306" s="6"/>
      <c r="L306" s="6"/>
      <c r="M306" s="154"/>
      <c r="N306" s="154"/>
      <c r="O306" s="6"/>
      <c r="P306" s="6"/>
      <c r="Q306" s="154"/>
      <c r="R306" s="154"/>
      <c r="S306" s="6"/>
      <c r="T306" s="6"/>
      <c r="U306" s="154"/>
      <c r="V306" s="154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6">
        <v>366</v>
      </c>
      <c r="B307" s="222" t="s">
        <v>294</v>
      </c>
      <c r="C307" s="222"/>
      <c r="D307" s="222"/>
      <c r="E307" s="154"/>
      <c r="F307" s="154"/>
      <c r="G307" s="6"/>
      <c r="H307" s="6"/>
      <c r="I307" s="154"/>
      <c r="J307" s="154"/>
      <c r="K307" s="6"/>
      <c r="L307" s="6"/>
      <c r="M307" s="154">
        <v>2</v>
      </c>
      <c r="N307" s="154">
        <v>1</v>
      </c>
      <c r="O307" s="6"/>
      <c r="P307" s="6"/>
      <c r="Q307" s="154"/>
      <c r="R307" s="154"/>
      <c r="S307" s="6"/>
      <c r="T307" s="6"/>
      <c r="U307" s="154"/>
      <c r="V307" s="154"/>
      <c r="W307" s="6"/>
      <c r="X307" s="6"/>
      <c r="Y307" s="5"/>
      <c r="Z307" s="5"/>
      <c r="AA307" s="6"/>
      <c r="AB307" s="6"/>
      <c r="AC307" s="2">
        <f t="shared" si="29"/>
        <v>2</v>
      </c>
      <c r="AD307" s="2">
        <f t="shared" si="29"/>
        <v>1</v>
      </c>
      <c r="AE307" s="214">
        <f t="shared" si="30"/>
        <v>-50</v>
      </c>
      <c r="AF307" s="214"/>
    </row>
    <row r="308" spans="1:32" ht="30.75" customHeight="1" x14ac:dyDescent="0.25">
      <c r="A308" s="66">
        <v>367</v>
      </c>
      <c r="B308" s="222" t="s">
        <v>295</v>
      </c>
      <c r="C308" s="222"/>
      <c r="D308" s="222"/>
      <c r="E308" s="154"/>
      <c r="F308" s="154"/>
      <c r="G308" s="6"/>
      <c r="H308" s="6"/>
      <c r="I308" s="154"/>
      <c r="J308" s="154"/>
      <c r="K308" s="6"/>
      <c r="L308" s="6"/>
      <c r="M308" s="5"/>
      <c r="N308" s="5"/>
      <c r="O308" s="6"/>
      <c r="P308" s="6"/>
      <c r="Q308" s="154"/>
      <c r="R308" s="154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6">
        <v>368</v>
      </c>
      <c r="B309" s="222" t="s">
        <v>296</v>
      </c>
      <c r="C309" s="222"/>
      <c r="D309" s="222"/>
      <c r="E309" s="154"/>
      <c r="F309" s="154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154"/>
      <c r="R309" s="154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6">
        <v>369</v>
      </c>
      <c r="B310" s="222" t="s">
        <v>297</v>
      </c>
      <c r="C310" s="222"/>
      <c r="D310" s="222"/>
      <c r="E310" s="154"/>
      <c r="F310" s="154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6">
        <v>370</v>
      </c>
      <c r="B312" s="222" t="s">
        <v>299</v>
      </c>
      <c r="C312" s="222"/>
      <c r="D312" s="222"/>
      <c r="E312" s="154"/>
      <c r="F312" s="154"/>
      <c r="G312" s="6"/>
      <c r="H312" s="6"/>
      <c r="I312" s="154"/>
      <c r="J312" s="154"/>
      <c r="K312" s="6"/>
      <c r="L312" s="6"/>
      <c r="M312" s="5"/>
      <c r="N312" s="5"/>
      <c r="O312" s="6"/>
      <c r="P312" s="6"/>
      <c r="Q312" s="154"/>
      <c r="R312" s="154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6">
        <v>371</v>
      </c>
      <c r="B313" s="222" t="s">
        <v>300</v>
      </c>
      <c r="C313" s="222"/>
      <c r="D313" s="222"/>
      <c r="E313" s="154"/>
      <c r="F313" s="154"/>
      <c r="G313" s="6"/>
      <c r="H313" s="6"/>
      <c r="I313" s="154"/>
      <c r="J313" s="154"/>
      <c r="K313" s="6"/>
      <c r="L313" s="6"/>
      <c r="M313" s="5"/>
      <c r="N313" s="5"/>
      <c r="O313" s="6"/>
      <c r="P313" s="6"/>
      <c r="Q313" s="154"/>
      <c r="R313" s="154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6">
        <v>372</v>
      </c>
      <c r="B314" s="222" t="s">
        <v>301</v>
      </c>
      <c r="C314" s="222"/>
      <c r="D314" s="222"/>
      <c r="E314" s="154"/>
      <c r="F314" s="154"/>
      <c r="G314" s="6"/>
      <c r="H314" s="6"/>
      <c r="I314" s="154"/>
      <c r="J314" s="154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6">
        <v>373</v>
      </c>
      <c r="B315" s="222" t="s">
        <v>302</v>
      </c>
      <c r="C315" s="222"/>
      <c r="D315" s="222"/>
      <c r="E315" s="154"/>
      <c r="F315" s="154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6">
        <v>374</v>
      </c>
      <c r="B316" s="222" t="s">
        <v>303</v>
      </c>
      <c r="C316" s="222"/>
      <c r="D316" s="222"/>
      <c r="E316" s="154"/>
      <c r="F316" s="154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6">
        <v>375</v>
      </c>
      <c r="B317" s="222" t="s">
        <v>304</v>
      </c>
      <c r="C317" s="222"/>
      <c r="D317" s="222"/>
      <c r="E317" s="154"/>
      <c r="F317" s="154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6">
        <v>376</v>
      </c>
      <c r="B319" s="222" t="s">
        <v>306</v>
      </c>
      <c r="C319" s="222"/>
      <c r="D319" s="222"/>
      <c r="E319" s="154"/>
      <c r="F319" s="154"/>
      <c r="G319" s="6"/>
      <c r="H319" s="6"/>
      <c r="I319" s="154"/>
      <c r="J319" s="154"/>
      <c r="K319" s="6"/>
      <c r="L319" s="6"/>
      <c r="M319" s="5"/>
      <c r="N319" s="5"/>
      <c r="O319" s="6"/>
      <c r="P319" s="6"/>
      <c r="Q319" s="154"/>
      <c r="R319" s="154"/>
      <c r="S319" s="6"/>
      <c r="T319" s="6"/>
      <c r="U319" s="154"/>
      <c r="V319" s="154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6">
        <v>377</v>
      </c>
      <c r="B320" s="222" t="s">
        <v>307</v>
      </c>
      <c r="C320" s="222"/>
      <c r="D320" s="222"/>
      <c r="E320" s="154"/>
      <c r="F320" s="154"/>
      <c r="G320" s="6"/>
      <c r="H320" s="6"/>
      <c r="I320" s="154"/>
      <c r="J320" s="154"/>
      <c r="K320" s="6"/>
      <c r="L320" s="6"/>
      <c r="M320" s="5"/>
      <c r="N320" s="5"/>
      <c r="O320" s="6"/>
      <c r="P320" s="6"/>
      <c r="Q320" s="154"/>
      <c r="R320" s="154"/>
      <c r="S320" s="6"/>
      <c r="T320" s="6"/>
      <c r="U320" s="154"/>
      <c r="V320" s="154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6">
        <v>378</v>
      </c>
      <c r="B321" s="222" t="s">
        <v>308</v>
      </c>
      <c r="C321" s="222"/>
      <c r="D321" s="222"/>
      <c r="E321" s="154"/>
      <c r="F321" s="154"/>
      <c r="G321" s="6"/>
      <c r="H321" s="6"/>
      <c r="I321" s="154"/>
      <c r="J321" s="154"/>
      <c r="K321" s="6"/>
      <c r="L321" s="6"/>
      <c r="M321" s="5"/>
      <c r="N321" s="5"/>
      <c r="O321" s="6"/>
      <c r="P321" s="6"/>
      <c r="Q321" s="154"/>
      <c r="R321" s="154"/>
      <c r="S321" s="6"/>
      <c r="T321" s="6"/>
      <c r="U321" s="154"/>
      <c r="V321" s="154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6">
        <v>379</v>
      </c>
      <c r="B322" s="222" t="s">
        <v>309</v>
      </c>
      <c r="C322" s="222"/>
      <c r="D322" s="222"/>
      <c r="E322" s="154"/>
      <c r="F322" s="154"/>
      <c r="G322" s="6"/>
      <c r="H322" s="6"/>
      <c r="I322" s="154"/>
      <c r="J322" s="154"/>
      <c r="K322" s="6"/>
      <c r="L322" s="6"/>
      <c r="M322" s="5"/>
      <c r="N322" s="5"/>
      <c r="O322" s="6"/>
      <c r="P322" s="6"/>
      <c r="Q322" s="154"/>
      <c r="R322" s="154"/>
      <c r="S322" s="6"/>
      <c r="T322" s="6"/>
      <c r="U322" s="154"/>
      <c r="V322" s="154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6">
        <v>380</v>
      </c>
      <c r="B323" s="222" t="s">
        <v>310</v>
      </c>
      <c r="C323" s="222"/>
      <c r="D323" s="222"/>
      <c r="E323" s="154"/>
      <c r="F323" s="154"/>
      <c r="G323" s="6"/>
      <c r="H323" s="6"/>
      <c r="I323" s="154"/>
      <c r="J323" s="154"/>
      <c r="K323" s="6"/>
      <c r="L323" s="6"/>
      <c r="M323" s="5"/>
      <c r="N323" s="5"/>
      <c r="O323" s="6"/>
      <c r="P323" s="6"/>
      <c r="Q323" s="154"/>
      <c r="R323" s="154"/>
      <c r="S323" s="6"/>
      <c r="T323" s="6"/>
      <c r="U323" s="154"/>
      <c r="V323" s="154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6">
        <v>381</v>
      </c>
      <c r="B324" s="222" t="s">
        <v>311</v>
      </c>
      <c r="C324" s="222"/>
      <c r="D324" s="222"/>
      <c r="E324" s="154"/>
      <c r="F324" s="154"/>
      <c r="G324" s="6"/>
      <c r="H324" s="6"/>
      <c r="I324" s="154"/>
      <c r="J324" s="154"/>
      <c r="K324" s="6"/>
      <c r="L324" s="6"/>
      <c r="M324" s="5"/>
      <c r="N324" s="5"/>
      <c r="O324" s="6"/>
      <c r="P324" s="6"/>
      <c r="Q324" s="154"/>
      <c r="R324" s="154"/>
      <c r="S324" s="6"/>
      <c r="T324" s="6"/>
      <c r="U324" s="154"/>
      <c r="V324" s="154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6">
        <v>382</v>
      </c>
      <c r="B325" s="222" t="s">
        <v>312</v>
      </c>
      <c r="C325" s="222"/>
      <c r="D325" s="222"/>
      <c r="E325" s="154"/>
      <c r="F325" s="154"/>
      <c r="G325" s="6"/>
      <c r="H325" s="6"/>
      <c r="I325" s="154"/>
      <c r="J325" s="154"/>
      <c r="K325" s="6"/>
      <c r="L325" s="6"/>
      <c r="M325" s="5"/>
      <c r="N325" s="5"/>
      <c r="O325" s="6"/>
      <c r="P325" s="6"/>
      <c r="Q325" s="154"/>
      <c r="R325" s="154"/>
      <c r="S325" s="6"/>
      <c r="T325" s="6"/>
      <c r="U325" s="154"/>
      <c r="V325" s="154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6">
        <v>383</v>
      </c>
      <c r="B326" s="222" t="s">
        <v>313</v>
      </c>
      <c r="C326" s="222"/>
      <c r="D326" s="222"/>
      <c r="E326" s="154"/>
      <c r="F326" s="154"/>
      <c r="G326" s="6"/>
      <c r="H326" s="6"/>
      <c r="I326" s="154"/>
      <c r="J326" s="154"/>
      <c r="K326" s="6"/>
      <c r="L326" s="6"/>
      <c r="M326" s="5"/>
      <c r="N326" s="5"/>
      <c r="O326" s="6"/>
      <c r="P326" s="6"/>
      <c r="Q326" s="154"/>
      <c r="R326" s="154"/>
      <c r="S326" s="6"/>
      <c r="T326" s="6"/>
      <c r="U326" s="154"/>
      <c r="V326" s="154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6">
        <v>384</v>
      </c>
      <c r="B327" s="222" t="s">
        <v>314</v>
      </c>
      <c r="C327" s="222"/>
      <c r="D327" s="222"/>
      <c r="E327" s="154"/>
      <c r="F327" s="154"/>
      <c r="G327" s="6"/>
      <c r="H327" s="6"/>
      <c r="I327" s="154"/>
      <c r="J327" s="154"/>
      <c r="K327" s="6"/>
      <c r="L327" s="6"/>
      <c r="M327" s="5"/>
      <c r="N327" s="5"/>
      <c r="O327" s="6"/>
      <c r="P327" s="6"/>
      <c r="Q327" s="154"/>
      <c r="R327" s="154"/>
      <c r="S327" s="6"/>
      <c r="T327" s="6"/>
      <c r="U327" s="154"/>
      <c r="V327" s="154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6">
        <v>385</v>
      </c>
      <c r="B328" s="222" t="s">
        <v>315</v>
      </c>
      <c r="C328" s="222"/>
      <c r="D328" s="222"/>
      <c r="E328" s="154"/>
      <c r="F328" s="154"/>
      <c r="G328" s="6"/>
      <c r="H328" s="6"/>
      <c r="I328" s="154"/>
      <c r="J328" s="154"/>
      <c r="K328" s="6"/>
      <c r="L328" s="6"/>
      <c r="M328" s="5"/>
      <c r="N328" s="5"/>
      <c r="O328" s="6"/>
      <c r="P328" s="6"/>
      <c r="Q328" s="154"/>
      <c r="R328" s="154"/>
      <c r="S328" s="6"/>
      <c r="T328" s="6"/>
      <c r="U328" s="154"/>
      <c r="V328" s="154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6">
        <v>386</v>
      </c>
      <c r="B329" s="222" t="s">
        <v>316</v>
      </c>
      <c r="C329" s="222"/>
      <c r="D329" s="222"/>
      <c r="E329" s="154"/>
      <c r="F329" s="154"/>
      <c r="G329" s="6"/>
      <c r="H329" s="6"/>
      <c r="I329" s="154"/>
      <c r="J329" s="154"/>
      <c r="K329" s="6"/>
      <c r="L329" s="6"/>
      <c r="M329" s="5"/>
      <c r="N329" s="5"/>
      <c r="O329" s="6"/>
      <c r="P329" s="6"/>
      <c r="Q329" s="154"/>
      <c r="R329" s="154"/>
      <c r="S329" s="6"/>
      <c r="T329" s="6"/>
      <c r="U329" s="154"/>
      <c r="V329" s="154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6">
        <v>387</v>
      </c>
      <c r="B330" s="222" t="s">
        <v>317</v>
      </c>
      <c r="C330" s="222"/>
      <c r="D330" s="222"/>
      <c r="E330" s="154"/>
      <c r="F330" s="154"/>
      <c r="G330" s="6"/>
      <c r="H330" s="6"/>
      <c r="I330" s="154"/>
      <c r="J330" s="154"/>
      <c r="K330" s="6"/>
      <c r="L330" s="6"/>
      <c r="M330" s="5"/>
      <c r="N330" s="5"/>
      <c r="O330" s="6"/>
      <c r="P330" s="6"/>
      <c r="Q330" s="154"/>
      <c r="R330" s="154"/>
      <c r="S330" s="6"/>
      <c r="T330" s="6"/>
      <c r="U330" s="154"/>
      <c r="V330" s="154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6">
        <v>388</v>
      </c>
      <c r="B331" s="222" t="s">
        <v>318</v>
      </c>
      <c r="C331" s="222"/>
      <c r="D331" s="222"/>
      <c r="E331" s="154"/>
      <c r="F331" s="154"/>
      <c r="G331" s="6"/>
      <c r="H331" s="6"/>
      <c r="I331" s="154"/>
      <c r="J331" s="154"/>
      <c r="K331" s="6"/>
      <c r="L331" s="6"/>
      <c r="M331" s="5"/>
      <c r="N331" s="5"/>
      <c r="O331" s="6"/>
      <c r="P331" s="6"/>
      <c r="Q331" s="154"/>
      <c r="R331" s="154"/>
      <c r="S331" s="6"/>
      <c r="T331" s="6"/>
      <c r="U331" s="154"/>
      <c r="V331" s="154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6">
        <v>389</v>
      </c>
      <c r="B332" s="222" t="s">
        <v>319</v>
      </c>
      <c r="C332" s="222"/>
      <c r="D332" s="222"/>
      <c r="E332" s="154"/>
      <c r="F332" s="154"/>
      <c r="G332" s="6"/>
      <c r="H332" s="6"/>
      <c r="I332" s="154"/>
      <c r="J332" s="154"/>
      <c r="K332" s="6"/>
      <c r="L332" s="6"/>
      <c r="M332" s="5"/>
      <c r="N332" s="5"/>
      <c r="O332" s="6"/>
      <c r="P332" s="6"/>
      <c r="Q332" s="154"/>
      <c r="R332" s="154"/>
      <c r="S332" s="6"/>
      <c r="T332" s="6"/>
      <c r="U332" s="154"/>
      <c r="V332" s="154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6">
        <v>390</v>
      </c>
      <c r="B333" s="222" t="s">
        <v>320</v>
      </c>
      <c r="C333" s="222"/>
      <c r="D333" s="222"/>
      <c r="E333" s="154"/>
      <c r="F333" s="154"/>
      <c r="G333" s="6"/>
      <c r="H333" s="6"/>
      <c r="I333" s="154"/>
      <c r="J333" s="154"/>
      <c r="K333" s="6"/>
      <c r="L333" s="6"/>
      <c r="M333" s="5"/>
      <c r="N333" s="5"/>
      <c r="O333" s="6"/>
      <c r="P333" s="6"/>
      <c r="Q333" s="154"/>
      <c r="R333" s="154"/>
      <c r="S333" s="6"/>
      <c r="T333" s="6"/>
      <c r="U333" s="154"/>
      <c r="V333" s="154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6">
        <v>391</v>
      </c>
      <c r="B334" s="222" t="s">
        <v>321</v>
      </c>
      <c r="C334" s="222"/>
      <c r="D334" s="222"/>
      <c r="E334" s="154"/>
      <c r="F334" s="154"/>
      <c r="G334" s="6"/>
      <c r="H334" s="6"/>
      <c r="I334" s="154"/>
      <c r="J334" s="154"/>
      <c r="K334" s="6"/>
      <c r="L334" s="6"/>
      <c r="M334" s="5"/>
      <c r="N334" s="5"/>
      <c r="O334" s="6"/>
      <c r="P334" s="6"/>
      <c r="Q334" s="154"/>
      <c r="R334" s="154"/>
      <c r="S334" s="6"/>
      <c r="T334" s="6"/>
      <c r="U334" s="154"/>
      <c r="V334" s="154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6">
        <v>392</v>
      </c>
      <c r="B335" s="222" t="s">
        <v>322</v>
      </c>
      <c r="C335" s="222"/>
      <c r="D335" s="222"/>
      <c r="E335" s="154"/>
      <c r="F335" s="154"/>
      <c r="G335" s="6"/>
      <c r="H335" s="6"/>
      <c r="I335" s="154"/>
      <c r="J335" s="154"/>
      <c r="K335" s="6"/>
      <c r="L335" s="6"/>
      <c r="M335" s="5"/>
      <c r="N335" s="5"/>
      <c r="O335" s="6"/>
      <c r="P335" s="6"/>
      <c r="Q335" s="154"/>
      <c r="R335" s="154"/>
      <c r="S335" s="6"/>
      <c r="T335" s="6"/>
      <c r="U335" s="154"/>
      <c r="V335" s="154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6">
        <v>393</v>
      </c>
      <c r="B336" s="222" t="s">
        <v>323</v>
      </c>
      <c r="C336" s="222"/>
      <c r="D336" s="222"/>
      <c r="E336" s="154"/>
      <c r="F336" s="154"/>
      <c r="G336" s="6"/>
      <c r="H336" s="6"/>
      <c r="I336" s="154"/>
      <c r="J336" s="154"/>
      <c r="K336" s="6"/>
      <c r="L336" s="6"/>
      <c r="M336" s="5"/>
      <c r="N336" s="5"/>
      <c r="O336" s="6"/>
      <c r="P336" s="6"/>
      <c r="Q336" s="154"/>
      <c r="R336" s="154"/>
      <c r="S336" s="6"/>
      <c r="T336" s="6"/>
      <c r="U336" s="154"/>
      <c r="V336" s="154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6">
        <v>394</v>
      </c>
      <c r="B337" s="222" t="s">
        <v>324</v>
      </c>
      <c r="C337" s="222"/>
      <c r="D337" s="222"/>
      <c r="E337" s="154"/>
      <c r="F337" s="154"/>
      <c r="G337" s="6"/>
      <c r="H337" s="6"/>
      <c r="I337" s="154"/>
      <c r="J337" s="154"/>
      <c r="K337" s="6"/>
      <c r="L337" s="6"/>
      <c r="M337" s="5"/>
      <c r="N337" s="5"/>
      <c r="O337" s="6"/>
      <c r="P337" s="6"/>
      <c r="Q337" s="154"/>
      <c r="R337" s="154"/>
      <c r="S337" s="6"/>
      <c r="T337" s="6"/>
      <c r="U337" s="154"/>
      <c r="V337" s="154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6">
        <v>395</v>
      </c>
      <c r="B338" s="222" t="s">
        <v>325</v>
      </c>
      <c r="C338" s="222"/>
      <c r="D338" s="222"/>
      <c r="E338" s="154"/>
      <c r="F338" s="154"/>
      <c r="G338" s="6"/>
      <c r="H338" s="6"/>
      <c r="I338" s="154"/>
      <c r="J338" s="154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154"/>
      <c r="V338" s="154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6">
        <v>396</v>
      </c>
      <c r="B339" s="222" t="s">
        <v>326</v>
      </c>
      <c r="C339" s="222"/>
      <c r="D339" s="222"/>
      <c r="E339" s="154"/>
      <c r="F339" s="154"/>
      <c r="G339" s="6"/>
      <c r="H339" s="6"/>
      <c r="I339" s="154"/>
      <c r="J339" s="154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154"/>
      <c r="V339" s="154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6">
        <v>397</v>
      </c>
      <c r="B340" s="222" t="s">
        <v>327</v>
      </c>
      <c r="C340" s="222"/>
      <c r="D340" s="222"/>
      <c r="E340" s="154"/>
      <c r="F340" s="154"/>
      <c r="G340" s="6"/>
      <c r="H340" s="6"/>
      <c r="I340" s="154"/>
      <c r="J340" s="154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154"/>
      <c r="V340" s="154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6">
        <v>398</v>
      </c>
      <c r="B341" s="222" t="s">
        <v>328</v>
      </c>
      <c r="C341" s="222"/>
      <c r="D341" s="222"/>
      <c r="E341" s="154"/>
      <c r="F341" s="154"/>
      <c r="G341" s="6"/>
      <c r="H341" s="6"/>
      <c r="I341" s="154"/>
      <c r="J341" s="154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154"/>
      <c r="V341" s="154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6">
        <v>399</v>
      </c>
      <c r="B342" s="222" t="s">
        <v>329</v>
      </c>
      <c r="C342" s="222"/>
      <c r="D342" s="222"/>
      <c r="E342" s="154"/>
      <c r="F342" s="154"/>
      <c r="G342" s="6"/>
      <c r="H342" s="6"/>
      <c r="I342" s="154"/>
      <c r="J342" s="154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154"/>
      <c r="V342" s="154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6">
        <v>400</v>
      </c>
      <c r="B343" s="222" t="s">
        <v>330</v>
      </c>
      <c r="C343" s="222"/>
      <c r="D343" s="222"/>
      <c r="E343" s="154"/>
      <c r="F343" s="154"/>
      <c r="G343" s="6"/>
      <c r="H343" s="6"/>
      <c r="I343" s="154"/>
      <c r="J343" s="154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154"/>
      <c r="V343" s="154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1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1</v>
      </c>
      <c r="AD344" s="2">
        <f t="shared" si="29"/>
        <v>0</v>
      </c>
      <c r="AE344" s="214">
        <f t="shared" si="30"/>
        <v>-100</v>
      </c>
      <c r="AF344" s="214"/>
    </row>
    <row r="345" spans="1:32" ht="29.25" customHeight="1" x14ac:dyDescent="0.25">
      <c r="A345" s="66">
        <v>401</v>
      </c>
      <c r="B345" s="222" t="s">
        <v>332</v>
      </c>
      <c r="C345" s="222"/>
      <c r="D345" s="222"/>
      <c r="E345" s="154"/>
      <c r="F345" s="154"/>
      <c r="G345" s="6"/>
      <c r="H345" s="6"/>
      <c r="I345" s="154"/>
      <c r="J345" s="154"/>
      <c r="K345" s="6"/>
      <c r="L345" s="6"/>
      <c r="M345" s="154"/>
      <c r="N345" s="154"/>
      <c r="O345" s="6"/>
      <c r="P345" s="6"/>
      <c r="Q345" s="154"/>
      <c r="R345" s="154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6">
        <v>402</v>
      </c>
      <c r="B346" s="222" t="s">
        <v>333</v>
      </c>
      <c r="C346" s="222"/>
      <c r="D346" s="222"/>
      <c r="E346" s="154"/>
      <c r="F346" s="154"/>
      <c r="G346" s="6"/>
      <c r="H346" s="6"/>
      <c r="I346" s="154"/>
      <c r="J346" s="154"/>
      <c r="K346" s="6"/>
      <c r="L346" s="6"/>
      <c r="M346" s="154">
        <v>1</v>
      </c>
      <c r="N346" s="154"/>
      <c r="O346" s="6"/>
      <c r="P346" s="6"/>
      <c r="Q346" s="154"/>
      <c r="R346" s="154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1</v>
      </c>
      <c r="AD346" s="2">
        <f t="shared" si="29"/>
        <v>0</v>
      </c>
      <c r="AE346" s="214">
        <f t="shared" si="30"/>
        <v>-100</v>
      </c>
      <c r="AF346" s="214"/>
    </row>
    <row r="347" spans="1:32" ht="24" customHeight="1" x14ac:dyDescent="0.25">
      <c r="A347" s="66">
        <v>403</v>
      </c>
      <c r="B347" s="222" t="s">
        <v>334</v>
      </c>
      <c r="C347" s="222"/>
      <c r="D347" s="222"/>
      <c r="E347" s="154"/>
      <c r="F347" s="154"/>
      <c r="G347" s="6"/>
      <c r="H347" s="6"/>
      <c r="I347" s="154"/>
      <c r="J347" s="154"/>
      <c r="K347" s="6"/>
      <c r="L347" s="6"/>
      <c r="M347" s="154"/>
      <c r="N347" s="154"/>
      <c r="O347" s="6"/>
      <c r="P347" s="6"/>
      <c r="Q347" s="154"/>
      <c r="R347" s="154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6">
        <v>404</v>
      </c>
      <c r="B348" s="222" t="s">
        <v>335</v>
      </c>
      <c r="C348" s="222"/>
      <c r="D348" s="222"/>
      <c r="E348" s="154"/>
      <c r="F348" s="154"/>
      <c r="G348" s="6"/>
      <c r="H348" s="6"/>
      <c r="I348" s="154"/>
      <c r="J348" s="154"/>
      <c r="K348" s="6"/>
      <c r="L348" s="6"/>
      <c r="M348" s="154"/>
      <c r="N348" s="154"/>
      <c r="O348" s="6"/>
      <c r="P348" s="6"/>
      <c r="Q348" s="154"/>
      <c r="R348" s="154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6">
        <v>405</v>
      </c>
      <c r="B349" s="222" t="s">
        <v>336</v>
      </c>
      <c r="C349" s="222"/>
      <c r="D349" s="222"/>
      <c r="E349" s="154"/>
      <c r="F349" s="154"/>
      <c r="G349" s="6"/>
      <c r="H349" s="6"/>
      <c r="I349" s="154"/>
      <c r="J349" s="154"/>
      <c r="K349" s="6"/>
      <c r="L349" s="6"/>
      <c r="M349" s="154"/>
      <c r="N349" s="154"/>
      <c r="O349" s="6"/>
      <c r="P349" s="6"/>
      <c r="Q349" s="154"/>
      <c r="R349" s="154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6">
        <v>406</v>
      </c>
      <c r="B350" s="222" t="s">
        <v>337</v>
      </c>
      <c r="C350" s="222"/>
      <c r="D350" s="222"/>
      <c r="E350" s="154"/>
      <c r="F350" s="154"/>
      <c r="G350" s="6"/>
      <c r="H350" s="6"/>
      <c r="I350" s="154"/>
      <c r="J350" s="154"/>
      <c r="K350" s="6"/>
      <c r="L350" s="6"/>
      <c r="M350" s="154"/>
      <c r="N350" s="154"/>
      <c r="O350" s="6"/>
      <c r="P350" s="6"/>
      <c r="Q350" s="154"/>
      <c r="R350" s="154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6">
        <v>407</v>
      </c>
      <c r="B351" s="222" t="s">
        <v>338</v>
      </c>
      <c r="C351" s="222"/>
      <c r="D351" s="222"/>
      <c r="E351" s="154"/>
      <c r="F351" s="154"/>
      <c r="G351" s="6"/>
      <c r="H351" s="6"/>
      <c r="I351" s="154"/>
      <c r="J351" s="154"/>
      <c r="K351" s="6"/>
      <c r="L351" s="6"/>
      <c r="M351" s="154"/>
      <c r="N351" s="154"/>
      <c r="O351" s="6"/>
      <c r="P351" s="6"/>
      <c r="Q351" s="154"/>
      <c r="R351" s="154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6">
        <v>408</v>
      </c>
      <c r="B352" s="222" t="s">
        <v>339</v>
      </c>
      <c r="C352" s="222"/>
      <c r="D352" s="222"/>
      <c r="E352" s="154"/>
      <c r="F352" s="154"/>
      <c r="G352" s="6"/>
      <c r="H352" s="6"/>
      <c r="I352" s="154"/>
      <c r="J352" s="154"/>
      <c r="K352" s="6"/>
      <c r="L352" s="6"/>
      <c r="M352" s="154"/>
      <c r="N352" s="154"/>
      <c r="O352" s="6"/>
      <c r="P352" s="6"/>
      <c r="Q352" s="154"/>
      <c r="R352" s="154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6">
        <v>409</v>
      </c>
      <c r="B353" s="222" t="s">
        <v>340</v>
      </c>
      <c r="C353" s="222"/>
      <c r="D353" s="222"/>
      <c r="E353" s="154"/>
      <c r="F353" s="154"/>
      <c r="G353" s="6"/>
      <c r="H353" s="6"/>
      <c r="I353" s="154"/>
      <c r="J353" s="154"/>
      <c r="K353" s="6"/>
      <c r="L353" s="6"/>
      <c r="M353" s="154"/>
      <c r="N353" s="154"/>
      <c r="O353" s="6"/>
      <c r="P353" s="6"/>
      <c r="Q353" s="154"/>
      <c r="R353" s="154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6">
        <v>410</v>
      </c>
      <c r="B354" s="222" t="s">
        <v>341</v>
      </c>
      <c r="C354" s="222"/>
      <c r="D354" s="222"/>
      <c r="E354" s="154"/>
      <c r="F354" s="154"/>
      <c r="G354" s="6"/>
      <c r="H354" s="6"/>
      <c r="I354" s="154"/>
      <c r="J354" s="154"/>
      <c r="K354" s="6"/>
      <c r="L354" s="6"/>
      <c r="M354" s="154"/>
      <c r="N354" s="154"/>
      <c r="O354" s="6"/>
      <c r="P354" s="6"/>
      <c r="Q354" s="154"/>
      <c r="R354" s="154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6">
        <v>411</v>
      </c>
      <c r="B355" s="222" t="s">
        <v>342</v>
      </c>
      <c r="C355" s="222"/>
      <c r="D355" s="222"/>
      <c r="E355" s="154"/>
      <c r="F355" s="154"/>
      <c r="G355" s="6"/>
      <c r="H355" s="6"/>
      <c r="I355" s="154"/>
      <c r="J355" s="154"/>
      <c r="K355" s="6"/>
      <c r="L355" s="6"/>
      <c r="M355" s="5"/>
      <c r="N355" s="5"/>
      <c r="O355" s="6"/>
      <c r="P355" s="6"/>
      <c r="Q355" s="154"/>
      <c r="R355" s="154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6">
        <v>412</v>
      </c>
      <c r="B356" s="222" t="s">
        <v>343</v>
      </c>
      <c r="C356" s="222"/>
      <c r="D356" s="222"/>
      <c r="E356" s="154"/>
      <c r="F356" s="154"/>
      <c r="G356" s="6"/>
      <c r="H356" s="6"/>
      <c r="I356" s="154"/>
      <c r="J356" s="154"/>
      <c r="K356" s="6"/>
      <c r="L356" s="6"/>
      <c r="M356" s="5"/>
      <c r="N356" s="5"/>
      <c r="O356" s="6"/>
      <c r="P356" s="6"/>
      <c r="Q356" s="154"/>
      <c r="R356" s="154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6">
        <v>413</v>
      </c>
      <c r="B357" s="222" t="s">
        <v>344</v>
      </c>
      <c r="C357" s="222"/>
      <c r="D357" s="222"/>
      <c r="E357" s="154"/>
      <c r="F357" s="154"/>
      <c r="G357" s="6"/>
      <c r="H357" s="6"/>
      <c r="I357" s="154"/>
      <c r="J357" s="154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6">
        <v>414</v>
      </c>
      <c r="B359" s="222" t="s">
        <v>346</v>
      </c>
      <c r="C359" s="222"/>
      <c r="D359" s="222"/>
      <c r="E359" s="154"/>
      <c r="F359" s="154"/>
      <c r="G359" s="6"/>
      <c r="H359" s="6"/>
      <c r="I359" s="154"/>
      <c r="J359" s="154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6">
        <v>415</v>
      </c>
      <c r="B360" s="222" t="s">
        <v>347</v>
      </c>
      <c r="C360" s="222"/>
      <c r="D360" s="222"/>
      <c r="E360" s="154"/>
      <c r="F360" s="154"/>
      <c r="G360" s="6"/>
      <c r="H360" s="6"/>
      <c r="I360" s="154"/>
      <c r="J360" s="154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6">
        <v>416</v>
      </c>
      <c r="B361" s="222" t="s">
        <v>348</v>
      </c>
      <c r="C361" s="222"/>
      <c r="D361" s="222"/>
      <c r="E361" s="154"/>
      <c r="F361" s="154"/>
      <c r="G361" s="6"/>
      <c r="H361" s="6"/>
      <c r="I361" s="154"/>
      <c r="J361" s="154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6">
        <v>417</v>
      </c>
      <c r="B362" s="222" t="s">
        <v>349</v>
      </c>
      <c r="C362" s="222"/>
      <c r="D362" s="222"/>
      <c r="E362" s="154"/>
      <c r="F362" s="154"/>
      <c r="G362" s="6"/>
      <c r="H362" s="6"/>
      <c r="I362" s="154"/>
      <c r="J362" s="154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6">
        <v>418</v>
      </c>
      <c r="B363" s="222" t="s">
        <v>350</v>
      </c>
      <c r="C363" s="222"/>
      <c r="D363" s="222"/>
      <c r="E363" s="154"/>
      <c r="F363" s="154"/>
      <c r="G363" s="6"/>
      <c r="H363" s="6"/>
      <c r="I363" s="154"/>
      <c r="J363" s="154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6">
        <v>419</v>
      </c>
      <c r="B364" s="222" t="s">
        <v>351</v>
      </c>
      <c r="C364" s="222"/>
      <c r="D364" s="222"/>
      <c r="E364" s="154"/>
      <c r="F364" s="154"/>
      <c r="G364" s="6"/>
      <c r="H364" s="6"/>
      <c r="I364" s="154"/>
      <c r="J364" s="154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6">
        <v>420</v>
      </c>
      <c r="B365" s="222" t="s">
        <v>352</v>
      </c>
      <c r="C365" s="222"/>
      <c r="D365" s="222"/>
      <c r="E365" s="154"/>
      <c r="F365" s="154"/>
      <c r="G365" s="6"/>
      <c r="H365" s="6"/>
      <c r="I365" s="154"/>
      <c r="J365" s="154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6">
        <v>421</v>
      </c>
      <c r="B366" s="222" t="s">
        <v>353</v>
      </c>
      <c r="C366" s="222"/>
      <c r="D366" s="222"/>
      <c r="E366" s="154"/>
      <c r="F366" s="154"/>
      <c r="G366" s="6"/>
      <c r="H366" s="6"/>
      <c r="I366" s="154"/>
      <c r="J366" s="154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6">
        <v>422</v>
      </c>
      <c r="B367" s="222" t="s">
        <v>354</v>
      </c>
      <c r="C367" s="222"/>
      <c r="D367" s="222"/>
      <c r="E367" s="154"/>
      <c r="F367" s="154"/>
      <c r="G367" s="6"/>
      <c r="H367" s="6"/>
      <c r="I367" s="154"/>
      <c r="J367" s="154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6">
        <v>423</v>
      </c>
      <c r="B368" s="222" t="s">
        <v>355</v>
      </c>
      <c r="C368" s="222"/>
      <c r="D368" s="222"/>
      <c r="E368" s="154"/>
      <c r="F368" s="154"/>
      <c r="G368" s="6"/>
      <c r="H368" s="6"/>
      <c r="I368" s="154"/>
      <c r="J368" s="154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6">
        <v>424</v>
      </c>
      <c r="B369" s="222" t="s">
        <v>356</v>
      </c>
      <c r="C369" s="222"/>
      <c r="D369" s="222"/>
      <c r="E369" s="154"/>
      <c r="F369" s="154"/>
      <c r="G369" s="6"/>
      <c r="H369" s="6"/>
      <c r="I369" s="154"/>
      <c r="J369" s="154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6">
        <v>425</v>
      </c>
      <c r="B370" s="222" t="s">
        <v>357</v>
      </c>
      <c r="C370" s="222"/>
      <c r="D370" s="222"/>
      <c r="E370" s="154"/>
      <c r="F370" s="154"/>
      <c r="G370" s="6"/>
      <c r="H370" s="6"/>
      <c r="I370" s="154"/>
      <c r="J370" s="154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6">
        <v>426</v>
      </c>
      <c r="B371" s="222" t="s">
        <v>358</v>
      </c>
      <c r="C371" s="222"/>
      <c r="D371" s="222"/>
      <c r="E371" s="154"/>
      <c r="F371" s="154"/>
      <c r="G371" s="6"/>
      <c r="H371" s="6"/>
      <c r="I371" s="154"/>
      <c r="J371" s="154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6">
        <v>427</v>
      </c>
      <c r="B372" s="222" t="s">
        <v>359</v>
      </c>
      <c r="C372" s="222"/>
      <c r="D372" s="222"/>
      <c r="E372" s="154"/>
      <c r="F372" s="154"/>
      <c r="G372" s="6"/>
      <c r="H372" s="6"/>
      <c r="I372" s="154"/>
      <c r="J372" s="154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6">
        <v>428</v>
      </c>
      <c r="B373" s="222" t="s">
        <v>360</v>
      </c>
      <c r="C373" s="222"/>
      <c r="D373" s="222"/>
      <c r="E373" s="154"/>
      <c r="F373" s="154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6">
        <v>429</v>
      </c>
      <c r="B374" s="222" t="s">
        <v>361</v>
      </c>
      <c r="C374" s="222"/>
      <c r="D374" s="222"/>
      <c r="E374" s="154"/>
      <c r="F374" s="154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6">
        <v>430</v>
      </c>
      <c r="B375" s="222" t="s">
        <v>362</v>
      </c>
      <c r="C375" s="222"/>
      <c r="D375" s="222"/>
      <c r="E375" s="154"/>
      <c r="F375" s="154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74">
        <f t="shared" ref="E376:AB376" si="40">SUM(E23+E52+E83+E103+E122+E134+E142+E155+E169+E188+E199+E201+E214+E250+E276+E295+E304+E311+E318+E344+E358)</f>
        <v>0</v>
      </c>
      <c r="F376" s="74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28</v>
      </c>
      <c r="N376" s="166">
        <f t="shared" si="40"/>
        <v>19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28</v>
      </c>
      <c r="AD376" s="2">
        <f t="shared" si="39"/>
        <v>19</v>
      </c>
      <c r="AE376" s="214">
        <f>IF(AC376=0,0,(AC376-AD376)/AC376*-100)</f>
        <v>-32.142857142857146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 t="str">
        <f>AA21</f>
        <v>YEK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69" t="str">
        <f>E22</f>
        <v>Vjetor 2024</v>
      </c>
      <c r="F382" s="69" t="str">
        <f>F22</f>
        <v>Vjetor 2025</v>
      </c>
      <c r="G382" s="69" t="str">
        <f>G22</f>
        <v>Vjetor 2024</v>
      </c>
      <c r="H382" s="69" t="str">
        <f>H22</f>
        <v>Vjetor 2025</v>
      </c>
      <c r="I382" s="69" t="str">
        <f>I22</f>
        <v>Vjetor 2024</v>
      </c>
      <c r="J382" s="69" t="str">
        <f>J22</f>
        <v>Vjetor 2025</v>
      </c>
      <c r="K382" s="69" t="str">
        <f>K22</f>
        <v>Vjetor 2024</v>
      </c>
      <c r="L382" s="69" t="str">
        <f>L22</f>
        <v>Vjetor 2025</v>
      </c>
      <c r="M382" s="69" t="str">
        <f>M22</f>
        <v>Vjetor 2024</v>
      </c>
      <c r="N382" s="69" t="str">
        <f>N22</f>
        <v>Vjetor 2025</v>
      </c>
      <c r="O382" s="69" t="str">
        <f>O22</f>
        <v>Vjetor 2024</v>
      </c>
      <c r="P382" s="69" t="str">
        <f>P22</f>
        <v>Vjetor 2025</v>
      </c>
      <c r="Q382" s="69" t="str">
        <f>Q22</f>
        <v>Vjetor 2024</v>
      </c>
      <c r="R382" s="69" t="str">
        <f>R22</f>
        <v>Vjetor 2025</v>
      </c>
      <c r="S382" s="69" t="str">
        <f>S22</f>
        <v>Vjetor 2024</v>
      </c>
      <c r="T382" s="69" t="str">
        <f>T22</f>
        <v>Vjetor 2025</v>
      </c>
      <c r="U382" s="69" t="str">
        <f>U22</f>
        <v>Vjetor 2024</v>
      </c>
      <c r="V382" s="69" t="str">
        <f>V22</f>
        <v>Vjetor 2025</v>
      </c>
      <c r="W382" s="69" t="str">
        <f>W22</f>
        <v>Vjetor 2024</v>
      </c>
      <c r="X382" s="69" t="str">
        <f>X22</f>
        <v>Vjetor 2025</v>
      </c>
      <c r="Y382" s="69" t="str">
        <f>Y22</f>
        <v>Vjetor 2024</v>
      </c>
      <c r="Z382" s="69" t="str">
        <f>Z22</f>
        <v>Vjetor 2025</v>
      </c>
      <c r="AA382" s="69" t="str">
        <f>AA22</f>
        <v>Vjetor 2024</v>
      </c>
      <c r="AB382" s="69" t="str">
        <f>AB22</f>
        <v>Vjetor 2025</v>
      </c>
      <c r="AC382" s="1" t="str">
        <f>R3</f>
        <v>Vjetor 2024</v>
      </c>
      <c r="AD382" s="1" t="str">
        <f>U3</f>
        <v>Vjetor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154"/>
      <c r="F383" s="154"/>
      <c r="G383" s="154"/>
      <c r="H383" s="154"/>
      <c r="I383" s="154"/>
      <c r="J383" s="154"/>
      <c r="K383" s="154"/>
      <c r="L383" s="154"/>
      <c r="M383" s="154">
        <v>28</v>
      </c>
      <c r="N383" s="154">
        <v>19</v>
      </c>
      <c r="O383" s="154"/>
      <c r="P383" s="154"/>
      <c r="Q383" s="154"/>
      <c r="R383" s="154"/>
      <c r="S383" s="164"/>
      <c r="T383" s="164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28</v>
      </c>
      <c r="AD383" s="2">
        <f>SUM(F383+H383+J383+L383+N383+P383+R383+T383+V383+X383+Z383+AB383)</f>
        <v>19</v>
      </c>
      <c r="AE383" s="214">
        <f>IF(AC383=0,0,(AC383-AD383)/AC383*-100)</f>
        <v>-32.142857142857146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154"/>
      <c r="F384" s="154"/>
      <c r="G384" s="6"/>
      <c r="H384" s="6"/>
      <c r="I384" s="154"/>
      <c r="J384" s="154"/>
      <c r="K384" s="6"/>
      <c r="L384" s="6"/>
      <c r="M384" s="6">
        <v>2</v>
      </c>
      <c r="N384" s="6">
        <v>2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2</v>
      </c>
      <c r="AD384" s="2">
        <f t="shared" si="41"/>
        <v>2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154"/>
      <c r="F385" s="154"/>
      <c r="G385" s="6"/>
      <c r="H385" s="6"/>
      <c r="I385" s="154"/>
      <c r="J385" s="154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154"/>
      <c r="F386" s="154"/>
      <c r="G386" s="6"/>
      <c r="H386" s="6"/>
      <c r="I386" s="154"/>
      <c r="J386" s="154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26</v>
      </c>
      <c r="N387" s="7">
        <f t="shared" si="42"/>
        <v>17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26</v>
      </c>
      <c r="AD387" s="2">
        <f t="shared" si="41"/>
        <v>17</v>
      </c>
      <c r="AE387" s="237">
        <f>IF(AC387=0,0,(AC387-AD387)/AC387*-100)</f>
        <v>-34.615384615384613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 t="str">
        <f>AA21</f>
        <v>YEK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69" t="str">
        <f>E22</f>
        <v>Vjetor 2024</v>
      </c>
      <c r="F393" s="69" t="str">
        <f>F22</f>
        <v>Vjetor 2025</v>
      </c>
      <c r="G393" s="69" t="str">
        <f>G22</f>
        <v>Vjetor 2024</v>
      </c>
      <c r="H393" s="69" t="str">
        <f>H22</f>
        <v>Vjetor 2025</v>
      </c>
      <c r="I393" s="69" t="str">
        <f>I22</f>
        <v>Vjetor 2024</v>
      </c>
      <c r="J393" s="69" t="str">
        <f>J22</f>
        <v>Vjetor 2025</v>
      </c>
      <c r="K393" s="69" t="str">
        <f>K22</f>
        <v>Vjetor 2024</v>
      </c>
      <c r="L393" s="69" t="str">
        <f>L22</f>
        <v>Vjetor 2025</v>
      </c>
      <c r="M393" s="69" t="str">
        <f>M22</f>
        <v>Vjetor 2024</v>
      </c>
      <c r="N393" s="69" t="str">
        <f>N22</f>
        <v>Vjetor 2025</v>
      </c>
      <c r="O393" s="69" t="str">
        <f>O22</f>
        <v>Vjetor 2024</v>
      </c>
      <c r="P393" s="69" t="str">
        <f>P22</f>
        <v>Vjetor 2025</v>
      </c>
      <c r="Q393" s="69" t="str">
        <f>Q22</f>
        <v>Vjetor 2024</v>
      </c>
      <c r="R393" s="69" t="str">
        <f>R22</f>
        <v>Vjetor 2025</v>
      </c>
      <c r="S393" s="69" t="str">
        <f>S22</f>
        <v>Vjetor 2024</v>
      </c>
      <c r="T393" s="69" t="str">
        <f>T22</f>
        <v>Vjetor 2025</v>
      </c>
      <c r="U393" s="69" t="str">
        <f>U22</f>
        <v>Vjetor 2024</v>
      </c>
      <c r="V393" s="69" t="str">
        <f>V22</f>
        <v>Vjetor 2025</v>
      </c>
      <c r="W393" s="69" t="str">
        <f>W22</f>
        <v>Vjetor 2024</v>
      </c>
      <c r="X393" s="69" t="str">
        <f>X22</f>
        <v>Vjetor 2025</v>
      </c>
      <c r="Y393" s="69" t="str">
        <f>Y22</f>
        <v>Vjetor 2024</v>
      </c>
      <c r="Z393" s="69" t="str">
        <f>Z22</f>
        <v>Vjetor 2025</v>
      </c>
      <c r="AA393" s="69" t="str">
        <f>AA22</f>
        <v>Vjetor 2024</v>
      </c>
      <c r="AB393" s="69" t="str">
        <f>AB22</f>
        <v>Vjetor 2025</v>
      </c>
      <c r="AC393" s="1" t="str">
        <f>R3</f>
        <v>Vjetor 2024</v>
      </c>
      <c r="AD393" s="1" t="str">
        <f>U3</f>
        <v>Vjetor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26</v>
      </c>
      <c r="N394" s="8">
        <f t="shared" si="43"/>
        <v>17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26</v>
      </c>
      <c r="AD394" s="2">
        <f>SUM(F394+H394+J394+L394+N394+P394+R394+T394+V394+X394+Z394+AB394)</f>
        <v>17</v>
      </c>
      <c r="AE394" s="254">
        <f t="shared" ref="AE394:AE401" si="44">IF(AC394=0,0,(AC394-AD394)/AC394*-100)</f>
        <v>-34.615384615384613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154"/>
      <c r="F395" s="154"/>
      <c r="G395" s="6"/>
      <c r="H395" s="6"/>
      <c r="I395" s="15"/>
      <c r="J395" s="6"/>
      <c r="K395" s="6"/>
      <c r="L395" s="6"/>
      <c r="M395" s="154">
        <v>19</v>
      </c>
      <c r="N395" s="154">
        <v>10</v>
      </c>
      <c r="O395" s="6"/>
      <c r="P395" s="6"/>
      <c r="Q395" s="154"/>
      <c r="R395" s="154"/>
      <c r="S395" s="6"/>
      <c r="T395" s="6"/>
      <c r="U395" s="154"/>
      <c r="V395" s="154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19</v>
      </c>
      <c r="AD395" s="2">
        <f>SUM(F395+H395+J395+L395+N395+P395+R395+T395+V395+X395+Z395+AB395)</f>
        <v>10</v>
      </c>
      <c r="AE395" s="214">
        <f t="shared" si="44"/>
        <v>-47.368421052631575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154"/>
      <c r="F396" s="154"/>
      <c r="G396" s="6"/>
      <c r="H396" s="6"/>
      <c r="I396" s="15"/>
      <c r="J396" s="6"/>
      <c r="K396" s="6"/>
      <c r="L396" s="6"/>
      <c r="M396" s="154"/>
      <c r="N396" s="154">
        <v>1</v>
      </c>
      <c r="O396" s="6"/>
      <c r="P396" s="6"/>
      <c r="Q396" s="154"/>
      <c r="R396" s="154"/>
      <c r="S396" s="6"/>
      <c r="T396" s="6"/>
      <c r="U396" s="154"/>
      <c r="V396" s="154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1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154"/>
      <c r="F397" s="154"/>
      <c r="G397" s="6"/>
      <c r="H397" s="6"/>
      <c r="I397" s="15"/>
      <c r="J397" s="6"/>
      <c r="K397" s="6"/>
      <c r="L397" s="6"/>
      <c r="M397" s="154"/>
      <c r="N397" s="154"/>
      <c r="O397" s="6"/>
      <c r="P397" s="6"/>
      <c r="Q397" s="154"/>
      <c r="R397" s="154"/>
      <c r="S397" s="6"/>
      <c r="T397" s="6"/>
      <c r="U397" s="154"/>
      <c r="V397" s="154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19</v>
      </c>
      <c r="N398" s="8">
        <f t="shared" si="46"/>
        <v>11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19</v>
      </c>
      <c r="AD398" s="2">
        <f t="shared" si="45"/>
        <v>11</v>
      </c>
      <c r="AE398" s="254">
        <f t="shared" si="44"/>
        <v>-42.105263157894733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154"/>
      <c r="F399" s="154"/>
      <c r="G399" s="6"/>
      <c r="H399" s="6"/>
      <c r="I399" s="15"/>
      <c r="J399" s="154"/>
      <c r="K399" s="6"/>
      <c r="L399" s="6"/>
      <c r="M399" s="154"/>
      <c r="N399" s="154">
        <v>5</v>
      </c>
      <c r="O399" s="6"/>
      <c r="P399" s="6"/>
      <c r="Q399" s="154"/>
      <c r="R399" s="154"/>
      <c r="S399" s="6"/>
      <c r="T399" s="6"/>
      <c r="U399" s="154"/>
      <c r="V399" s="154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5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154"/>
      <c r="F400" s="154"/>
      <c r="G400" s="6"/>
      <c r="H400" s="6"/>
      <c r="I400" s="15"/>
      <c r="J400" s="154"/>
      <c r="K400" s="6"/>
      <c r="L400" s="6"/>
      <c r="M400" s="154">
        <v>7</v>
      </c>
      <c r="N400" s="154">
        <v>1</v>
      </c>
      <c r="O400" s="6"/>
      <c r="P400" s="6"/>
      <c r="Q400" s="154"/>
      <c r="R400" s="154"/>
      <c r="S400" s="6"/>
      <c r="T400" s="6"/>
      <c r="U400" s="154"/>
      <c r="V400" s="154"/>
      <c r="W400" s="6"/>
      <c r="X400" s="6"/>
      <c r="Y400" s="6"/>
      <c r="Z400" s="6"/>
      <c r="AA400" s="6"/>
      <c r="AB400" s="6"/>
      <c r="AC400" s="2">
        <f t="shared" si="45"/>
        <v>7</v>
      </c>
      <c r="AD400" s="2">
        <f t="shared" si="45"/>
        <v>1</v>
      </c>
      <c r="AE400" s="214">
        <f t="shared" si="44"/>
        <v>-85.714285714285708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7</v>
      </c>
      <c r="N401" s="8">
        <f t="shared" si="47"/>
        <v>6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7</v>
      </c>
      <c r="AD401" s="2">
        <f t="shared" si="45"/>
        <v>6</v>
      </c>
      <c r="AE401" s="254">
        <f t="shared" si="44"/>
        <v>-14.285714285714285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71" t="e">
        <f t="shared" si="48"/>
        <v>#DIV/0!</v>
      </c>
      <c r="H402" s="71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71" t="e">
        <f t="shared" si="48"/>
        <v>#DIV/0!</v>
      </c>
      <c r="L402" s="71" t="e">
        <f t="shared" si="48"/>
        <v>#DIV/0!</v>
      </c>
      <c r="M402" s="71">
        <f t="shared" si="48"/>
        <v>73.076923076923066</v>
      </c>
      <c r="N402" s="71">
        <f t="shared" si="48"/>
        <v>64.705882352941174</v>
      </c>
      <c r="O402" s="71" t="e">
        <f t="shared" si="48"/>
        <v>#DIV/0!</v>
      </c>
      <c r="P402" s="71" t="e">
        <f t="shared" si="48"/>
        <v>#DIV/0!</v>
      </c>
      <c r="Q402" s="71" t="e">
        <f t="shared" si="48"/>
        <v>#DIV/0!</v>
      </c>
      <c r="R402" s="71" t="e">
        <f t="shared" si="48"/>
        <v>#DIV/0!</v>
      </c>
      <c r="S402" s="71" t="e">
        <f t="shared" si="48"/>
        <v>#DIV/0!</v>
      </c>
      <c r="T402" s="71" t="e">
        <f t="shared" si="48"/>
        <v>#DIV/0!</v>
      </c>
      <c r="U402" s="71" t="e">
        <f t="shared" si="48"/>
        <v>#DIV/0!</v>
      </c>
      <c r="V402" s="71" t="e">
        <f t="shared" si="48"/>
        <v>#DIV/0!</v>
      </c>
      <c r="W402" s="71" t="e">
        <f t="shared" si="48"/>
        <v>#DIV/0!</v>
      </c>
      <c r="X402" s="71" t="e">
        <f t="shared" si="48"/>
        <v>#DIV/0!</v>
      </c>
      <c r="Y402" s="71" t="e">
        <f t="shared" si="48"/>
        <v>#DIV/0!</v>
      </c>
      <c r="Z402" s="71" t="e">
        <f t="shared" si="48"/>
        <v>#DIV/0!</v>
      </c>
      <c r="AA402" s="71" t="e">
        <f t="shared" si="48"/>
        <v>#DIV/0!</v>
      </c>
      <c r="AB402" s="71" t="e">
        <f t="shared" si="48"/>
        <v>#DIV/0!</v>
      </c>
      <c r="AC402" s="11">
        <f t="shared" si="48"/>
        <v>73.076923076923066</v>
      </c>
      <c r="AD402" s="11">
        <f t="shared" si="48"/>
        <v>64.705882352941174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154"/>
      <c r="F403" s="154"/>
      <c r="G403" s="6"/>
      <c r="H403" s="6"/>
      <c r="I403" s="154"/>
      <c r="J403" s="154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154"/>
      <c r="V403" s="154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19</v>
      </c>
      <c r="N404" s="51">
        <f t="shared" si="49"/>
        <v>11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19</v>
      </c>
      <c r="AD404" s="2">
        <f t="shared" si="45"/>
        <v>11</v>
      </c>
      <c r="AE404" s="254">
        <f>IF(AC404=0,0,(AC404-AD404)/AC404*-100)</f>
        <v>-42.105263157894733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73.076923076923066</v>
      </c>
      <c r="AD405" s="52">
        <f>AD404/AD394*100</f>
        <v>64.705882352941174</v>
      </c>
      <c r="AE405" s="247">
        <f>IF(AC405=0,0,(AC405-AD405)/AC405*-100)</f>
        <v>-11.455108359133117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 t="str">
        <f>AA21</f>
        <v>YEK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69" t="str">
        <f>E22</f>
        <v>Vjetor 2024</v>
      </c>
      <c r="F410" s="69" t="str">
        <f>F22</f>
        <v>Vjetor 2025</v>
      </c>
      <c r="G410" s="69" t="str">
        <f>G22</f>
        <v>Vjetor 2024</v>
      </c>
      <c r="H410" s="69" t="str">
        <f>H22</f>
        <v>Vjetor 2025</v>
      </c>
      <c r="I410" s="69" t="str">
        <f>I22</f>
        <v>Vjetor 2024</v>
      </c>
      <c r="J410" s="69" t="str">
        <f>J22</f>
        <v>Vjetor 2025</v>
      </c>
      <c r="K410" s="69" t="str">
        <f>K22</f>
        <v>Vjetor 2024</v>
      </c>
      <c r="L410" s="69" t="str">
        <f>L22</f>
        <v>Vjetor 2025</v>
      </c>
      <c r="M410" s="69" t="str">
        <f>M22</f>
        <v>Vjetor 2024</v>
      </c>
      <c r="N410" s="69" t="str">
        <f>N22</f>
        <v>Vjetor 2025</v>
      </c>
      <c r="O410" s="69" t="str">
        <f>O22</f>
        <v>Vjetor 2024</v>
      </c>
      <c r="P410" s="69" t="str">
        <f>P22</f>
        <v>Vjetor 2025</v>
      </c>
      <c r="Q410" s="69" t="str">
        <f>Q22</f>
        <v>Vjetor 2024</v>
      </c>
      <c r="R410" s="69" t="str">
        <f>R22</f>
        <v>Vjetor 2025</v>
      </c>
      <c r="S410" s="69" t="str">
        <f>S22</f>
        <v>Vjetor 2024</v>
      </c>
      <c r="T410" s="69" t="str">
        <f>T22</f>
        <v>Vjetor 2025</v>
      </c>
      <c r="U410" s="69" t="str">
        <f>U22</f>
        <v>Vjetor 2024</v>
      </c>
      <c r="V410" s="69" t="str">
        <f>V22</f>
        <v>Vjetor 2025</v>
      </c>
      <c r="W410" s="69" t="str">
        <f>W22</f>
        <v>Vjetor 2024</v>
      </c>
      <c r="X410" s="69" t="str">
        <f>X22</f>
        <v>Vjetor 2025</v>
      </c>
      <c r="Y410" s="69" t="str">
        <f>Y22</f>
        <v>Vjetor 2024</v>
      </c>
      <c r="Z410" s="69" t="str">
        <f>Z22</f>
        <v>Vjetor 2025</v>
      </c>
      <c r="AA410" s="69" t="str">
        <f>AA22</f>
        <v>Vjetor 2024</v>
      </c>
      <c r="AB410" s="69" t="str">
        <f>AB22</f>
        <v>Vjetor 2025</v>
      </c>
      <c r="AC410" s="1" t="str">
        <f>R3</f>
        <v>Vjetor 2024</v>
      </c>
      <c r="AD410" s="1" t="str">
        <f>U3</f>
        <v>Vjetor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154"/>
      <c r="F411" s="154"/>
      <c r="G411" s="6"/>
      <c r="H411" s="6"/>
      <c r="I411" s="154"/>
      <c r="J411" s="154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154"/>
      <c r="F412" s="154"/>
      <c r="G412" s="6"/>
      <c r="H412" s="6"/>
      <c r="I412" s="154"/>
      <c r="J412" s="15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154"/>
      <c r="F413" s="154"/>
      <c r="G413" s="6"/>
      <c r="H413" s="6"/>
      <c r="I413" s="154"/>
      <c r="J413" s="15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154"/>
      <c r="F414" s="154"/>
      <c r="G414" s="6"/>
      <c r="H414" s="6"/>
      <c r="I414" s="154"/>
      <c r="J414" s="154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154"/>
      <c r="F415" s="154"/>
      <c r="G415" s="6"/>
      <c r="H415" s="6"/>
      <c r="I415" s="154"/>
      <c r="J415" s="154"/>
      <c r="K415" s="6"/>
      <c r="L415" s="6"/>
      <c r="M415" s="6">
        <v>10</v>
      </c>
      <c r="N415" s="6">
        <v>4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10</v>
      </c>
      <c r="AD415" s="2">
        <f t="shared" si="50"/>
        <v>4</v>
      </c>
      <c r="AE415" s="214">
        <f>IF(AC415=0,0,(AC415-AD415)/AC415*-100)</f>
        <v>-60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154"/>
      <c r="F416" s="154"/>
      <c r="G416" s="6"/>
      <c r="H416" s="6"/>
      <c r="I416" s="154"/>
      <c r="J416" s="154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10</v>
      </c>
      <c r="N417" s="12">
        <f t="shared" si="52"/>
        <v>4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10</v>
      </c>
      <c r="AD417" s="2">
        <f t="shared" si="50"/>
        <v>4</v>
      </c>
      <c r="AE417" s="214">
        <f t="shared" si="51"/>
        <v>-60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 t="str">
        <f>AA21</f>
        <v>YEK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69" t="str">
        <f>E22</f>
        <v>Vjetor 2024</v>
      </c>
      <c r="F423" s="69" t="str">
        <f>F22</f>
        <v>Vjetor 2025</v>
      </c>
      <c r="G423" s="69" t="str">
        <f>G22</f>
        <v>Vjetor 2024</v>
      </c>
      <c r="H423" s="69" t="str">
        <f>H22</f>
        <v>Vjetor 2025</v>
      </c>
      <c r="I423" s="69" t="str">
        <f>I22</f>
        <v>Vjetor 2024</v>
      </c>
      <c r="J423" s="69" t="str">
        <f>J22</f>
        <v>Vjetor 2025</v>
      </c>
      <c r="K423" s="69" t="str">
        <f>K22</f>
        <v>Vjetor 2024</v>
      </c>
      <c r="L423" s="69" t="str">
        <f>L22</f>
        <v>Vjetor 2025</v>
      </c>
      <c r="M423" s="69" t="str">
        <f>M22</f>
        <v>Vjetor 2024</v>
      </c>
      <c r="N423" s="69" t="str">
        <f>N22</f>
        <v>Vjetor 2025</v>
      </c>
      <c r="O423" s="69" t="str">
        <f>O22</f>
        <v>Vjetor 2024</v>
      </c>
      <c r="P423" s="69" t="str">
        <f>P22</f>
        <v>Vjetor 2025</v>
      </c>
      <c r="Q423" s="69" t="str">
        <f>Q22</f>
        <v>Vjetor 2024</v>
      </c>
      <c r="R423" s="69" t="str">
        <f>R22</f>
        <v>Vjetor 2025</v>
      </c>
      <c r="S423" s="69" t="str">
        <f>S22</f>
        <v>Vjetor 2024</v>
      </c>
      <c r="T423" s="69" t="str">
        <f>T22</f>
        <v>Vjetor 2025</v>
      </c>
      <c r="U423" s="69" t="str">
        <f>U22</f>
        <v>Vjetor 2024</v>
      </c>
      <c r="V423" s="69" t="str">
        <f>V22</f>
        <v>Vjetor 2025</v>
      </c>
      <c r="W423" s="69" t="str">
        <f>W22</f>
        <v>Vjetor 2024</v>
      </c>
      <c r="X423" s="69" t="str">
        <f>X22</f>
        <v>Vjetor 2025</v>
      </c>
      <c r="Y423" s="69" t="str">
        <f>Y22</f>
        <v>Vjetor 2024</v>
      </c>
      <c r="Z423" s="69" t="str">
        <f>Z22</f>
        <v>Vjetor 2025</v>
      </c>
      <c r="AA423" s="69" t="str">
        <f>AA22</f>
        <v>Vjetor 2024</v>
      </c>
      <c r="AB423" s="69" t="str">
        <f>AB22</f>
        <v>Vjetor 2025</v>
      </c>
      <c r="AC423" s="1" t="str">
        <f>R3</f>
        <v>Vjetor 2024</v>
      </c>
      <c r="AD423" s="1" t="str">
        <f>U3</f>
        <v>Vjetor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10</v>
      </c>
      <c r="N424" s="14">
        <f t="shared" si="53"/>
        <v>4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10</v>
      </c>
      <c r="AD424" s="2">
        <f t="shared" si="54"/>
        <v>4</v>
      </c>
      <c r="AE424" s="214">
        <f>IF(AC424=0,0,(AC424-AD424)/AC424*-100)</f>
        <v>-60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154"/>
      <c r="F425" s="154"/>
      <c r="G425" s="6"/>
      <c r="H425" s="6"/>
      <c r="I425" s="154"/>
      <c r="J425" s="154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154"/>
      <c r="F426" s="154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154"/>
      <c r="F427" s="154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10</v>
      </c>
      <c r="N428" s="7">
        <f t="shared" si="55"/>
        <v>4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10</v>
      </c>
      <c r="AD428" s="2">
        <f t="shared" si="54"/>
        <v>4</v>
      </c>
      <c r="AE428" s="237">
        <f>IF(AC428=0,0,(AC428-AD428)/AC428*-100)</f>
        <v>-60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 t="str">
        <f>AA21</f>
        <v>YEK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69" t="str">
        <f>E22</f>
        <v>Vjetor 2024</v>
      </c>
      <c r="F434" s="69" t="str">
        <f>F22</f>
        <v>Vjetor 2025</v>
      </c>
      <c r="G434" s="69" t="str">
        <f>G22</f>
        <v>Vjetor 2024</v>
      </c>
      <c r="H434" s="69" t="str">
        <f>H22</f>
        <v>Vjetor 2025</v>
      </c>
      <c r="I434" s="69" t="str">
        <f>I22</f>
        <v>Vjetor 2024</v>
      </c>
      <c r="J434" s="69" t="str">
        <f>J22</f>
        <v>Vjetor 2025</v>
      </c>
      <c r="K434" s="69" t="str">
        <f>K22</f>
        <v>Vjetor 2024</v>
      </c>
      <c r="L434" s="69" t="str">
        <f>L22</f>
        <v>Vjetor 2025</v>
      </c>
      <c r="M434" s="69" t="str">
        <f>M22</f>
        <v>Vjetor 2024</v>
      </c>
      <c r="N434" s="69" t="str">
        <f>N22</f>
        <v>Vjetor 2025</v>
      </c>
      <c r="O434" s="69" t="str">
        <f>O22</f>
        <v>Vjetor 2024</v>
      </c>
      <c r="P434" s="69" t="str">
        <f>P22</f>
        <v>Vjetor 2025</v>
      </c>
      <c r="Q434" s="69" t="str">
        <f>Q22</f>
        <v>Vjetor 2024</v>
      </c>
      <c r="R434" s="69" t="str">
        <f>R22</f>
        <v>Vjetor 2025</v>
      </c>
      <c r="S434" s="69" t="str">
        <f>S22</f>
        <v>Vjetor 2024</v>
      </c>
      <c r="T434" s="69" t="str">
        <f>T22</f>
        <v>Vjetor 2025</v>
      </c>
      <c r="U434" s="69" t="str">
        <f>U22</f>
        <v>Vjetor 2024</v>
      </c>
      <c r="V434" s="69" t="str">
        <f>V22</f>
        <v>Vjetor 2025</v>
      </c>
      <c r="W434" s="69" t="str">
        <f>W22</f>
        <v>Vjetor 2024</v>
      </c>
      <c r="X434" s="69" t="str">
        <f>X22</f>
        <v>Vjetor 2025</v>
      </c>
      <c r="Y434" s="69" t="str">
        <f>Y22</f>
        <v>Vjetor 2024</v>
      </c>
      <c r="Z434" s="69" t="str">
        <f>Z22</f>
        <v>Vjetor 2025</v>
      </c>
      <c r="AA434" s="69" t="str">
        <f>AA22</f>
        <v>Vjetor 2024</v>
      </c>
      <c r="AB434" s="69" t="str">
        <f>AB22</f>
        <v>Vjetor 2025</v>
      </c>
      <c r="AC434" s="1" t="str">
        <f>R3</f>
        <v>Vjetor 2024</v>
      </c>
      <c r="AD434" s="1" t="str">
        <f>U3</f>
        <v>Vjetor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10</v>
      </c>
      <c r="N435" s="8">
        <f t="shared" si="56"/>
        <v>4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10</v>
      </c>
      <c r="AD435" s="2">
        <f>SUM(F435+H435+J435+L435+N435+P435+R435+T435+V435+X435+Z435+AB435)</f>
        <v>4</v>
      </c>
      <c r="AE435" s="254">
        <f t="shared" ref="AE435:AE445" si="57">IF(AC435=0,0,(AC435-AD435)/AC435*-100)</f>
        <v>-60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6"/>
      <c r="F436" s="154"/>
      <c r="G436" s="6"/>
      <c r="H436" s="6"/>
      <c r="I436" s="15"/>
      <c r="J436" s="154"/>
      <c r="K436" s="6"/>
      <c r="L436" s="6"/>
      <c r="M436" s="15">
        <v>10</v>
      </c>
      <c r="N436" s="15">
        <v>4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10</v>
      </c>
      <c r="AD436" s="2">
        <f t="shared" si="58"/>
        <v>4</v>
      </c>
      <c r="AE436" s="214">
        <f t="shared" si="57"/>
        <v>-60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6"/>
      <c r="F437" s="154"/>
      <c r="G437" s="6"/>
      <c r="H437" s="6"/>
      <c r="I437" s="15"/>
      <c r="J437" s="154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6"/>
      <c r="F438" s="154"/>
      <c r="G438" s="6"/>
      <c r="H438" s="6"/>
      <c r="I438" s="15"/>
      <c r="J438" s="154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10</v>
      </c>
      <c r="N439" s="8">
        <f t="shared" si="59"/>
        <v>4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10</v>
      </c>
      <c r="AD439" s="2">
        <f t="shared" si="58"/>
        <v>4</v>
      </c>
      <c r="AE439" s="254">
        <f t="shared" si="57"/>
        <v>-60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154"/>
      <c r="F440" s="154"/>
      <c r="G440" s="6"/>
      <c r="H440" s="6"/>
      <c r="I440" s="154"/>
      <c r="J440" s="154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154"/>
      <c r="F441" s="154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71" t="e">
        <f t="shared" si="61"/>
        <v>#DIV/0!</v>
      </c>
      <c r="H443" s="71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71" t="e">
        <f t="shared" si="61"/>
        <v>#DIV/0!</v>
      </c>
      <c r="L443" s="71" t="e">
        <f t="shared" si="61"/>
        <v>#DIV/0!</v>
      </c>
      <c r="M443" s="71">
        <f t="shared" si="61"/>
        <v>100</v>
      </c>
      <c r="N443" s="71">
        <f t="shared" si="61"/>
        <v>100</v>
      </c>
      <c r="O443" s="71" t="e">
        <f t="shared" si="61"/>
        <v>#DIV/0!</v>
      </c>
      <c r="P443" s="71" t="e">
        <f t="shared" si="61"/>
        <v>#DIV/0!</v>
      </c>
      <c r="Q443" s="71" t="e">
        <f t="shared" si="61"/>
        <v>#DIV/0!</v>
      </c>
      <c r="R443" s="71" t="e">
        <f t="shared" si="61"/>
        <v>#DIV/0!</v>
      </c>
      <c r="S443" s="71" t="e">
        <f t="shared" si="61"/>
        <v>#DIV/0!</v>
      </c>
      <c r="T443" s="71" t="e">
        <f t="shared" si="61"/>
        <v>#DIV/0!</v>
      </c>
      <c r="U443" s="71" t="e">
        <f t="shared" si="61"/>
        <v>#DIV/0!</v>
      </c>
      <c r="V443" s="71" t="e">
        <f t="shared" si="61"/>
        <v>#DIV/0!</v>
      </c>
      <c r="W443" s="71" t="e">
        <f t="shared" si="61"/>
        <v>#DIV/0!</v>
      </c>
      <c r="X443" s="71" t="e">
        <f t="shared" si="61"/>
        <v>#DIV/0!</v>
      </c>
      <c r="Y443" s="71" t="e">
        <f t="shared" si="61"/>
        <v>#DIV/0!</v>
      </c>
      <c r="Z443" s="71" t="e">
        <f t="shared" si="61"/>
        <v>#DIV/0!</v>
      </c>
      <c r="AA443" s="71" t="e">
        <f t="shared" si="61"/>
        <v>#DIV/0!</v>
      </c>
      <c r="AB443" s="71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10</v>
      </c>
      <c r="N445" s="51">
        <f t="shared" si="62"/>
        <v>4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10</v>
      </c>
      <c r="AD445" s="2">
        <f>SUM(F445+H445+J445+L445+N445+P445+R445+T445+V445+X445+Z445+AB445)</f>
        <v>4</v>
      </c>
      <c r="AE445" s="254">
        <f t="shared" si="57"/>
        <v>-60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 t="str">
        <f>AA21</f>
        <v>YEK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69" t="str">
        <f>E22</f>
        <v>Vjetor 2024</v>
      </c>
      <c r="F451" s="69" t="str">
        <f>F22</f>
        <v>Vjetor 2025</v>
      </c>
      <c r="G451" s="69" t="str">
        <f>G22</f>
        <v>Vjetor 2024</v>
      </c>
      <c r="H451" s="69" t="str">
        <f>H22</f>
        <v>Vjetor 2025</v>
      </c>
      <c r="I451" s="69" t="str">
        <f>I22</f>
        <v>Vjetor 2024</v>
      </c>
      <c r="J451" s="69" t="str">
        <f>J22</f>
        <v>Vjetor 2025</v>
      </c>
      <c r="K451" s="69" t="str">
        <f>K22</f>
        <v>Vjetor 2024</v>
      </c>
      <c r="L451" s="69" t="str">
        <f>L22</f>
        <v>Vjetor 2025</v>
      </c>
      <c r="M451" s="69" t="str">
        <f>M22</f>
        <v>Vjetor 2024</v>
      </c>
      <c r="N451" s="69" t="str">
        <f>N22</f>
        <v>Vjetor 2025</v>
      </c>
      <c r="O451" s="69" t="str">
        <f>O22</f>
        <v>Vjetor 2024</v>
      </c>
      <c r="P451" s="69" t="str">
        <f>P22</f>
        <v>Vjetor 2025</v>
      </c>
      <c r="Q451" s="69" t="str">
        <f>Q22</f>
        <v>Vjetor 2024</v>
      </c>
      <c r="R451" s="69" t="str">
        <f>R22</f>
        <v>Vjetor 2025</v>
      </c>
      <c r="S451" s="69" t="str">
        <f>S22</f>
        <v>Vjetor 2024</v>
      </c>
      <c r="T451" s="69" t="str">
        <f>T22</f>
        <v>Vjetor 2025</v>
      </c>
      <c r="U451" s="69" t="str">
        <f>U22</f>
        <v>Vjetor 2024</v>
      </c>
      <c r="V451" s="69" t="str">
        <f>V22</f>
        <v>Vjetor 2025</v>
      </c>
      <c r="W451" s="69" t="str">
        <f>W22</f>
        <v>Vjetor 2024</v>
      </c>
      <c r="X451" s="69" t="str">
        <f>X22</f>
        <v>Vjetor 2025</v>
      </c>
      <c r="Y451" s="69" t="str">
        <f>Y22</f>
        <v>Vjetor 2024</v>
      </c>
      <c r="Z451" s="69" t="str">
        <f>Z22</f>
        <v>Vjetor 2025</v>
      </c>
      <c r="AA451" s="69" t="str">
        <f>AA22</f>
        <v>Vjetor 2024</v>
      </c>
      <c r="AB451" s="69" t="str">
        <f>AB22</f>
        <v>Vjetor 2025</v>
      </c>
      <c r="AC451" s="1" t="str">
        <f>R3</f>
        <v>Vjetor 2024</v>
      </c>
      <c r="AD451" s="1" t="str">
        <f>U3</f>
        <v>Vjetor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38</v>
      </c>
      <c r="N452" s="14">
        <f t="shared" si="63"/>
        <v>23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38</v>
      </c>
      <c r="AD452" s="2">
        <f t="shared" si="64"/>
        <v>23</v>
      </c>
      <c r="AE452" s="214">
        <f>IF(AC452=0,0,(AC452-AD452)/AC452*-100)</f>
        <v>-39.473684210526315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2</v>
      </c>
      <c r="N453" s="14">
        <f t="shared" si="63"/>
        <v>2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2</v>
      </c>
      <c r="AD453" s="2">
        <f t="shared" si="64"/>
        <v>2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36</v>
      </c>
      <c r="N456" s="7">
        <f t="shared" si="65"/>
        <v>21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36</v>
      </c>
      <c r="AD456" s="2">
        <f t="shared" si="64"/>
        <v>21</v>
      </c>
      <c r="AE456" s="237">
        <f>IF(AC456=0,0,(AC456-AD456)/AC456*-100)</f>
        <v>-41.666666666666671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 t="str">
        <f>AA21</f>
        <v>YEK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69" t="str">
        <f>E22</f>
        <v>Vjetor 2024</v>
      </c>
      <c r="F462" s="69" t="str">
        <f>F22</f>
        <v>Vjetor 2025</v>
      </c>
      <c r="G462" s="69" t="str">
        <f>G22</f>
        <v>Vjetor 2024</v>
      </c>
      <c r="H462" s="69" t="str">
        <f>H22</f>
        <v>Vjetor 2025</v>
      </c>
      <c r="I462" s="69" t="str">
        <f>I22</f>
        <v>Vjetor 2024</v>
      </c>
      <c r="J462" s="69" t="str">
        <f>J22</f>
        <v>Vjetor 2025</v>
      </c>
      <c r="K462" s="69" t="str">
        <f>K22</f>
        <v>Vjetor 2024</v>
      </c>
      <c r="L462" s="69" t="str">
        <f>L22</f>
        <v>Vjetor 2025</v>
      </c>
      <c r="M462" s="69" t="str">
        <f>M22</f>
        <v>Vjetor 2024</v>
      </c>
      <c r="N462" s="69" t="str">
        <f>N22</f>
        <v>Vjetor 2025</v>
      </c>
      <c r="O462" s="69" t="str">
        <f>O22</f>
        <v>Vjetor 2024</v>
      </c>
      <c r="P462" s="69" t="str">
        <f>P22</f>
        <v>Vjetor 2025</v>
      </c>
      <c r="Q462" s="69" t="str">
        <f>Q22</f>
        <v>Vjetor 2024</v>
      </c>
      <c r="R462" s="69" t="str">
        <f>R22</f>
        <v>Vjetor 2025</v>
      </c>
      <c r="S462" s="69" t="str">
        <f>S22</f>
        <v>Vjetor 2024</v>
      </c>
      <c r="T462" s="69" t="str">
        <f>T22</f>
        <v>Vjetor 2025</v>
      </c>
      <c r="U462" s="69" t="str">
        <f>U22</f>
        <v>Vjetor 2024</v>
      </c>
      <c r="V462" s="69" t="str">
        <f>V22</f>
        <v>Vjetor 2025</v>
      </c>
      <c r="W462" s="69" t="str">
        <f>W22</f>
        <v>Vjetor 2024</v>
      </c>
      <c r="X462" s="69" t="str">
        <f>X22</f>
        <v>Vjetor 2025</v>
      </c>
      <c r="Y462" s="69" t="str">
        <f>Y22</f>
        <v>Vjetor 2024</v>
      </c>
      <c r="Z462" s="69" t="str">
        <f>Z22</f>
        <v>Vjetor 2025</v>
      </c>
      <c r="AA462" s="69" t="str">
        <f>AA22</f>
        <v>Vjetor 2024</v>
      </c>
      <c r="AB462" s="69" t="str">
        <f>AB22</f>
        <v>Vjetor 2025</v>
      </c>
      <c r="AC462" s="1" t="str">
        <f>R3</f>
        <v>Vjetor 2024</v>
      </c>
      <c r="AD462" s="1" t="str">
        <f>U3</f>
        <v>Vjetor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36</v>
      </c>
      <c r="N463" s="16">
        <f t="shared" si="66"/>
        <v>21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36</v>
      </c>
      <c r="AD463" s="2">
        <f>SUM(F463+H463+J463+L463+N463+P463+R463+T463+V463+X463+Z463+AB463)</f>
        <v>21</v>
      </c>
      <c r="AE463" s="252">
        <f t="shared" ref="AE463:AE473" si="67">IF(AC463=0,0,(AC463-AD463)/AC463*-100)</f>
        <v>-41.666666666666671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29</v>
      </c>
      <c r="N464" s="14">
        <f t="shared" si="66"/>
        <v>14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29</v>
      </c>
      <c r="AD464" s="2">
        <f>SUM(F464+H464+J464+L464+N464+P464+R464+T464+V464+X464+Z464+AB464)</f>
        <v>14</v>
      </c>
      <c r="AE464" s="214">
        <f t="shared" si="67"/>
        <v>-51.724137931034484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1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1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29</v>
      </c>
      <c r="N467" s="16">
        <f t="shared" si="69"/>
        <v>15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29</v>
      </c>
      <c r="AD467" s="2">
        <f t="shared" si="68"/>
        <v>15</v>
      </c>
      <c r="AE467" s="252">
        <f t="shared" si="67"/>
        <v>-48.275862068965516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5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5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7</v>
      </c>
      <c r="N469" s="14">
        <f t="shared" si="69"/>
        <v>1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7</v>
      </c>
      <c r="AD469" s="2">
        <f t="shared" si="68"/>
        <v>1</v>
      </c>
      <c r="AE469" s="214">
        <f t="shared" si="67"/>
        <v>-85.714285714285708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7</v>
      </c>
      <c r="N470" s="16">
        <f t="shared" si="69"/>
        <v>6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7</v>
      </c>
      <c r="AD470" s="2">
        <f t="shared" si="68"/>
        <v>6</v>
      </c>
      <c r="AE470" s="252">
        <f t="shared" si="67"/>
        <v>-14.285714285714285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73" t="e">
        <f t="shared" ref="E471:AD471" si="70">E467/E463*100</f>
        <v>#DIV/0!</v>
      </c>
      <c r="F471" s="73" t="e">
        <f t="shared" si="70"/>
        <v>#DIV/0!</v>
      </c>
      <c r="G471" s="73" t="e">
        <f t="shared" si="70"/>
        <v>#DIV/0!</v>
      </c>
      <c r="H471" s="73" t="e">
        <f t="shared" si="70"/>
        <v>#DIV/0!</v>
      </c>
      <c r="I471" s="73" t="e">
        <f t="shared" si="70"/>
        <v>#DIV/0!</v>
      </c>
      <c r="J471" s="73" t="e">
        <f t="shared" si="70"/>
        <v>#DIV/0!</v>
      </c>
      <c r="K471" s="73" t="e">
        <f t="shared" si="70"/>
        <v>#DIV/0!</v>
      </c>
      <c r="L471" s="73" t="e">
        <f t="shared" si="70"/>
        <v>#DIV/0!</v>
      </c>
      <c r="M471" s="73">
        <f t="shared" si="70"/>
        <v>80.555555555555557</v>
      </c>
      <c r="N471" s="73">
        <f t="shared" si="70"/>
        <v>71.428571428571431</v>
      </c>
      <c r="O471" s="73" t="e">
        <f t="shared" si="70"/>
        <v>#DIV/0!</v>
      </c>
      <c r="P471" s="73" t="e">
        <f t="shared" si="70"/>
        <v>#DIV/0!</v>
      </c>
      <c r="Q471" s="73" t="e">
        <f t="shared" si="70"/>
        <v>#DIV/0!</v>
      </c>
      <c r="R471" s="73" t="e">
        <f t="shared" si="70"/>
        <v>#DIV/0!</v>
      </c>
      <c r="S471" s="73" t="e">
        <f t="shared" si="70"/>
        <v>#DIV/0!</v>
      </c>
      <c r="T471" s="73" t="e">
        <f t="shared" si="70"/>
        <v>#DIV/0!</v>
      </c>
      <c r="U471" s="73" t="e">
        <f t="shared" si="70"/>
        <v>#DIV/0!</v>
      </c>
      <c r="V471" s="73" t="e">
        <f t="shared" si="70"/>
        <v>#DIV/0!</v>
      </c>
      <c r="W471" s="73" t="e">
        <f t="shared" si="70"/>
        <v>#DIV/0!</v>
      </c>
      <c r="X471" s="73" t="e">
        <f t="shared" si="70"/>
        <v>#DIV/0!</v>
      </c>
      <c r="Y471" s="73" t="e">
        <f t="shared" si="70"/>
        <v>#DIV/0!</v>
      </c>
      <c r="Z471" s="73" t="e">
        <f t="shared" si="70"/>
        <v>#DIV/0!</v>
      </c>
      <c r="AA471" s="73" t="e">
        <f t="shared" si="70"/>
        <v>#DIV/0!</v>
      </c>
      <c r="AB471" s="73" t="e">
        <f t="shared" si="70"/>
        <v>#DIV/0!</v>
      </c>
      <c r="AC471" s="11">
        <f t="shared" si="70"/>
        <v>80.555555555555557</v>
      </c>
      <c r="AD471" s="11">
        <f t="shared" si="70"/>
        <v>71.428571428571431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29</v>
      </c>
      <c r="N473" s="16">
        <f t="shared" si="69"/>
        <v>15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29</v>
      </c>
      <c r="AD473" s="2">
        <f>SUM(F473+H473+J473+L473+N473+P473+R473+T473+V473+X473+Z473+AB473)</f>
        <v>15</v>
      </c>
      <c r="AE473" s="252">
        <f t="shared" si="67"/>
        <v>-48.275862068965516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80.555555555555557</v>
      </c>
      <c r="AD474" s="52">
        <f>AD473/AD463*100</f>
        <v>71.428571428571431</v>
      </c>
      <c r="AE474" s="247">
        <f>IF(AC474=0,0,(AC474-AD474)/AC474*-100)</f>
        <v>-11.330049261083742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 t="str">
        <f>AA21</f>
        <v>YEK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69" t="str">
        <f>E22</f>
        <v>Vjetor 2024</v>
      </c>
      <c r="F479" s="69" t="str">
        <f>F22</f>
        <v>Vjetor 2025</v>
      </c>
      <c r="G479" s="69" t="str">
        <f>G22</f>
        <v>Vjetor 2024</v>
      </c>
      <c r="H479" s="69" t="str">
        <f>H22</f>
        <v>Vjetor 2025</v>
      </c>
      <c r="I479" s="69" t="str">
        <f>I22</f>
        <v>Vjetor 2024</v>
      </c>
      <c r="J479" s="69" t="str">
        <f>J22</f>
        <v>Vjetor 2025</v>
      </c>
      <c r="K479" s="69" t="str">
        <f>K22</f>
        <v>Vjetor 2024</v>
      </c>
      <c r="L479" s="69" t="str">
        <f>L22</f>
        <v>Vjetor 2025</v>
      </c>
      <c r="M479" s="69" t="str">
        <f>M22</f>
        <v>Vjetor 2024</v>
      </c>
      <c r="N479" s="69" t="str">
        <f>N22</f>
        <v>Vjetor 2025</v>
      </c>
      <c r="O479" s="69" t="str">
        <f>O22</f>
        <v>Vjetor 2024</v>
      </c>
      <c r="P479" s="69" t="str">
        <f>P22</f>
        <v>Vjetor 2025</v>
      </c>
      <c r="Q479" s="69" t="str">
        <f>Q22</f>
        <v>Vjetor 2024</v>
      </c>
      <c r="R479" s="69" t="str">
        <f>R22</f>
        <v>Vjetor 2025</v>
      </c>
      <c r="S479" s="69" t="str">
        <f>S22</f>
        <v>Vjetor 2024</v>
      </c>
      <c r="T479" s="69" t="str">
        <f>T22</f>
        <v>Vjetor 2025</v>
      </c>
      <c r="U479" s="69" t="str">
        <f>U22</f>
        <v>Vjetor 2024</v>
      </c>
      <c r="V479" s="69" t="str">
        <f>V22</f>
        <v>Vjetor 2025</v>
      </c>
      <c r="W479" s="69" t="str">
        <f>W22</f>
        <v>Vjetor 2024</v>
      </c>
      <c r="X479" s="69" t="str">
        <f>X22</f>
        <v>Vjetor 2025</v>
      </c>
      <c r="Y479" s="69" t="str">
        <f>Y22</f>
        <v>Vjetor 2024</v>
      </c>
      <c r="Z479" s="69" t="str">
        <f>Z22</f>
        <v>Vjetor 2025</v>
      </c>
      <c r="AA479" s="69" t="str">
        <f>AA22</f>
        <v>Vjetor 2024</v>
      </c>
      <c r="AB479" s="69" t="str">
        <f>AB22</f>
        <v>Vjetor 2025</v>
      </c>
      <c r="AC479" s="1" t="str">
        <f>R3</f>
        <v>Vjetor 2024</v>
      </c>
      <c r="AD479" s="1" t="str">
        <f>U3</f>
        <v>Vjetor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6</v>
      </c>
      <c r="N482" s="18">
        <f t="shared" si="75"/>
        <v>4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6</v>
      </c>
      <c r="AD482" s="2">
        <f t="shared" si="72"/>
        <v>4</v>
      </c>
      <c r="AE482" s="214">
        <f t="shared" si="73"/>
        <v>-33.333333333333329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3</v>
      </c>
      <c r="N483" s="18">
        <f t="shared" si="76"/>
        <v>1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3</v>
      </c>
      <c r="AD483" s="2">
        <f t="shared" si="72"/>
        <v>1</v>
      </c>
      <c r="AE483" s="214">
        <f t="shared" si="73"/>
        <v>-66.666666666666657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1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1</v>
      </c>
      <c r="AD484" s="2">
        <f t="shared" si="72"/>
        <v>0</v>
      </c>
      <c r="AE484" s="214">
        <f t="shared" si="73"/>
        <v>-100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3</v>
      </c>
      <c r="N487" s="13">
        <f t="shared" si="80"/>
        <v>3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3</v>
      </c>
      <c r="AD487" s="2">
        <f t="shared" si="72"/>
        <v>3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442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70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70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 t="str">
        <f>AA21</f>
        <v>YEK</v>
      </c>
      <c r="AB492" s="224"/>
      <c r="AC492" s="226" t="s">
        <v>7</v>
      </c>
      <c r="AD492" s="226"/>
      <c r="AE492" s="227" t="s">
        <v>8</v>
      </c>
      <c r="AF492" s="227"/>
      <c r="AG492" s="70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69" t="str">
        <f>E22</f>
        <v>Vjetor 2024</v>
      </c>
      <c r="F493" s="69" t="str">
        <f>F22</f>
        <v>Vjetor 2025</v>
      </c>
      <c r="G493" s="69" t="str">
        <f>G22</f>
        <v>Vjetor 2024</v>
      </c>
      <c r="H493" s="69" t="str">
        <f>H22</f>
        <v>Vjetor 2025</v>
      </c>
      <c r="I493" s="69" t="str">
        <f>I22</f>
        <v>Vjetor 2024</v>
      </c>
      <c r="J493" s="69" t="str">
        <f>J22</f>
        <v>Vjetor 2025</v>
      </c>
      <c r="K493" s="69" t="str">
        <f>K22</f>
        <v>Vjetor 2024</v>
      </c>
      <c r="L493" s="69" t="str">
        <f>L22</f>
        <v>Vjetor 2025</v>
      </c>
      <c r="M493" s="69" t="str">
        <f>M22</f>
        <v>Vjetor 2024</v>
      </c>
      <c r="N493" s="69" t="str">
        <f>N22</f>
        <v>Vjetor 2025</v>
      </c>
      <c r="O493" s="69" t="str">
        <f>O22</f>
        <v>Vjetor 2024</v>
      </c>
      <c r="P493" s="69" t="str">
        <f>P22</f>
        <v>Vjetor 2025</v>
      </c>
      <c r="Q493" s="69" t="str">
        <f>Q22</f>
        <v>Vjetor 2024</v>
      </c>
      <c r="R493" s="69" t="str">
        <f>R22</f>
        <v>Vjetor 2025</v>
      </c>
      <c r="S493" s="69" t="str">
        <f>S22</f>
        <v>Vjetor 2024</v>
      </c>
      <c r="T493" s="69" t="str">
        <f>T22</f>
        <v>Vjetor 2025</v>
      </c>
      <c r="U493" s="69" t="str">
        <f>U22</f>
        <v>Vjetor 2024</v>
      </c>
      <c r="V493" s="69" t="str">
        <f>V22</f>
        <v>Vjetor 2025</v>
      </c>
      <c r="W493" s="69" t="str">
        <f>W22</f>
        <v>Vjetor 2024</v>
      </c>
      <c r="X493" s="69" t="str">
        <f>X22</f>
        <v>Vjetor 2025</v>
      </c>
      <c r="Y493" s="69" t="str">
        <f>Y22</f>
        <v>Vjetor 2024</v>
      </c>
      <c r="Z493" s="69" t="str">
        <f>Z22</f>
        <v>Vjetor 2025</v>
      </c>
      <c r="AA493" s="69" t="str">
        <f>AA22</f>
        <v>Vjetor 2024</v>
      </c>
      <c r="AB493" s="69" t="str">
        <f>AB22</f>
        <v>Vjetor 2025</v>
      </c>
      <c r="AC493" s="1" t="str">
        <f>R3</f>
        <v>Vjetor 2024</v>
      </c>
      <c r="AD493" s="1" t="str">
        <f>U3</f>
        <v>Vjetor 2025</v>
      </c>
      <c r="AE493" s="227"/>
      <c r="AF493" s="227"/>
      <c r="AG493" s="70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70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70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154"/>
      <c r="F496" s="154"/>
      <c r="G496" s="19"/>
      <c r="H496" s="19"/>
      <c r="I496" s="154"/>
      <c r="J496" s="154"/>
      <c r="K496" s="19"/>
      <c r="L496" s="19"/>
      <c r="M496" s="36">
        <v>15</v>
      </c>
      <c r="N496" s="36">
        <v>23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15</v>
      </c>
      <c r="AD496" s="2">
        <f t="shared" si="82"/>
        <v>23</v>
      </c>
      <c r="AE496" s="214">
        <f t="shared" si="81"/>
        <v>53.333333333333336</v>
      </c>
      <c r="AF496" s="214"/>
      <c r="AG496" s="70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154"/>
      <c r="F497" s="154"/>
      <c r="G497" s="19"/>
      <c r="H497" s="19"/>
      <c r="I497" s="154"/>
      <c r="J497" s="154"/>
      <c r="K497" s="19"/>
      <c r="L497" s="19"/>
      <c r="M497" s="36">
        <v>1</v>
      </c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1</v>
      </c>
      <c r="AD497" s="2">
        <f t="shared" si="82"/>
        <v>0</v>
      </c>
      <c r="AE497" s="214">
        <f t="shared" si="81"/>
        <v>-100</v>
      </c>
      <c r="AF497" s="214"/>
      <c r="AG497" s="70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154"/>
      <c r="F498" s="154"/>
      <c r="G498" s="19"/>
      <c r="H498" s="19"/>
      <c r="I498" s="154"/>
      <c r="J498" s="154"/>
      <c r="K498" s="19"/>
      <c r="L498" s="19"/>
      <c r="M498" s="36">
        <v>7</v>
      </c>
      <c r="N498" s="36">
        <v>5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7</v>
      </c>
      <c r="AD498" s="2">
        <f t="shared" si="82"/>
        <v>5</v>
      </c>
      <c r="AE498" s="214">
        <f t="shared" si="81"/>
        <v>-28.571428571428569</v>
      </c>
      <c r="AF498" s="214"/>
      <c r="AG498" s="70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154"/>
      <c r="F499" s="154"/>
      <c r="G499" s="19"/>
      <c r="H499" s="19"/>
      <c r="I499" s="154"/>
      <c r="J499" s="154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70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154"/>
      <c r="F500" s="154"/>
      <c r="G500" s="19"/>
      <c r="H500" s="19"/>
      <c r="I500" s="154"/>
      <c r="J500" s="154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70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160"/>
      <c r="F501" s="154"/>
      <c r="G501" s="19"/>
      <c r="H501" s="19"/>
      <c r="I501" s="154"/>
      <c r="J501" s="154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70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154"/>
      <c r="F502" s="154"/>
      <c r="G502" s="19"/>
      <c r="H502" s="19"/>
      <c r="I502" s="154"/>
      <c r="J502" s="154"/>
      <c r="K502" s="19"/>
      <c r="L502" s="19"/>
      <c r="M502" s="36"/>
      <c r="N502" s="36">
        <v>1</v>
      </c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1</v>
      </c>
      <c r="AE502" s="214">
        <f t="shared" si="81"/>
        <v>0</v>
      </c>
      <c r="AF502" s="214"/>
      <c r="AG502" s="70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154"/>
      <c r="F503" s="154"/>
      <c r="G503" s="19"/>
      <c r="H503" s="19"/>
      <c r="I503" s="154"/>
      <c r="J503" s="154"/>
      <c r="K503" s="19"/>
      <c r="L503" s="19"/>
      <c r="M503" s="36">
        <v>1073</v>
      </c>
      <c r="N503" s="36">
        <v>1094</v>
      </c>
      <c r="O503" s="36"/>
      <c r="P503" s="36"/>
      <c r="Q503" s="36"/>
      <c r="R503" s="36"/>
      <c r="S503" s="157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1073</v>
      </c>
      <c r="AD503" s="2">
        <f t="shared" si="82"/>
        <v>1094</v>
      </c>
      <c r="AE503" s="214">
        <f t="shared" si="81"/>
        <v>1.95712954333644</v>
      </c>
      <c r="AF503" s="214"/>
      <c r="AG503" s="70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154"/>
      <c r="F504" s="154"/>
      <c r="G504" s="19"/>
      <c r="H504" s="19"/>
      <c r="I504" s="154"/>
      <c r="J504" s="154"/>
      <c r="K504" s="19"/>
      <c r="L504" s="19"/>
      <c r="M504" s="36">
        <v>568</v>
      </c>
      <c r="N504" s="36">
        <v>540</v>
      </c>
      <c r="O504" s="36"/>
      <c r="P504" s="36"/>
      <c r="Q504" s="36"/>
      <c r="R504" s="36"/>
      <c r="S504" s="157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568</v>
      </c>
      <c r="AD504" s="2">
        <f t="shared" si="82"/>
        <v>540</v>
      </c>
      <c r="AE504" s="214">
        <f>IF(AC504=0,0,(AC504-AD504)/AC504*-100)</f>
        <v>-4.929577464788732</v>
      </c>
      <c r="AF504" s="214"/>
      <c r="AG504" s="70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154"/>
      <c r="F505" s="154"/>
      <c r="G505" s="19"/>
      <c r="H505" s="19"/>
      <c r="I505" s="154"/>
      <c r="J505" s="154"/>
      <c r="K505" s="19"/>
      <c r="L505" s="19"/>
      <c r="M505" s="36">
        <v>1069</v>
      </c>
      <c r="N505" s="36">
        <v>1780</v>
      </c>
      <c r="O505" s="36"/>
      <c r="P505" s="36"/>
      <c r="Q505" s="36"/>
      <c r="R505" s="36"/>
      <c r="S505" s="157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1069</v>
      </c>
      <c r="AD505" s="2">
        <f t="shared" si="82"/>
        <v>1780</v>
      </c>
      <c r="AE505" s="214">
        <f>IF(AC505=0,0,(AC505-AD505)/AC505*-100)</f>
        <v>66.510757717492979</v>
      </c>
      <c r="AF505" s="214"/>
      <c r="AG505" s="70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154"/>
      <c r="F506" s="154"/>
      <c r="G506" s="19"/>
      <c r="H506" s="19"/>
      <c r="I506" s="154"/>
      <c r="J506" s="154"/>
      <c r="K506" s="19"/>
      <c r="L506" s="19"/>
      <c r="M506" s="36">
        <v>1</v>
      </c>
      <c r="N506" s="36">
        <v>2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1</v>
      </c>
      <c r="AD506" s="2">
        <f t="shared" si="82"/>
        <v>2</v>
      </c>
      <c r="AE506" s="214">
        <f t="shared" si="81"/>
        <v>100</v>
      </c>
      <c r="AF506" s="214"/>
      <c r="AG506" s="70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154"/>
      <c r="F507" s="154"/>
      <c r="G507" s="19"/>
      <c r="H507" s="19"/>
      <c r="I507" s="154"/>
      <c r="J507" s="154"/>
      <c r="K507" s="19"/>
      <c r="L507" s="19"/>
      <c r="M507" s="36">
        <v>88</v>
      </c>
      <c r="N507" s="36">
        <v>10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88</v>
      </c>
      <c r="AD507" s="2">
        <f t="shared" si="82"/>
        <v>10</v>
      </c>
      <c r="AE507" s="214">
        <f t="shared" si="81"/>
        <v>-88.63636363636364</v>
      </c>
      <c r="AF507" s="214"/>
      <c r="AG507" s="70"/>
    </row>
    <row r="508" spans="1:33" s="44" customFormat="1" ht="52.5" customHeight="1" x14ac:dyDescent="0.25">
      <c r="A508" s="239" t="s">
        <v>442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70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70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70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 t="str">
        <f>AA21</f>
        <v>YEK</v>
      </c>
      <c r="AB512" s="224"/>
      <c r="AC512" s="226" t="s">
        <v>7</v>
      </c>
      <c r="AD512" s="226"/>
      <c r="AE512" s="227" t="s">
        <v>8</v>
      </c>
      <c r="AF512" s="227"/>
      <c r="AG512" s="70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69" t="str">
        <f>E22</f>
        <v>Vjetor 2024</v>
      </c>
      <c r="F513" s="69" t="str">
        <f>F22</f>
        <v>Vjetor 2025</v>
      </c>
      <c r="G513" s="69" t="str">
        <f>G22</f>
        <v>Vjetor 2024</v>
      </c>
      <c r="H513" s="69" t="str">
        <f>H22</f>
        <v>Vjetor 2025</v>
      </c>
      <c r="I513" s="69" t="str">
        <f>I22</f>
        <v>Vjetor 2024</v>
      </c>
      <c r="J513" s="69" t="str">
        <f>J22</f>
        <v>Vjetor 2025</v>
      </c>
      <c r="K513" s="69" t="str">
        <f>K22</f>
        <v>Vjetor 2024</v>
      </c>
      <c r="L513" s="69" t="str">
        <f>L22</f>
        <v>Vjetor 2025</v>
      </c>
      <c r="M513" s="69" t="str">
        <f>M22</f>
        <v>Vjetor 2024</v>
      </c>
      <c r="N513" s="69" t="str">
        <f>N22</f>
        <v>Vjetor 2025</v>
      </c>
      <c r="O513" s="69" t="str">
        <f>O22</f>
        <v>Vjetor 2024</v>
      </c>
      <c r="P513" s="69" t="str">
        <f>P22</f>
        <v>Vjetor 2025</v>
      </c>
      <c r="Q513" s="69" t="str">
        <f>Q22</f>
        <v>Vjetor 2024</v>
      </c>
      <c r="R513" s="69" t="str">
        <f>R22</f>
        <v>Vjetor 2025</v>
      </c>
      <c r="S513" s="69" t="str">
        <f>S22</f>
        <v>Vjetor 2024</v>
      </c>
      <c r="T513" s="69" t="str">
        <f>T22</f>
        <v>Vjetor 2025</v>
      </c>
      <c r="U513" s="69" t="str">
        <f>U22</f>
        <v>Vjetor 2024</v>
      </c>
      <c r="V513" s="69" t="str">
        <f>V22</f>
        <v>Vjetor 2025</v>
      </c>
      <c r="W513" s="69" t="str">
        <f>W22</f>
        <v>Vjetor 2024</v>
      </c>
      <c r="X513" s="69" t="str">
        <f>X22</f>
        <v>Vjetor 2025</v>
      </c>
      <c r="Y513" s="69" t="str">
        <f>Y22</f>
        <v>Vjetor 2024</v>
      </c>
      <c r="Z513" s="69" t="str">
        <f>Z22</f>
        <v>Vjetor 2025</v>
      </c>
      <c r="AA513" s="69" t="str">
        <f>AA22</f>
        <v>Vjetor 2024</v>
      </c>
      <c r="AB513" s="69" t="str">
        <f>AB22</f>
        <v>Vjetor 2025</v>
      </c>
      <c r="AC513" s="1" t="str">
        <f>R3</f>
        <v>Vjetor 2024</v>
      </c>
      <c r="AD513" s="1" t="str">
        <f>U3</f>
        <v>Vjetor 2025</v>
      </c>
      <c r="AE513" s="227"/>
      <c r="AF513" s="227"/>
      <c r="AG513" s="70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70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154"/>
      <c r="F515" s="154"/>
      <c r="G515" s="19"/>
      <c r="H515" s="19"/>
      <c r="I515" s="154"/>
      <c r="J515" s="154"/>
      <c r="K515" s="19"/>
      <c r="L515" s="19"/>
      <c r="M515" s="19"/>
      <c r="N515" s="19">
        <v>1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1</v>
      </c>
      <c r="AE515" s="214">
        <f>IF(AC515=0,0,(AC515-AD515)/AC515*-100)</f>
        <v>0</v>
      </c>
      <c r="AF515" s="214"/>
      <c r="AG515" s="70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154"/>
      <c r="F516" s="154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70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1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1</v>
      </c>
      <c r="AE517" s="221">
        <f>IF(AC517=0,0,(AC517-AD517)/AC517*-100)</f>
        <v>0</v>
      </c>
      <c r="AF517" s="221"/>
      <c r="AG517" s="70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149"/>
      <c r="F518" s="149"/>
      <c r="G518" s="21"/>
      <c r="H518" s="21"/>
      <c r="I518" s="149"/>
      <c r="J518" s="149"/>
      <c r="K518" s="21"/>
      <c r="L518" s="21"/>
      <c r="M518" s="21"/>
      <c r="N518" s="21"/>
      <c r="O518" s="21"/>
      <c r="P518" s="21"/>
      <c r="Q518" s="21"/>
      <c r="R518" s="21"/>
      <c r="S518" s="19"/>
      <c r="T518" s="19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70"/>
    </row>
    <row r="519" spans="1:33" s="44" customFormat="1" ht="94.5" customHeight="1" x14ac:dyDescent="0.25">
      <c r="A519" s="238" t="s">
        <v>364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70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70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 t="str">
        <f>AA21</f>
        <v>YEK</v>
      </c>
      <c r="AB523" s="224"/>
      <c r="AC523" s="226" t="s">
        <v>7</v>
      </c>
      <c r="AD523" s="226"/>
      <c r="AE523" s="227" t="s">
        <v>8</v>
      </c>
      <c r="AF523" s="227"/>
      <c r="AG523" s="70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69" t="str">
        <f>E22</f>
        <v>Vjetor 2024</v>
      </c>
      <c r="F524" s="69" t="str">
        <f>F22</f>
        <v>Vjetor 2025</v>
      </c>
      <c r="G524" s="69" t="str">
        <f>G22</f>
        <v>Vjetor 2024</v>
      </c>
      <c r="H524" s="69" t="str">
        <f>H22</f>
        <v>Vjetor 2025</v>
      </c>
      <c r="I524" s="69" t="str">
        <f>I22</f>
        <v>Vjetor 2024</v>
      </c>
      <c r="J524" s="69" t="str">
        <f>J22</f>
        <v>Vjetor 2025</v>
      </c>
      <c r="K524" s="69" t="str">
        <f>K22</f>
        <v>Vjetor 2024</v>
      </c>
      <c r="L524" s="69" t="str">
        <f>L22</f>
        <v>Vjetor 2025</v>
      </c>
      <c r="M524" s="69" t="str">
        <f>M22</f>
        <v>Vjetor 2024</v>
      </c>
      <c r="N524" s="69" t="str">
        <f>N22</f>
        <v>Vjetor 2025</v>
      </c>
      <c r="O524" s="69" t="str">
        <f>O22</f>
        <v>Vjetor 2024</v>
      </c>
      <c r="P524" s="69" t="str">
        <f>P22</f>
        <v>Vjetor 2025</v>
      </c>
      <c r="Q524" s="69" t="str">
        <f>Q22</f>
        <v>Vjetor 2024</v>
      </c>
      <c r="R524" s="69" t="str">
        <f>R22</f>
        <v>Vjetor 2025</v>
      </c>
      <c r="S524" s="69" t="str">
        <f>S22</f>
        <v>Vjetor 2024</v>
      </c>
      <c r="T524" s="69" t="str">
        <f>T22</f>
        <v>Vjetor 2025</v>
      </c>
      <c r="U524" s="69" t="str">
        <f>U22</f>
        <v>Vjetor 2024</v>
      </c>
      <c r="V524" s="69" t="str">
        <f>V22</f>
        <v>Vjetor 2025</v>
      </c>
      <c r="W524" s="69" t="str">
        <f>W22</f>
        <v>Vjetor 2024</v>
      </c>
      <c r="X524" s="69" t="str">
        <f>X22</f>
        <v>Vjetor 2025</v>
      </c>
      <c r="Y524" s="69" t="str">
        <f>Y22</f>
        <v>Vjetor 2024</v>
      </c>
      <c r="Z524" s="69" t="str">
        <f>Z22</f>
        <v>Vjetor 2025</v>
      </c>
      <c r="AA524" s="69" t="str">
        <f>AA22</f>
        <v>Vjetor 2024</v>
      </c>
      <c r="AB524" s="69" t="str">
        <f>AB22</f>
        <v>Vjetor 2025</v>
      </c>
      <c r="AC524" s="1" t="str">
        <f>R3</f>
        <v>Vjetor 2024</v>
      </c>
      <c r="AD524" s="1" t="str">
        <f>U3</f>
        <v>Vjetor 2025</v>
      </c>
      <c r="AE524" s="227"/>
      <c r="AF524" s="227"/>
      <c r="AG524" s="70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154"/>
      <c r="F525" s="154"/>
      <c r="G525" s="19"/>
      <c r="H525" s="19"/>
      <c r="I525" s="154"/>
      <c r="J525" s="154"/>
      <c r="K525" s="19"/>
      <c r="L525" s="19"/>
      <c r="M525" s="23">
        <v>5</v>
      </c>
      <c r="N525" s="23">
        <v>5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5</v>
      </c>
      <c r="AE525" s="214">
        <f>IF(AC525=0,0,(AC525-AD525)/AC525*-100)</f>
        <v>0</v>
      </c>
      <c r="AF525" s="214"/>
      <c r="AG525" s="70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154"/>
      <c r="F526" s="154"/>
      <c r="G526" s="19"/>
      <c r="H526" s="19"/>
      <c r="I526" s="154"/>
      <c r="J526" s="154"/>
      <c r="K526" s="19"/>
      <c r="L526" s="19"/>
      <c r="M526" s="23">
        <v>3</v>
      </c>
      <c r="N526" s="23">
        <v>6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3</v>
      </c>
      <c r="AD526" s="2">
        <f t="shared" si="85"/>
        <v>6</v>
      </c>
      <c r="AE526" s="214">
        <f>IF(AC526=0,0,(AC526-AD526)/AC526*-100)</f>
        <v>100</v>
      </c>
      <c r="AF526" s="214"/>
      <c r="AG526" s="70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154"/>
      <c r="F527" s="154"/>
      <c r="G527" s="19"/>
      <c r="H527" s="19"/>
      <c r="I527" s="154"/>
      <c r="J527" s="154"/>
      <c r="K527" s="19"/>
      <c r="L527" s="19"/>
      <c r="M527" s="23">
        <v>3</v>
      </c>
      <c r="N527" s="23">
        <v>3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3</v>
      </c>
      <c r="AD527" s="2">
        <f t="shared" si="85"/>
        <v>3</v>
      </c>
      <c r="AE527" s="214">
        <f>IF(AC527=0,0,(AC527-AD527)/AC527*-100)</f>
        <v>0</v>
      </c>
      <c r="AF527" s="214"/>
      <c r="AG527" s="70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154"/>
      <c r="F528" s="154"/>
      <c r="G528" s="19"/>
      <c r="H528" s="19"/>
      <c r="I528" s="154"/>
      <c r="J528" s="154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70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5</v>
      </c>
      <c r="N529" s="4">
        <f t="shared" si="86"/>
        <v>8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5</v>
      </c>
      <c r="AD529" s="2">
        <f t="shared" si="85"/>
        <v>8</v>
      </c>
      <c r="AE529" s="221">
        <f>IF(AC529=0,0,(AC529-AD529)/AC529*-100)</f>
        <v>60</v>
      </c>
      <c r="AF529" s="221"/>
      <c r="AG529" s="70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37.5</v>
      </c>
      <c r="N530" s="24">
        <f t="shared" si="87"/>
        <v>27.27272727272727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37.5</v>
      </c>
      <c r="AD530" s="24">
        <f>AD527/(AD525+AD526)*100</f>
        <v>27.27272727272727</v>
      </c>
      <c r="AE530" s="235"/>
      <c r="AF530" s="235"/>
      <c r="AG530" s="70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70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70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72"/>
      <c r="AF533" s="72"/>
      <c r="AG533" s="70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70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70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70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 t="str">
        <f>AA21</f>
        <v>YEK</v>
      </c>
      <c r="AB538" s="225"/>
      <c r="AC538" s="226" t="s">
        <v>7</v>
      </c>
      <c r="AD538" s="226"/>
      <c r="AE538" s="227" t="s">
        <v>8</v>
      </c>
      <c r="AF538" s="227"/>
      <c r="AG538" s="70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69" t="str">
        <f>E22</f>
        <v>Vjetor 2024</v>
      </c>
      <c r="F539" s="69" t="str">
        <f>F22</f>
        <v>Vjetor 2025</v>
      </c>
      <c r="G539" s="69" t="str">
        <f>G22</f>
        <v>Vjetor 2024</v>
      </c>
      <c r="H539" s="69" t="str">
        <f>H22</f>
        <v>Vjetor 2025</v>
      </c>
      <c r="I539" s="69" t="str">
        <f>I22</f>
        <v>Vjetor 2024</v>
      </c>
      <c r="J539" s="69" t="str">
        <f>J22</f>
        <v>Vjetor 2025</v>
      </c>
      <c r="K539" s="69" t="str">
        <f>K22</f>
        <v>Vjetor 2024</v>
      </c>
      <c r="L539" s="69" t="str">
        <f>L22</f>
        <v>Vjetor 2025</v>
      </c>
      <c r="M539" s="69" t="str">
        <f>M22</f>
        <v>Vjetor 2024</v>
      </c>
      <c r="N539" s="69" t="str">
        <f>N22</f>
        <v>Vjetor 2025</v>
      </c>
      <c r="O539" s="69" t="str">
        <f>O22</f>
        <v>Vjetor 2024</v>
      </c>
      <c r="P539" s="69" t="str">
        <f>P22</f>
        <v>Vjetor 2025</v>
      </c>
      <c r="Q539" s="69" t="str">
        <f>Q22</f>
        <v>Vjetor 2024</v>
      </c>
      <c r="R539" s="69" t="str">
        <f>R22</f>
        <v>Vjetor 2025</v>
      </c>
      <c r="S539" s="69" t="str">
        <f>S22</f>
        <v>Vjetor 2024</v>
      </c>
      <c r="T539" s="69" t="str">
        <f>T22</f>
        <v>Vjetor 2025</v>
      </c>
      <c r="U539" s="69" t="str">
        <f>U22</f>
        <v>Vjetor 2024</v>
      </c>
      <c r="V539" s="69" t="str">
        <f>V22</f>
        <v>Vjetor 2025</v>
      </c>
      <c r="W539" s="69" t="str">
        <f>W22</f>
        <v>Vjetor 2024</v>
      </c>
      <c r="X539" s="69" t="str">
        <f>X22</f>
        <v>Vjetor 2025</v>
      </c>
      <c r="Y539" s="69" t="str">
        <f>Y22</f>
        <v>Vjetor 2024</v>
      </c>
      <c r="Z539" s="69" t="str">
        <f>Z22</f>
        <v>Vjetor 2025</v>
      </c>
      <c r="AA539" s="69" t="str">
        <f>AA22</f>
        <v>Vjetor 2024</v>
      </c>
      <c r="AB539" s="69" t="str">
        <f>AB22</f>
        <v>Vjetor 2025</v>
      </c>
      <c r="AC539" s="1" t="str">
        <f>R3</f>
        <v>Vjetor 2024</v>
      </c>
      <c r="AD539" s="1" t="str">
        <f>U3</f>
        <v>Vjetor 2025</v>
      </c>
      <c r="AE539" s="227"/>
      <c r="AF539" s="227"/>
      <c r="AG539" s="70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154"/>
      <c r="F540" s="154"/>
      <c r="G540" s="19"/>
      <c r="H540" s="19"/>
      <c r="I540" s="154"/>
      <c r="J540" s="154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8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70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154"/>
      <c r="F541" s="154"/>
      <c r="G541" s="19"/>
      <c r="H541" s="19"/>
      <c r="I541" s="154"/>
      <c r="J541" s="154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70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154"/>
      <c r="F542" s="154"/>
      <c r="G542" s="19"/>
      <c r="H542" s="19"/>
      <c r="I542" s="154"/>
      <c r="J542" s="154"/>
      <c r="K542" s="19"/>
      <c r="L542" s="19"/>
      <c r="M542" s="19">
        <v>10</v>
      </c>
      <c r="N542" s="19">
        <v>4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10</v>
      </c>
      <c r="AD542" s="2">
        <f t="shared" si="88"/>
        <v>4</v>
      </c>
      <c r="AE542" s="214">
        <f t="shared" si="89"/>
        <v>-60</v>
      </c>
      <c r="AF542" s="214"/>
      <c r="AG542" s="70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10</v>
      </c>
      <c r="N543" s="4">
        <f t="shared" si="90"/>
        <v>4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10</v>
      </c>
      <c r="AD543" s="2">
        <f t="shared" si="88"/>
        <v>4</v>
      </c>
      <c r="AE543" s="221">
        <f t="shared" si="89"/>
        <v>-60</v>
      </c>
      <c r="AF543" s="221"/>
      <c r="AG543" s="70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-60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-60</v>
      </c>
      <c r="AD544" s="217"/>
      <c r="AE544" s="26"/>
      <c r="AF544" s="26"/>
      <c r="AG544" s="70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154"/>
      <c r="F545" s="154"/>
      <c r="G545" s="19"/>
      <c r="H545" s="19"/>
      <c r="I545" s="154"/>
      <c r="J545" s="154"/>
      <c r="K545" s="19"/>
      <c r="L545" s="19"/>
      <c r="M545" s="19">
        <v>1232</v>
      </c>
      <c r="N545" s="19">
        <v>1530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1232</v>
      </c>
      <c r="AD545" s="2">
        <f t="shared" si="88"/>
        <v>1530</v>
      </c>
      <c r="AE545" s="214">
        <f t="shared" si="89"/>
        <v>24.188311688311689</v>
      </c>
      <c r="AF545" s="214"/>
      <c r="AG545" s="70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24.188311688311689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24.188311688311689</v>
      </c>
      <c r="AD546" s="217"/>
      <c r="AE546" s="26"/>
      <c r="AF546" s="26"/>
      <c r="AG546" s="70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154"/>
      <c r="F547" s="154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si="88"/>
        <v>0</v>
      </c>
      <c r="AD547" s="2">
        <f t="shared" si="88"/>
        <v>0</v>
      </c>
      <c r="AE547" s="214">
        <f t="shared" si="89"/>
        <v>0</v>
      </c>
      <c r="AF547" s="214"/>
      <c r="AG547" s="70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154"/>
      <c r="F548" s="154"/>
      <c r="G548" s="19"/>
      <c r="H548" s="19"/>
      <c r="I548" s="154"/>
      <c r="J548" s="154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88"/>
        <v>0</v>
      </c>
      <c r="AD548" s="2">
        <f t="shared" si="88"/>
        <v>0</v>
      </c>
      <c r="AE548" s="214">
        <f t="shared" si="89"/>
        <v>0</v>
      </c>
      <c r="AF548" s="214"/>
      <c r="AG548" s="70"/>
    </row>
    <row r="549" spans="1:33" s="44" customFormat="1" ht="53.25" customHeight="1" x14ac:dyDescent="0.25">
      <c r="A549" s="215" t="s">
        <v>638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70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70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70"/>
    </row>
    <row r="552" spans="1:33" s="44" customFormat="1" ht="20.25" customHeight="1" x14ac:dyDescent="0.25">
      <c r="A552" s="209" t="s">
        <v>500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70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70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70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70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70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70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70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70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70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70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70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70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70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70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70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Vjetor 2024</v>
      </c>
      <c r="P568" s="207"/>
      <c r="Q568" s="207"/>
      <c r="R568" s="207" t="str">
        <f>U3</f>
        <v>Vjetor 2025</v>
      </c>
      <c r="S568" s="207"/>
      <c r="T568" s="207"/>
      <c r="U568" s="201" t="s">
        <v>478</v>
      </c>
      <c r="V568" s="201"/>
      <c r="W568" s="201"/>
      <c r="X568" s="207" t="str">
        <f>R3</f>
        <v>Vjetor 2024</v>
      </c>
      <c r="Y568" s="207"/>
      <c r="Z568" s="207"/>
      <c r="AA568" s="207" t="str">
        <f>U3</f>
        <v>Vjetor 2025</v>
      </c>
      <c r="AB568" s="207"/>
      <c r="AC568" s="207"/>
      <c r="AD568" s="201" t="s">
        <v>478</v>
      </c>
      <c r="AE568" s="201"/>
      <c r="AF568" s="201"/>
      <c r="AG568" s="70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308"/>
      <c r="P569" s="308"/>
      <c r="Q569" s="308"/>
      <c r="R569" s="308"/>
      <c r="S569" s="308"/>
      <c r="T569" s="308"/>
      <c r="U569" s="199">
        <f>IF(O569=0,0,(O569-R569)/O569*-100)</f>
        <v>0</v>
      </c>
      <c r="V569" s="199"/>
      <c r="W569" s="199"/>
      <c r="X569" s="308"/>
      <c r="Y569" s="308"/>
      <c r="Z569" s="308"/>
      <c r="AA569" s="308"/>
      <c r="AB569" s="308"/>
      <c r="AC569" s="308"/>
      <c r="AD569" s="199">
        <f>IF(X569=0,0,(X569-AA569)/X569*-100)</f>
        <v>0</v>
      </c>
      <c r="AE569" s="199"/>
      <c r="AF569" s="199"/>
      <c r="AG569" s="70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1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2">IF(X570=0,0,(X570-AA570)/X570*-100)</f>
        <v>0</v>
      </c>
      <c r="AE570" s="199"/>
      <c r="AF570" s="199"/>
      <c r="AG570" s="70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1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2"/>
        <v>0</v>
      </c>
      <c r="AE571" s="199"/>
      <c r="AF571" s="199"/>
      <c r="AG571" s="70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1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2"/>
        <v>0</v>
      </c>
      <c r="AE572" s="199"/>
      <c r="AF572" s="199"/>
      <c r="AG572" s="70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1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2"/>
        <v>0</v>
      </c>
      <c r="AE573" s="199"/>
      <c r="AF573" s="199"/>
      <c r="AG573" s="70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1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2"/>
        <v>0</v>
      </c>
      <c r="AE574" s="199"/>
      <c r="AF574" s="199"/>
      <c r="AG574" s="70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75261</v>
      </c>
      <c r="P575" s="203"/>
      <c r="Q575" s="203"/>
      <c r="R575" s="203">
        <v>79373</v>
      </c>
      <c r="S575" s="203"/>
      <c r="T575" s="203"/>
      <c r="U575" s="199">
        <f t="shared" si="91"/>
        <v>5.4636531536918191</v>
      </c>
      <c r="V575" s="199"/>
      <c r="W575" s="199"/>
      <c r="X575" s="203">
        <v>5103.1000000000004</v>
      </c>
      <c r="Y575" s="203"/>
      <c r="Z575" s="203"/>
      <c r="AA575" s="203">
        <v>5576</v>
      </c>
      <c r="AB575" s="203"/>
      <c r="AC575" s="203"/>
      <c r="AD575" s="199">
        <f t="shared" si="92"/>
        <v>9.2669161881993212</v>
      </c>
      <c r="AE575" s="199"/>
      <c r="AF575" s="199"/>
      <c r="AG575" s="70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1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2"/>
        <v>0</v>
      </c>
      <c r="AE576" s="199"/>
      <c r="AF576" s="199"/>
      <c r="AG576" s="70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1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2"/>
        <v>0</v>
      </c>
      <c r="AE577" s="199"/>
      <c r="AF577" s="199"/>
      <c r="AG577" s="70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70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316"/>
      <c r="P579" s="203"/>
      <c r="Q579" s="203"/>
      <c r="R579" s="316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70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70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70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75261</v>
      </c>
      <c r="P582" s="201"/>
      <c r="Q582" s="201"/>
      <c r="R582" s="201">
        <f>SUM(R569:R581)</f>
        <v>79373</v>
      </c>
      <c r="S582" s="201"/>
      <c r="T582" s="201"/>
      <c r="U582" s="199">
        <f>IF(O582=0,0,(O582-R582)/O582*-100)</f>
        <v>5.4636531536918191</v>
      </c>
      <c r="V582" s="199"/>
      <c r="W582" s="199"/>
      <c r="X582" s="201">
        <f>SUM(X569:X581)</f>
        <v>5103.1000000000004</v>
      </c>
      <c r="Y582" s="201"/>
      <c r="Z582" s="201"/>
      <c r="AA582" s="201">
        <f>SUM(AA569:AA581)</f>
        <v>5576</v>
      </c>
      <c r="AB582" s="201"/>
      <c r="AC582" s="201"/>
      <c r="AD582" s="199">
        <f t="shared" si="92"/>
        <v>9.2669161881993212</v>
      </c>
      <c r="AE582" s="199"/>
      <c r="AF582" s="199"/>
      <c r="AG582" s="70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7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642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644</v>
      </c>
      <c r="Q587" s="176"/>
      <c r="R587" s="176"/>
      <c r="S587" s="183" t="s">
        <v>645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648</v>
      </c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 t="s">
        <v>655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656</v>
      </c>
      <c r="N588" s="176"/>
      <c r="O588" s="176"/>
      <c r="P588" s="176" t="s">
        <v>657</v>
      </c>
      <c r="Q588" s="176"/>
      <c r="R588" s="176"/>
      <c r="S588" s="183" t="s">
        <v>658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659</v>
      </c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 t="s">
        <v>275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671</v>
      </c>
      <c r="Q589" s="176"/>
      <c r="R589" s="176"/>
      <c r="S589" s="183" t="s">
        <v>672</v>
      </c>
      <c r="T589" s="176"/>
      <c r="U589" s="176"/>
      <c r="V589" s="176" t="s">
        <v>646</v>
      </c>
      <c r="W589" s="176"/>
      <c r="X589" s="176"/>
      <c r="Y589" s="176" t="s">
        <v>666</v>
      </c>
      <c r="Z589" s="176"/>
      <c r="AA589" s="176"/>
      <c r="AB589" s="176" t="s">
        <v>667</v>
      </c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 t="s">
        <v>682</v>
      </c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 t="s">
        <v>643</v>
      </c>
      <c r="N590" s="176"/>
      <c r="O590" s="176"/>
      <c r="P590" s="176" t="s">
        <v>680</v>
      </c>
      <c r="Q590" s="176"/>
      <c r="R590" s="176"/>
      <c r="S590" s="183" t="s">
        <v>681</v>
      </c>
      <c r="T590" s="176"/>
      <c r="U590" s="176"/>
      <c r="V590" s="176" t="s">
        <v>646</v>
      </c>
      <c r="W590" s="176"/>
      <c r="X590" s="176"/>
      <c r="Y590" s="176" t="s">
        <v>647</v>
      </c>
      <c r="Z590" s="176"/>
      <c r="AA590" s="176"/>
      <c r="AB590" s="176" t="s">
        <v>659</v>
      </c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 t="s">
        <v>682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 t="s">
        <v>643</v>
      </c>
      <c r="N591" s="176"/>
      <c r="O591" s="176"/>
      <c r="P591" s="176" t="s">
        <v>683</v>
      </c>
      <c r="Q591" s="176"/>
      <c r="R591" s="176"/>
      <c r="S591" s="183" t="s">
        <v>685</v>
      </c>
      <c r="T591" s="176"/>
      <c r="U591" s="176"/>
      <c r="V591" s="176" t="s">
        <v>646</v>
      </c>
      <c r="W591" s="176"/>
      <c r="X591" s="176"/>
      <c r="Y591" s="176" t="s">
        <v>684</v>
      </c>
      <c r="Z591" s="176"/>
      <c r="AA591" s="176"/>
      <c r="AB591" s="176" t="s">
        <v>659</v>
      </c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 t="s">
        <v>691</v>
      </c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 t="s">
        <v>643</v>
      </c>
      <c r="N592" s="176"/>
      <c r="O592" s="176"/>
      <c r="P592" s="176" t="s">
        <v>689</v>
      </c>
      <c r="Q592" s="176"/>
      <c r="R592" s="176"/>
      <c r="S592" s="183" t="s">
        <v>690</v>
      </c>
      <c r="T592" s="176"/>
      <c r="U592" s="176"/>
      <c r="V592" s="176" t="s">
        <v>646</v>
      </c>
      <c r="W592" s="176"/>
      <c r="X592" s="176"/>
      <c r="Y592" s="176" t="s">
        <v>646</v>
      </c>
      <c r="Z592" s="176"/>
      <c r="AA592" s="176"/>
      <c r="AB592" s="176" t="s">
        <v>717</v>
      </c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 t="s">
        <v>694</v>
      </c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 t="s">
        <v>643</v>
      </c>
      <c r="N593" s="176"/>
      <c r="O593" s="176"/>
      <c r="P593" s="176" t="s">
        <v>695</v>
      </c>
      <c r="Q593" s="176"/>
      <c r="R593" s="176"/>
      <c r="S593" s="183" t="s">
        <v>696</v>
      </c>
      <c r="T593" s="176"/>
      <c r="U593" s="176"/>
      <c r="V593" s="176" t="s">
        <v>646</v>
      </c>
      <c r="W593" s="176"/>
      <c r="X593" s="176"/>
      <c r="Y593" s="176" t="s">
        <v>647</v>
      </c>
      <c r="Z593" s="176"/>
      <c r="AA593" s="176"/>
      <c r="AB593" s="176" t="s">
        <v>659</v>
      </c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 t="s">
        <v>697</v>
      </c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 t="s">
        <v>643</v>
      </c>
      <c r="N594" s="176"/>
      <c r="O594" s="176"/>
      <c r="P594" s="176" t="s">
        <v>698</v>
      </c>
      <c r="Q594" s="176"/>
      <c r="R594" s="176"/>
      <c r="S594" s="183" t="s">
        <v>699</v>
      </c>
      <c r="T594" s="176"/>
      <c r="U594" s="176"/>
      <c r="V594" s="176" t="s">
        <v>646</v>
      </c>
      <c r="W594" s="176"/>
      <c r="X594" s="176"/>
      <c r="Y594" s="176" t="s">
        <v>646</v>
      </c>
      <c r="Z594" s="176"/>
      <c r="AA594" s="176"/>
      <c r="AB594" s="176" t="s">
        <v>700</v>
      </c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 t="s">
        <v>701</v>
      </c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 t="s">
        <v>643</v>
      </c>
      <c r="N595" s="176"/>
      <c r="O595" s="176"/>
      <c r="P595" s="176" t="s">
        <v>702</v>
      </c>
      <c r="Q595" s="176"/>
      <c r="R595" s="176"/>
      <c r="S595" s="183" t="s">
        <v>703</v>
      </c>
      <c r="T595" s="176"/>
      <c r="U595" s="176"/>
      <c r="V595" s="176" t="s">
        <v>646</v>
      </c>
      <c r="W595" s="176"/>
      <c r="X595" s="176"/>
      <c r="Y595" s="176" t="s">
        <v>647</v>
      </c>
      <c r="Z595" s="176"/>
      <c r="AA595" s="176"/>
      <c r="AB595" s="176" t="s">
        <v>667</v>
      </c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 t="s">
        <v>707</v>
      </c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 t="s">
        <v>643</v>
      </c>
      <c r="N596" s="176"/>
      <c r="O596" s="176"/>
      <c r="P596" s="176" t="s">
        <v>708</v>
      </c>
      <c r="Q596" s="176"/>
      <c r="R596" s="176"/>
      <c r="S596" s="183" t="s">
        <v>709</v>
      </c>
      <c r="T596" s="176"/>
      <c r="U596" s="176"/>
      <c r="V596" s="176" t="s">
        <v>646</v>
      </c>
      <c r="W596" s="176"/>
      <c r="X596" s="176"/>
      <c r="Y596" s="176" t="s">
        <v>646</v>
      </c>
      <c r="Z596" s="176"/>
      <c r="AA596" s="176"/>
      <c r="AB596" s="176" t="s">
        <v>700</v>
      </c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 t="s">
        <v>711</v>
      </c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 t="s">
        <v>643</v>
      </c>
      <c r="N597" s="176"/>
      <c r="O597" s="176"/>
      <c r="P597" s="176" t="s">
        <v>714</v>
      </c>
      <c r="Q597" s="176"/>
      <c r="R597" s="176"/>
      <c r="S597" s="183" t="s">
        <v>712</v>
      </c>
      <c r="T597" s="176"/>
      <c r="U597" s="176"/>
      <c r="V597" s="176" t="s">
        <v>646</v>
      </c>
      <c r="W597" s="176"/>
      <c r="X597" s="176"/>
      <c r="Y597" s="176" t="s">
        <v>646</v>
      </c>
      <c r="Z597" s="176"/>
      <c r="AA597" s="176"/>
      <c r="AB597" s="176" t="s">
        <v>700</v>
      </c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 t="s">
        <v>713</v>
      </c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 t="s">
        <v>643</v>
      </c>
      <c r="N598" s="176"/>
      <c r="O598" s="176"/>
      <c r="P598" s="176" t="s">
        <v>715</v>
      </c>
      <c r="Q598" s="176"/>
      <c r="R598" s="176"/>
      <c r="S598" s="190" t="s">
        <v>716</v>
      </c>
      <c r="T598" s="191"/>
      <c r="U598" s="192"/>
      <c r="V598" s="176" t="s">
        <v>646</v>
      </c>
      <c r="W598" s="176"/>
      <c r="X598" s="176"/>
      <c r="Y598" s="176" t="s">
        <v>646</v>
      </c>
      <c r="Z598" s="176"/>
      <c r="AA598" s="176"/>
      <c r="AB598" s="176" t="s">
        <v>659</v>
      </c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9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9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9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x14ac:dyDescent="0.25">
      <c r="A602" s="172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  <c r="AA602" s="173"/>
      <c r="AB602" s="173"/>
      <c r="AC602" s="173"/>
      <c r="AD602" s="173"/>
      <c r="AE602" s="173"/>
      <c r="AF602" s="173"/>
      <c r="AG602" s="174"/>
    </row>
    <row r="603" spans="1:33" x14ac:dyDescent="0.25">
      <c r="A603" s="175" t="s">
        <v>718</v>
      </c>
      <c r="B603" s="175"/>
      <c r="C603" s="175"/>
      <c r="D603" s="175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3"/>
      <c r="Q603" s="173"/>
      <c r="R603" s="173"/>
      <c r="S603" s="173"/>
      <c r="T603" s="173"/>
      <c r="U603" s="173"/>
      <c r="V603" s="173"/>
      <c r="W603" s="173"/>
      <c r="X603" s="173"/>
      <c r="Y603" s="175" t="s">
        <v>705</v>
      </c>
      <c r="Z603" s="175"/>
      <c r="AA603" s="175"/>
      <c r="AB603" s="175"/>
      <c r="AC603" s="175"/>
      <c r="AD603" s="175"/>
      <c r="AE603" s="175"/>
      <c r="AF603" s="175"/>
      <c r="AG603" s="175"/>
    </row>
    <row r="604" spans="1:33" ht="27" customHeight="1" x14ac:dyDescent="0.25">
      <c r="A604" s="175"/>
      <c r="B604" s="175"/>
      <c r="C604" s="175"/>
      <c r="D604" s="175"/>
      <c r="E604" s="175"/>
      <c r="F604" s="175"/>
      <c r="G604" s="175"/>
      <c r="H604" s="175"/>
      <c r="I604" s="175"/>
      <c r="J604" s="175"/>
      <c r="K604" s="175"/>
      <c r="L604" s="175"/>
      <c r="M604" s="175"/>
      <c r="N604" s="175"/>
      <c r="O604" s="175"/>
      <c r="P604" s="173"/>
      <c r="Q604" s="173"/>
      <c r="R604" s="173"/>
      <c r="S604" s="173"/>
      <c r="T604" s="173"/>
      <c r="U604" s="173"/>
      <c r="V604" s="173"/>
      <c r="W604" s="173"/>
      <c r="X604" s="173"/>
      <c r="Y604" s="175"/>
      <c r="Z604" s="175"/>
      <c r="AA604" s="175"/>
      <c r="AB604" s="175"/>
      <c r="AC604" s="175"/>
      <c r="AD604" s="175"/>
      <c r="AE604" s="175"/>
      <c r="AF604" s="175"/>
      <c r="AG604" s="175"/>
    </row>
  </sheetData>
  <mergeCells count="1506">
    <mergeCell ref="A602:AG602"/>
    <mergeCell ref="A603:O604"/>
    <mergeCell ref="P603:X604"/>
    <mergeCell ref="Y603:AG604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B598:AD598"/>
    <mergeCell ref="AE598:AG598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75" priority="234" stopIfTrue="1">
      <formula>IF(M398+M401=M394,0,1)</formula>
    </cfRule>
  </conditionalFormatting>
  <conditionalFormatting sqref="M435:AB435">
    <cfRule type="expression" dxfId="174" priority="233" stopIfTrue="1">
      <formula>IF(M439+M442=M435,0,1)</formula>
    </cfRule>
  </conditionalFormatting>
  <conditionalFormatting sqref="AA200:AB200 M424:AB424 M452:AB455 M464:AB466 M468:AB469 M472:AB472 M402:AB402 M443:AB443 M516:N516 O444:AB444 O547 W515:Y515 AA312:AB317 Y545:AB545 U547:V548 AA384:AB386 AA395:AB397 AA399:AB400 AA403:AB403 AA425:AB427 AA440:AB441 AA515 Q547:R548 T385 Y547:AB548 AA296:AB303 M481:AB485 AA24:AB51 AA53:AB82 AA84:AB102 AA104:AB121 AA123:AB133 AA135:AB141 AA156:AB166 AA170:AB187 AA189:AB198 AA215:AB249 AA277:AB294 AA305:AB310 AA319:AB343 AA345:AB357 AA359:AB375 Y411:AB416 S425:S427 W425:Y427 Y436:AB438 Q440:R441 Z496:Z507 W525:AB528 U540:V542 Y540:AB542 S516:AB516 W384:X385 AA168:AB168 AA202:AB213 AA143:AB154 AA251:AB275">
    <cfRule type="expression" dxfId="173" priority="232" stopIfTrue="1">
      <formula>MOD(FLOOR(COLUMN()/2+0.5,1),2)</formula>
    </cfRule>
  </conditionalFormatting>
  <conditionalFormatting sqref="N425:N427">
    <cfRule type="expression" dxfId="172" priority="231" stopIfTrue="1">
      <formula>MOD(FLOOR(COLUMN()/2+0.5,1),2)</formula>
    </cfRule>
  </conditionalFormatting>
  <conditionalFormatting sqref="P547:P548">
    <cfRule type="expression" dxfId="171" priority="229" stopIfTrue="1">
      <formula>MOD(FLOOR(COLUMN()/2+0.5,1),2)</formula>
    </cfRule>
  </conditionalFormatting>
  <conditionalFormatting sqref="T384">
    <cfRule type="expression" dxfId="170" priority="225" stopIfTrue="1">
      <formula>MOD(FLOOR(COLUMN()/2+0.5,1),2)</formula>
    </cfRule>
  </conditionalFormatting>
  <conditionalFormatting sqref="T440:T441">
    <cfRule type="expression" dxfId="169" priority="224" stopIfTrue="1">
      <formula>MOD(FLOOR(COLUMN()/2+0.5,1),2)</formula>
    </cfRule>
  </conditionalFormatting>
  <conditionalFormatting sqref="Z425:Z427">
    <cfRule type="expression" dxfId="168" priority="221" stopIfTrue="1">
      <formula>MOD(FLOOR(COLUMN()/2+0.5,1),2)</formula>
    </cfRule>
  </conditionalFormatting>
  <conditionalFormatting sqref="AB496:AB507">
    <cfRule type="expression" dxfId="167" priority="220" stopIfTrue="1">
      <formula>MOD(FLOOR(COLUMN()/2+0.5,1),2)</formula>
    </cfRule>
  </conditionalFormatting>
  <conditionalFormatting sqref="O548">
    <cfRule type="expression" dxfId="166" priority="219" stopIfTrue="1">
      <formula>MOD(FLOOR(COLUMN()/2+0.5,1),2)</formula>
    </cfRule>
  </conditionalFormatting>
  <conditionalFormatting sqref="S385">
    <cfRule type="expression" dxfId="165" priority="215" stopIfTrue="1">
      <formula>MOD(FLOOR(COLUMN()/2+0.5,1),2)</formula>
    </cfRule>
  </conditionalFormatting>
  <conditionalFormatting sqref="S384">
    <cfRule type="expression" dxfId="164" priority="214" stopIfTrue="1">
      <formula>MOD(FLOOR(COLUMN()/2+0.5,1),2)</formula>
    </cfRule>
  </conditionalFormatting>
  <conditionalFormatting sqref="Y384:Y385">
    <cfRule type="expression" dxfId="163" priority="213" stopIfTrue="1">
      <formula>MOD(FLOOR(COLUMN()/2+0.5,1),2)</formula>
    </cfRule>
  </conditionalFormatting>
  <conditionalFormatting sqref="Y395:Y397">
    <cfRule type="expression" dxfId="162" priority="212" stopIfTrue="1">
      <formula>MOD(FLOOR(COLUMN()/2+0.5,1),2)</formula>
    </cfRule>
  </conditionalFormatting>
  <conditionalFormatting sqref="S411:S414">
    <cfRule type="expression" dxfId="161" priority="208" stopIfTrue="1">
      <formula>MOD(FLOOR(COLUMN()/2+0.5,1),2)</formula>
    </cfRule>
  </conditionalFormatting>
  <conditionalFormatting sqref="W411:W416">
    <cfRule type="expression" dxfId="160" priority="207" stopIfTrue="1">
      <formula>MOD(FLOOR(COLUMN()/2+0.5,1),2)</formula>
    </cfRule>
  </conditionalFormatting>
  <conditionalFormatting sqref="M425:M427">
    <cfRule type="expression" dxfId="159" priority="206" stopIfTrue="1">
      <formula>MOD(FLOOR(COLUMN()/2+0.5,1),2)</formula>
    </cfRule>
  </conditionalFormatting>
  <conditionalFormatting sqref="M437:M438">
    <cfRule type="expression" dxfId="158" priority="203" stopIfTrue="1">
      <formula>MOD(FLOOR(COLUMN()/2+0.5,1),2)</formula>
    </cfRule>
  </conditionalFormatting>
  <conditionalFormatting sqref="S437:S438">
    <cfRule type="expression" dxfId="157" priority="200" stopIfTrue="1">
      <formula>MOD(FLOOR(COLUMN()/2+0.5,1),2)</formula>
    </cfRule>
  </conditionalFormatting>
  <conditionalFormatting sqref="W436:W438">
    <cfRule type="expression" dxfId="156" priority="199" stopIfTrue="1">
      <formula>MOD(FLOOR(COLUMN()/2+0.5,1),2)</formula>
    </cfRule>
  </conditionalFormatting>
  <conditionalFormatting sqref="M440:M441">
    <cfRule type="expression" dxfId="155" priority="198" stopIfTrue="1">
      <formula>MOD(FLOOR(COLUMN()/2+0.5,1),2)</formula>
    </cfRule>
  </conditionalFormatting>
  <conditionalFormatting sqref="O440:O441">
    <cfRule type="expression" dxfId="154" priority="197" stopIfTrue="1">
      <formula>MOD(FLOOR(COLUMN()/2+0.5,1),2)</formula>
    </cfRule>
  </conditionalFormatting>
  <conditionalFormatting sqref="S440:S441">
    <cfRule type="expression" dxfId="153" priority="196" stopIfTrue="1">
      <formula>MOD(FLOOR(COLUMN()/2+0.5,1),2)</formula>
    </cfRule>
  </conditionalFormatting>
  <conditionalFormatting sqref="W440:W441">
    <cfRule type="expression" dxfId="152" priority="195" stopIfTrue="1">
      <formula>MOD(FLOOR(COLUMN()/2+0.5,1),2)</formula>
    </cfRule>
  </conditionalFormatting>
  <conditionalFormatting sqref="Y440:Y441">
    <cfRule type="expression" dxfId="151" priority="194" stopIfTrue="1">
      <formula>MOD(FLOOR(COLUMN()/2+0.5,1),2)</formula>
    </cfRule>
  </conditionalFormatting>
  <conditionalFormatting sqref="M444">
    <cfRule type="expression" dxfId="150" priority="193" stopIfTrue="1">
      <formula>MOD(FLOOR(COLUMN()/2+0.5,1),2)</formula>
    </cfRule>
  </conditionalFormatting>
  <conditionalFormatting sqref="U496:U505">
    <cfRule type="expression" dxfId="149" priority="188" stopIfTrue="1">
      <formula>MOD(FLOOR(COLUMN()/2+0.5,1),2)</formula>
    </cfRule>
  </conditionalFormatting>
  <conditionalFormatting sqref="W496:W507">
    <cfRule type="expression" dxfId="148" priority="187" stopIfTrue="1">
      <formula>MOD(FLOOR(COLUMN()/2+0.5,1),2)</formula>
    </cfRule>
  </conditionalFormatting>
  <conditionalFormatting sqref="Y496:Y507">
    <cfRule type="expression" dxfId="147" priority="186" stopIfTrue="1">
      <formula>MOD(FLOOR(COLUMN()/2+0.5,1),2)</formula>
    </cfRule>
  </conditionalFormatting>
  <conditionalFormatting sqref="AA496:AA507">
    <cfRule type="expression" dxfId="146" priority="185" stopIfTrue="1">
      <formula>MOD(FLOOR(COLUMN()/2+0.5,1),2)</formula>
    </cfRule>
  </conditionalFormatting>
  <conditionalFormatting sqref="M515">
    <cfRule type="expression" dxfId="145" priority="184" stopIfTrue="1">
      <formula>MOD(FLOOR(COLUMN()/2+0.5,1),2)</formula>
    </cfRule>
  </conditionalFormatting>
  <conditionalFormatting sqref="S525:S528">
    <cfRule type="expression" dxfId="144" priority="176" stopIfTrue="1">
      <formula>MOD(FLOOR(COLUMN()/2+0.5,1),2)</formula>
    </cfRule>
  </conditionalFormatting>
  <conditionalFormatting sqref="U525:U528">
    <cfRule type="expression" dxfId="143" priority="175" stopIfTrue="1">
      <formula>MOD(FLOOR(COLUMN()/2+0.5,1),2)</formula>
    </cfRule>
  </conditionalFormatting>
  <conditionalFormatting sqref="M540:M542">
    <cfRule type="expression" dxfId="142" priority="174" stopIfTrue="1">
      <formula>MOD(FLOOR(COLUMN()/2+0.5,1),2)</formula>
    </cfRule>
  </conditionalFormatting>
  <conditionalFormatting sqref="Q540:Q542">
    <cfRule type="expression" dxfId="141" priority="172" stopIfTrue="1">
      <formula>MOD(FLOOR(COLUMN()/2+0.5,1),2)</formula>
    </cfRule>
  </conditionalFormatting>
  <conditionalFormatting sqref="W540:W542">
    <cfRule type="expression" dxfId="140" priority="170" stopIfTrue="1">
      <formula>MOD(FLOOR(COLUMN()/2+0.5,1),2)</formula>
    </cfRule>
  </conditionalFormatting>
  <conditionalFormatting sqref="O545">
    <cfRule type="expression" dxfId="139" priority="168" stopIfTrue="1">
      <formula>MOD(FLOOR(COLUMN()/2+0.5,1),2)</formula>
    </cfRule>
  </conditionalFormatting>
  <conditionalFormatting sqref="U545">
    <cfRule type="expression" dxfId="138" priority="165" stopIfTrue="1">
      <formula>MOD(FLOOR(COLUMN()/2+0.5,1),2)</formula>
    </cfRule>
  </conditionalFormatting>
  <conditionalFormatting sqref="W545">
    <cfRule type="expression" dxfId="137" priority="164" stopIfTrue="1">
      <formula>MOD(FLOOR(COLUMN()/2+0.5,1),2)</formula>
    </cfRule>
  </conditionalFormatting>
  <conditionalFormatting sqref="M547:M548">
    <cfRule type="expression" dxfId="136" priority="163" stopIfTrue="1">
      <formula>MOD(FLOOR(COLUMN()/2+0.5,1),2)</formula>
    </cfRule>
  </conditionalFormatting>
  <conditionalFormatting sqref="W547">
    <cfRule type="expression" dxfId="135" priority="161" stopIfTrue="1">
      <formula>MOD(FLOOR(COLUMN()/2+0.5,1),2)</formula>
    </cfRule>
  </conditionalFormatting>
  <conditionalFormatting sqref="W548">
    <cfRule type="expression" dxfId="134" priority="160" stopIfTrue="1">
      <formula>MOD(FLOOR(COLUMN()/2+0.5,1),2)</formula>
    </cfRule>
  </conditionalFormatting>
  <conditionalFormatting sqref="N437:N438">
    <cfRule type="expression" dxfId="133" priority="157" stopIfTrue="1">
      <formula>MOD(FLOOR(COLUMN()/2+0.5,1),2)</formula>
    </cfRule>
  </conditionalFormatting>
  <conditionalFormatting sqref="N440:N441">
    <cfRule type="expression" dxfId="132" priority="156" stopIfTrue="1">
      <formula>MOD(FLOOR(COLUMN()/2+0.5,1),2)</formula>
    </cfRule>
  </conditionalFormatting>
  <conditionalFormatting sqref="N444">
    <cfRule type="expression" dxfId="131" priority="155" stopIfTrue="1">
      <formula>MOD(FLOOR(COLUMN()/2+0.5,1),2)</formula>
    </cfRule>
  </conditionalFormatting>
  <conditionalFormatting sqref="N515">
    <cfRule type="expression" dxfId="130" priority="154" stopIfTrue="1">
      <formula>MOD(FLOOR(COLUMN()/2+0.5,1),2)</formula>
    </cfRule>
  </conditionalFormatting>
  <conditionalFormatting sqref="N540:N542">
    <cfRule type="expression" dxfId="129" priority="152" stopIfTrue="1">
      <formula>MOD(FLOOR(COLUMN()/2+0.5,1),2)</formula>
    </cfRule>
  </conditionalFormatting>
  <conditionalFormatting sqref="N547:N548">
    <cfRule type="expression" dxfId="128" priority="150" stopIfTrue="1">
      <formula>MOD(FLOOR(COLUMN()/2+0.5,1),2)</formula>
    </cfRule>
  </conditionalFormatting>
  <conditionalFormatting sqref="P440:P441">
    <cfRule type="expression" dxfId="127" priority="146" stopIfTrue="1">
      <formula>MOD(FLOOR(COLUMN()/2+0.5,1),2)</formula>
    </cfRule>
  </conditionalFormatting>
  <conditionalFormatting sqref="P545">
    <cfRule type="expression" dxfId="126" priority="141" stopIfTrue="1">
      <formula>MOD(FLOOR(COLUMN()/2+0.5,1),2)</formula>
    </cfRule>
  </conditionalFormatting>
  <conditionalFormatting sqref="R540:R542">
    <cfRule type="expression" dxfId="125" priority="135" stopIfTrue="1">
      <formula>MOD(FLOOR(COLUMN()/2+0.5,1),2)</formula>
    </cfRule>
  </conditionalFormatting>
  <conditionalFormatting sqref="T411:T414">
    <cfRule type="expression" dxfId="124" priority="133" stopIfTrue="1">
      <formula>MOD(FLOOR(COLUMN()/2+0.5,1),2)</formula>
    </cfRule>
  </conditionalFormatting>
  <conditionalFormatting sqref="T425:T427">
    <cfRule type="expression" dxfId="123" priority="132" stopIfTrue="1">
      <formula>MOD(FLOOR(COLUMN()/2+0.5,1),2)</formula>
    </cfRule>
  </conditionalFormatting>
  <conditionalFormatting sqref="T437:T438">
    <cfRule type="expression" dxfId="122" priority="131" stopIfTrue="1">
      <formula>MOD(FLOOR(COLUMN()/2+0.5,1),2)</formula>
    </cfRule>
  </conditionalFormatting>
  <conditionalFormatting sqref="T525:T528">
    <cfRule type="expression" dxfId="121" priority="129" stopIfTrue="1">
      <formula>MOD(FLOOR(COLUMN()/2+0.5,1),2)</formula>
    </cfRule>
  </conditionalFormatting>
  <conditionalFormatting sqref="V496:V505">
    <cfRule type="expression" dxfId="120" priority="126" stopIfTrue="1">
      <formula>MOD(FLOOR(COLUMN()/2+0.5,1),2)</formula>
    </cfRule>
  </conditionalFormatting>
  <conditionalFormatting sqref="V525:V528">
    <cfRule type="expression" dxfId="119" priority="124" stopIfTrue="1">
      <formula>MOD(FLOOR(COLUMN()/2+0.5,1),2)</formula>
    </cfRule>
  </conditionalFormatting>
  <conditionalFormatting sqref="V545">
    <cfRule type="expression" dxfId="118" priority="123" stopIfTrue="1">
      <formula>MOD(FLOOR(COLUMN()/2+0.5,1),2)</formula>
    </cfRule>
  </conditionalFormatting>
  <conditionalFormatting sqref="X411:X416">
    <cfRule type="expression" dxfId="117" priority="122" stopIfTrue="1">
      <formula>MOD(FLOOR(COLUMN()/2+0.5,1),2)</formula>
    </cfRule>
  </conditionalFormatting>
  <conditionalFormatting sqref="X436:X438">
    <cfRule type="expression" dxfId="116" priority="121" stopIfTrue="1">
      <formula>MOD(FLOOR(COLUMN()/2+0.5,1),2)</formula>
    </cfRule>
  </conditionalFormatting>
  <conditionalFormatting sqref="X440:X441">
    <cfRule type="expression" dxfId="115" priority="120" stopIfTrue="1">
      <formula>MOD(FLOOR(COLUMN()/2+0.5,1),2)</formula>
    </cfRule>
  </conditionalFormatting>
  <conditionalFormatting sqref="X496:X507">
    <cfRule type="expression" dxfId="114" priority="119" stopIfTrue="1">
      <formula>MOD(FLOOR(COLUMN()/2+0.5,1),2)</formula>
    </cfRule>
  </conditionalFormatting>
  <conditionalFormatting sqref="X540:X542">
    <cfRule type="expression" dxfId="113" priority="118" stopIfTrue="1">
      <formula>MOD(FLOOR(COLUMN()/2+0.5,1),2)</formula>
    </cfRule>
  </conditionalFormatting>
  <conditionalFormatting sqref="X545">
    <cfRule type="expression" dxfId="112" priority="117" stopIfTrue="1">
      <formula>MOD(FLOOR(COLUMN()/2+0.5,1),2)</formula>
    </cfRule>
  </conditionalFormatting>
  <conditionalFormatting sqref="X547">
    <cfRule type="expression" dxfId="111" priority="116" stopIfTrue="1">
      <formula>MOD(FLOOR(COLUMN()/2+0.5,1),2)</formula>
    </cfRule>
  </conditionalFormatting>
  <conditionalFormatting sqref="X548">
    <cfRule type="expression" dxfId="110" priority="115" stopIfTrue="1">
      <formula>MOD(FLOOR(COLUMN()/2+0.5,1),2)</formula>
    </cfRule>
  </conditionalFormatting>
  <conditionalFormatting sqref="Z384:Z385">
    <cfRule type="expression" dxfId="109" priority="114" stopIfTrue="1">
      <formula>MOD(FLOOR(COLUMN()/2+0.5,1),2)</formula>
    </cfRule>
  </conditionalFormatting>
  <conditionalFormatting sqref="Z395:Z397">
    <cfRule type="expression" dxfId="108" priority="113" stopIfTrue="1">
      <formula>MOD(FLOOR(COLUMN()/2+0.5,1),2)</formula>
    </cfRule>
  </conditionalFormatting>
  <conditionalFormatting sqref="Z440:Z441">
    <cfRule type="expression" dxfId="107" priority="112" stopIfTrue="1">
      <formula>MOD(FLOOR(COLUMN()/2+0.5,1),2)</formula>
    </cfRule>
  </conditionalFormatting>
  <conditionalFormatting sqref="Z515">
    <cfRule type="expression" dxfId="106" priority="111" stopIfTrue="1">
      <formula>MOD(FLOOR(COLUMN()/2+0.5,1),2)</formula>
    </cfRule>
  </conditionalFormatting>
  <conditionalFormatting sqref="AB515">
    <cfRule type="expression" dxfId="105" priority="110" stopIfTrue="1">
      <formula>MOD(FLOOR(COLUMN()/2+0.5,1),2)</formula>
    </cfRule>
  </conditionalFormatting>
  <conditionalFormatting sqref="K394:L394">
    <cfRule type="expression" dxfId="104" priority="109" stopIfTrue="1">
      <formula>IF(K398+K401=K394,0,1)</formula>
    </cfRule>
  </conditionalFormatting>
  <conditionalFormatting sqref="I394:J394">
    <cfRule type="expression" dxfId="103" priority="108" stopIfTrue="1">
      <formula>IF(I398+I401=I394,0,1)</formula>
    </cfRule>
  </conditionalFormatting>
  <conditionalFormatting sqref="G394:H394">
    <cfRule type="expression" dxfId="102" priority="107" stopIfTrue="1">
      <formula>IF(G398+G401=G394,0,1)</formula>
    </cfRule>
  </conditionalFormatting>
  <conditionalFormatting sqref="E394:F394">
    <cfRule type="expression" dxfId="101" priority="106" stopIfTrue="1">
      <formula>IF(E398+E401=E394,0,1)</formula>
    </cfRule>
  </conditionalFormatting>
  <conditionalFormatting sqref="E435:F435">
    <cfRule type="expression" dxfId="100" priority="105" stopIfTrue="1">
      <formula>IF(E439+E442=E435,0,1)</formula>
    </cfRule>
  </conditionalFormatting>
  <conditionalFormatting sqref="G435:H435">
    <cfRule type="expression" dxfId="99" priority="104" stopIfTrue="1">
      <formula>IF(G439+G442=G435,0,1)</formula>
    </cfRule>
  </conditionalFormatting>
  <conditionalFormatting sqref="I435:J435">
    <cfRule type="expression" dxfId="98" priority="103" stopIfTrue="1">
      <formula>IF(I439+I442=I435,0,1)</formula>
    </cfRule>
  </conditionalFormatting>
  <conditionalFormatting sqref="K435:L435">
    <cfRule type="expression" dxfId="97" priority="102" stopIfTrue="1">
      <formula>IF(K439+K442=K435,0,1)</formula>
    </cfRule>
  </conditionalFormatting>
  <conditionalFormatting sqref="T386 W386:X386">
    <cfRule type="expression" dxfId="96" priority="101" stopIfTrue="1">
      <formula>MOD(FLOOR(COLUMN()/2+0.5,1),2)</formula>
    </cfRule>
  </conditionalFormatting>
  <conditionalFormatting sqref="M386">
    <cfRule type="expression" dxfId="95" priority="100" stopIfTrue="1">
      <formula>MOD(FLOOR(COLUMN()/2+0.5,1),2)</formula>
    </cfRule>
  </conditionalFormatting>
  <conditionalFormatting sqref="S386">
    <cfRule type="expression" dxfId="94" priority="98" stopIfTrue="1">
      <formula>MOD(FLOOR(COLUMN()/2+0.5,1),2)</formula>
    </cfRule>
  </conditionalFormatting>
  <conditionalFormatting sqref="Y386">
    <cfRule type="expression" dxfId="93" priority="97" stopIfTrue="1">
      <formula>MOD(FLOOR(COLUMN()/2+0.5,1),2)</formula>
    </cfRule>
  </conditionalFormatting>
  <conditionalFormatting sqref="N386">
    <cfRule type="expression" dxfId="92" priority="96" stopIfTrue="1">
      <formula>MOD(FLOOR(COLUMN()/2+0.5,1),2)</formula>
    </cfRule>
  </conditionalFormatting>
  <conditionalFormatting sqref="Z386">
    <cfRule type="expression" dxfId="91" priority="95" stopIfTrue="1">
      <formula>MOD(FLOOR(COLUMN()/2+0.5,1),2)</formula>
    </cfRule>
  </conditionalFormatting>
  <conditionalFormatting sqref="Y399:Y400">
    <cfRule type="expression" dxfId="90" priority="94" stopIfTrue="1">
      <formula>MOD(FLOOR(COLUMN()/2+0.5,1),2)</formula>
    </cfRule>
  </conditionalFormatting>
  <conditionalFormatting sqref="Z399:Z400">
    <cfRule type="expression" dxfId="89" priority="93" stopIfTrue="1">
      <formula>MOD(FLOOR(COLUMN()/2+0.5,1),2)</formula>
    </cfRule>
  </conditionalFormatting>
  <conditionalFormatting sqref="Y403">
    <cfRule type="expression" dxfId="88" priority="92" stopIfTrue="1">
      <formula>MOD(FLOOR(COLUMN()/2+0.5,1),2)</formula>
    </cfRule>
  </conditionalFormatting>
  <conditionalFormatting sqref="Z403">
    <cfRule type="expression" dxfId="87" priority="91" stopIfTrue="1">
      <formula>MOD(FLOOR(COLUMN()/2+0.5,1),2)</formula>
    </cfRule>
  </conditionalFormatting>
  <conditionalFormatting sqref="U383:AB383">
    <cfRule type="expression" dxfId="86" priority="88" stopIfTrue="1">
      <formula>IF(U376&gt;=U383,0,1)</formula>
    </cfRule>
  </conditionalFormatting>
  <conditionalFormatting sqref="F383">
    <cfRule type="expression" dxfId="85" priority="86" stopIfTrue="1">
      <formula>IF(F376&gt;=F383,0,1)</formula>
    </cfRule>
  </conditionalFormatting>
  <conditionalFormatting sqref="E383">
    <cfRule type="expression" dxfId="84" priority="85" stopIfTrue="1">
      <formula>IF(E376&gt;=E383,0,1)</formula>
    </cfRule>
  </conditionalFormatting>
  <conditionalFormatting sqref="G383:H383">
    <cfRule type="expression" dxfId="83" priority="84" stopIfTrue="1">
      <formula>IF(G376&gt;=G383,0,1)</formula>
    </cfRule>
  </conditionalFormatting>
  <conditionalFormatting sqref="I383:J383">
    <cfRule type="expression" dxfId="82" priority="83" stopIfTrue="1">
      <formula>IF(I376&gt;=I383,0,1)</formula>
    </cfRule>
  </conditionalFormatting>
  <conditionalFormatting sqref="M384:M385">
    <cfRule type="expression" dxfId="81" priority="82" stopIfTrue="1">
      <formula>MOD(FLOOR(COLUMN()/2+0.5,1),2)</formula>
    </cfRule>
  </conditionalFormatting>
  <conditionalFormatting sqref="N384:N385">
    <cfRule type="expression" dxfId="80" priority="81" stopIfTrue="1">
      <formula>MOD(FLOOR(COLUMN()/2+0.5,1),2)</formula>
    </cfRule>
  </conditionalFormatting>
  <conditionalFormatting sqref="M383:N383">
    <cfRule type="expression" dxfId="79" priority="80" stopIfTrue="1">
      <formula>IF(M376&gt;=M383,0,1)</formula>
    </cfRule>
  </conditionalFormatting>
  <conditionalFormatting sqref="M411:M416">
    <cfRule type="expression" dxfId="78" priority="79" stopIfTrue="1">
      <formula>MOD(FLOOR(COLUMN()/2+0.5,1),2)</formula>
    </cfRule>
  </conditionalFormatting>
  <conditionalFormatting sqref="N411:N416">
    <cfRule type="expression" dxfId="77" priority="78" stopIfTrue="1">
      <formula>MOD(FLOOR(COLUMN()/2+0.5,1),2)</formula>
    </cfRule>
  </conditionalFormatting>
  <conditionalFormatting sqref="M436">
    <cfRule type="expression" dxfId="76" priority="77" stopIfTrue="1">
      <formula>MOD(FLOOR(COLUMN()/2+0.5,1),2)</formula>
    </cfRule>
  </conditionalFormatting>
  <conditionalFormatting sqref="N436">
    <cfRule type="expression" dxfId="75" priority="76" stopIfTrue="1">
      <formula>MOD(FLOOR(COLUMN()/2+0.5,1),2)</formula>
    </cfRule>
  </conditionalFormatting>
  <conditionalFormatting sqref="N496:N507">
    <cfRule type="expression" dxfId="74" priority="75" stopIfTrue="1">
      <formula>MOD(FLOOR(COLUMN()/2+0.5,1),2)</formula>
    </cfRule>
  </conditionalFormatting>
  <conditionalFormatting sqref="M496:M507">
    <cfRule type="expression" dxfId="73" priority="74" stopIfTrue="1">
      <formula>MOD(FLOOR(COLUMN()/2+0.5,1),2)</formula>
    </cfRule>
  </conditionalFormatting>
  <conditionalFormatting sqref="M525:M528">
    <cfRule type="expression" dxfId="72" priority="73" stopIfTrue="1">
      <formula>MOD(FLOOR(COLUMN()/2+0.5,1),2)</formula>
    </cfRule>
  </conditionalFormatting>
  <conditionalFormatting sqref="N525:N528">
    <cfRule type="expression" dxfId="71" priority="72" stopIfTrue="1">
      <formula>MOD(FLOOR(COLUMN()/2+0.5,1),2)</formula>
    </cfRule>
  </conditionalFormatting>
  <conditionalFormatting sqref="M545">
    <cfRule type="expression" dxfId="70" priority="71" stopIfTrue="1">
      <formula>MOD(FLOOR(COLUMN()/2+0.5,1),2)</formula>
    </cfRule>
  </conditionalFormatting>
  <conditionalFormatting sqref="N545">
    <cfRule type="expression" dxfId="69" priority="70" stopIfTrue="1">
      <formula>MOD(FLOOR(COLUMN()/2+0.5,1),2)</formula>
    </cfRule>
  </conditionalFormatting>
  <conditionalFormatting sqref="R385">
    <cfRule type="expression" dxfId="68" priority="69" stopIfTrue="1">
      <formula>MOD(FLOOR(COLUMN()/2+0.5,1),2)</formula>
    </cfRule>
  </conditionalFormatting>
  <conditionalFormatting sqref="R384">
    <cfRule type="expression" dxfId="67" priority="68" stopIfTrue="1">
      <formula>MOD(FLOOR(COLUMN()/2+0.5,1),2)</formula>
    </cfRule>
  </conditionalFormatting>
  <conditionalFormatting sqref="Q385">
    <cfRule type="expression" dxfId="66" priority="67" stopIfTrue="1">
      <formula>MOD(FLOOR(COLUMN()/2+0.5,1),2)</formula>
    </cfRule>
  </conditionalFormatting>
  <conditionalFormatting sqref="Q384">
    <cfRule type="expression" dxfId="65" priority="66" stopIfTrue="1">
      <formula>MOD(FLOOR(COLUMN()/2+0.5,1),2)</formula>
    </cfRule>
  </conditionalFormatting>
  <conditionalFormatting sqref="R386">
    <cfRule type="expression" dxfId="64" priority="65" stopIfTrue="1">
      <formula>MOD(FLOOR(COLUMN()/2+0.5,1),2)</formula>
    </cfRule>
  </conditionalFormatting>
  <conditionalFormatting sqref="Q386">
    <cfRule type="expression" dxfId="63" priority="64" stopIfTrue="1">
      <formula>MOD(FLOOR(COLUMN()/2+0.5,1),2)</formula>
    </cfRule>
  </conditionalFormatting>
  <conditionalFormatting sqref="Q383:R383">
    <cfRule type="expression" dxfId="62" priority="63" stopIfTrue="1">
      <formula>IF(Q376&gt;=Q383,0,1)</formula>
    </cfRule>
  </conditionalFormatting>
  <conditionalFormatting sqref="Q411:Q416">
    <cfRule type="expression" dxfId="61" priority="62" stopIfTrue="1">
      <formula>MOD(FLOOR(COLUMN()/2+0.5,1),2)</formula>
    </cfRule>
  </conditionalFormatting>
  <conditionalFormatting sqref="R411:R416">
    <cfRule type="expression" dxfId="60" priority="61" stopIfTrue="1">
      <formula>MOD(FLOOR(COLUMN()/2+0.5,1),2)</formula>
    </cfRule>
  </conditionalFormatting>
  <conditionalFormatting sqref="Q425:Q427">
    <cfRule type="expression" dxfId="59" priority="60" stopIfTrue="1">
      <formula>MOD(FLOOR(COLUMN()/2+0.5,1),2)</formula>
    </cfRule>
  </conditionalFormatting>
  <conditionalFormatting sqref="R425:R427">
    <cfRule type="expression" dxfId="58" priority="59" stopIfTrue="1">
      <formula>MOD(FLOOR(COLUMN()/2+0.5,1),2)</formula>
    </cfRule>
  </conditionalFormatting>
  <conditionalFormatting sqref="Q436:Q438">
    <cfRule type="expression" dxfId="57" priority="58" stopIfTrue="1">
      <formula>MOD(FLOOR(COLUMN()/2+0.5,1),2)</formula>
    </cfRule>
  </conditionalFormatting>
  <conditionalFormatting sqref="R436:R438">
    <cfRule type="expression" dxfId="56" priority="57" stopIfTrue="1">
      <formula>MOD(FLOOR(COLUMN()/2+0.5,1),2)</formula>
    </cfRule>
  </conditionalFormatting>
  <conditionalFormatting sqref="Q496:Q507">
    <cfRule type="expression" dxfId="55" priority="56" stopIfTrue="1">
      <formula>MOD(FLOOR(COLUMN()/2+0.5,1),2)</formula>
    </cfRule>
  </conditionalFormatting>
  <conditionalFormatting sqref="R496:R507">
    <cfRule type="expression" dxfId="54" priority="55" stopIfTrue="1">
      <formula>MOD(FLOOR(COLUMN()/2+0.5,1),2)</formula>
    </cfRule>
  </conditionalFormatting>
  <conditionalFormatting sqref="Q516:R516">
    <cfRule type="expression" dxfId="53" priority="54" stopIfTrue="1">
      <formula>MOD(FLOOR(COLUMN()/2+0.5,1),2)</formula>
    </cfRule>
  </conditionalFormatting>
  <conditionalFormatting sqref="Q515">
    <cfRule type="expression" dxfId="52" priority="53" stopIfTrue="1">
      <formula>MOD(FLOOR(COLUMN()/2+0.5,1),2)</formula>
    </cfRule>
  </conditionalFormatting>
  <conditionalFormatting sqref="R515">
    <cfRule type="expression" dxfId="51" priority="52" stopIfTrue="1">
      <formula>MOD(FLOOR(COLUMN()/2+0.5,1),2)</formula>
    </cfRule>
  </conditionalFormatting>
  <conditionalFormatting sqref="R525:R528">
    <cfRule type="expression" dxfId="50" priority="51" stopIfTrue="1">
      <formula>MOD(FLOOR(COLUMN()/2+0.5,1),2)</formula>
    </cfRule>
  </conditionalFormatting>
  <conditionalFormatting sqref="Q525:Q528">
    <cfRule type="expression" dxfId="49" priority="50" stopIfTrue="1">
      <formula>MOD(FLOOR(COLUMN()/2+0.5,1),2)</formula>
    </cfRule>
  </conditionalFormatting>
  <conditionalFormatting sqref="Q545">
    <cfRule type="expression" dxfId="48" priority="49" stopIfTrue="1">
      <formula>MOD(FLOOR(COLUMN()/2+0.5,1),2)</formula>
    </cfRule>
  </conditionalFormatting>
  <conditionalFormatting sqref="R545">
    <cfRule type="expression" dxfId="47" priority="48" stopIfTrue="1">
      <formula>MOD(FLOOR(COLUMN()/2+0.5,1),2)</formula>
    </cfRule>
  </conditionalFormatting>
  <conditionalFormatting sqref="O385:P385 O384">
    <cfRule type="expression" dxfId="46" priority="47" stopIfTrue="1">
      <formula>MOD(FLOOR(COLUMN()/2+0.5,1),2)</formula>
    </cfRule>
  </conditionalFormatting>
  <conditionalFormatting sqref="P384">
    <cfRule type="expression" dxfId="45" priority="46" stopIfTrue="1">
      <formula>MOD(FLOOR(COLUMN()/2+0.5,1),2)</formula>
    </cfRule>
  </conditionalFormatting>
  <conditionalFormatting sqref="O386:P386">
    <cfRule type="expression" dxfId="44" priority="45" stopIfTrue="1">
      <formula>MOD(FLOOR(COLUMN()/2+0.5,1),2)</formula>
    </cfRule>
  </conditionalFormatting>
  <conditionalFormatting sqref="O383:P383">
    <cfRule type="expression" dxfId="43" priority="44" stopIfTrue="1">
      <formula>IF(O376&gt;=O383,0,1)</formula>
    </cfRule>
  </conditionalFormatting>
  <conditionalFormatting sqref="O411:O416">
    <cfRule type="expression" dxfId="42" priority="43" stopIfTrue="1">
      <formula>MOD(FLOOR(COLUMN()/2+0.5,1),2)</formula>
    </cfRule>
  </conditionalFormatting>
  <conditionalFormatting sqref="P411:P416">
    <cfRule type="expression" dxfId="41" priority="42" stopIfTrue="1">
      <formula>MOD(FLOOR(COLUMN()/2+0.5,1),2)</formula>
    </cfRule>
  </conditionalFormatting>
  <conditionalFormatting sqref="P425:P427">
    <cfRule type="expression" dxfId="40" priority="41" stopIfTrue="1">
      <formula>MOD(FLOOR(COLUMN()/2+0.5,1),2)</formula>
    </cfRule>
  </conditionalFormatting>
  <conditionalFormatting sqref="O425:O427">
    <cfRule type="expression" dxfId="39" priority="40" stopIfTrue="1">
      <formula>MOD(FLOOR(COLUMN()/2+0.5,1),2)</formula>
    </cfRule>
  </conditionalFormatting>
  <conditionalFormatting sqref="O436:O438">
    <cfRule type="expression" dxfId="38" priority="39" stopIfTrue="1">
      <formula>MOD(FLOOR(COLUMN()/2+0.5,1),2)</formula>
    </cfRule>
  </conditionalFormatting>
  <conditionalFormatting sqref="P436:P438">
    <cfRule type="expression" dxfId="37" priority="38" stopIfTrue="1">
      <formula>MOD(FLOOR(COLUMN()/2+0.5,1),2)</formula>
    </cfRule>
  </conditionalFormatting>
  <conditionalFormatting sqref="O496:O507">
    <cfRule type="expression" dxfId="36" priority="37" stopIfTrue="1">
      <formula>MOD(FLOOR(COLUMN()/2+0.5,1),2)</formula>
    </cfRule>
  </conditionalFormatting>
  <conditionalFormatting sqref="P496:P507">
    <cfRule type="expression" dxfId="35" priority="36" stopIfTrue="1">
      <formula>MOD(FLOOR(COLUMN()/2+0.5,1),2)</formula>
    </cfRule>
  </conditionalFormatting>
  <conditionalFormatting sqref="O516:P516">
    <cfRule type="expression" dxfId="34" priority="35" stopIfTrue="1">
      <formula>MOD(FLOOR(COLUMN()/2+0.5,1),2)</formula>
    </cfRule>
  </conditionalFormatting>
  <conditionalFormatting sqref="O515">
    <cfRule type="expression" dxfId="33" priority="34" stopIfTrue="1">
      <formula>MOD(FLOOR(COLUMN()/2+0.5,1),2)</formula>
    </cfRule>
  </conditionalFormatting>
  <conditionalFormatting sqref="P515">
    <cfRule type="expression" dxfId="32" priority="33" stopIfTrue="1">
      <formula>MOD(FLOOR(COLUMN()/2+0.5,1),2)</formula>
    </cfRule>
  </conditionalFormatting>
  <conditionalFormatting sqref="O525:O528">
    <cfRule type="expression" dxfId="31" priority="32" stopIfTrue="1">
      <formula>MOD(FLOOR(COLUMN()/2+0.5,1),2)</formula>
    </cfRule>
  </conditionalFormatting>
  <conditionalFormatting sqref="P525:P528">
    <cfRule type="expression" dxfId="30" priority="31" stopIfTrue="1">
      <formula>MOD(FLOOR(COLUMN()/2+0.5,1),2)</formula>
    </cfRule>
  </conditionalFormatting>
  <conditionalFormatting sqref="O540:O542">
    <cfRule type="expression" dxfId="29" priority="30" stopIfTrue="1">
      <formula>MOD(FLOOR(COLUMN()/2+0.5,1),2)</formula>
    </cfRule>
  </conditionalFormatting>
  <conditionalFormatting sqref="P540:P542">
    <cfRule type="expression" dxfId="28" priority="29" stopIfTrue="1">
      <formula>MOD(FLOOR(COLUMN()/2+0.5,1),2)</formula>
    </cfRule>
  </conditionalFormatting>
  <conditionalFormatting sqref="K383:L383">
    <cfRule type="expression" dxfId="27" priority="28" stopIfTrue="1">
      <formula>IF(K376&gt;=K383,0,1)</formula>
    </cfRule>
  </conditionalFormatting>
  <conditionalFormatting sqref="U384:V385">
    <cfRule type="expression" dxfId="26" priority="27" stopIfTrue="1">
      <formula>MOD(FLOOR(COLUMN()/2+0.5,1),2)</formula>
    </cfRule>
  </conditionalFormatting>
  <conditionalFormatting sqref="U386:V386">
    <cfRule type="expression" dxfId="25" priority="26" stopIfTrue="1">
      <formula>MOD(FLOOR(COLUMN()/2+0.5,1),2)</formula>
    </cfRule>
  </conditionalFormatting>
  <conditionalFormatting sqref="U411:V416">
    <cfRule type="expression" dxfId="24" priority="25" stopIfTrue="1">
      <formula>MOD(FLOOR(COLUMN()/2+0.5,1),2)</formula>
    </cfRule>
  </conditionalFormatting>
  <conditionalFormatting sqref="U425:V427">
    <cfRule type="expression" dxfId="23" priority="24" stopIfTrue="1">
      <formula>MOD(FLOOR(COLUMN()/2+0.5,1),2)</formula>
    </cfRule>
  </conditionalFormatting>
  <conditionalFormatting sqref="U436:V438">
    <cfRule type="expression" dxfId="22" priority="23" stopIfTrue="1">
      <formula>MOD(FLOOR(COLUMN()/2+0.5,1),2)</formula>
    </cfRule>
  </conditionalFormatting>
  <conditionalFormatting sqref="U440:V441">
    <cfRule type="expression" dxfId="21" priority="22" stopIfTrue="1">
      <formula>MOD(FLOOR(COLUMN()/2+0.5,1),2)</formula>
    </cfRule>
  </conditionalFormatting>
  <conditionalFormatting sqref="U506:U507">
    <cfRule type="expression" dxfId="20" priority="21" stopIfTrue="1">
      <formula>MOD(FLOOR(COLUMN()/2+0.5,1),2)</formula>
    </cfRule>
  </conditionalFormatting>
  <conditionalFormatting sqref="V506:V507">
    <cfRule type="expression" dxfId="19" priority="20" stopIfTrue="1">
      <formula>MOD(FLOOR(COLUMN()/2+0.5,1),2)</formula>
    </cfRule>
  </conditionalFormatting>
  <conditionalFormatting sqref="U515">
    <cfRule type="expression" dxfId="18" priority="19" stopIfTrue="1">
      <formula>MOD(FLOOR(COLUMN()/2+0.5,1),2)</formula>
    </cfRule>
  </conditionalFormatting>
  <conditionalFormatting sqref="V515">
    <cfRule type="expression" dxfId="17" priority="18" stopIfTrue="1">
      <formula>MOD(FLOOR(COLUMN()/2+0.5,1),2)</formula>
    </cfRule>
  </conditionalFormatting>
  <conditionalFormatting sqref="S415:S416">
    <cfRule type="expression" dxfId="16" priority="17" stopIfTrue="1">
      <formula>MOD(FLOOR(COLUMN()/2+0.5,1),2)</formula>
    </cfRule>
  </conditionalFormatting>
  <conditionalFormatting sqref="T415:T416">
    <cfRule type="expression" dxfId="15" priority="16" stopIfTrue="1">
      <formula>MOD(FLOOR(COLUMN()/2+0.5,1),2)</formula>
    </cfRule>
  </conditionalFormatting>
  <conditionalFormatting sqref="S436">
    <cfRule type="expression" dxfId="14" priority="15" stopIfTrue="1">
      <formula>MOD(FLOOR(COLUMN()/2+0.5,1),2)</formula>
    </cfRule>
  </conditionalFormatting>
  <conditionalFormatting sqref="T436">
    <cfRule type="expression" dxfId="13" priority="14" stopIfTrue="1">
      <formula>MOD(FLOOR(COLUMN()/2+0.5,1),2)</formula>
    </cfRule>
  </conditionalFormatting>
  <conditionalFormatting sqref="S496:S507">
    <cfRule type="expression" dxfId="12" priority="13" stopIfTrue="1">
      <formula>MOD(FLOOR(COLUMN()/2+0.5,1),2)</formula>
    </cfRule>
  </conditionalFormatting>
  <conditionalFormatting sqref="T496:T507">
    <cfRule type="expression" dxfId="11" priority="12" stopIfTrue="1">
      <formula>MOD(FLOOR(COLUMN()/2+0.5,1),2)</formula>
    </cfRule>
  </conditionalFormatting>
  <conditionalFormatting sqref="T515">
    <cfRule type="expression" dxfId="10" priority="11" stopIfTrue="1">
      <formula>MOD(FLOOR(COLUMN()/2+0.5,1),2)</formula>
    </cfRule>
  </conditionalFormatting>
  <conditionalFormatting sqref="S515">
    <cfRule type="expression" dxfId="9" priority="10" stopIfTrue="1">
      <formula>MOD(FLOOR(COLUMN()/2+0.5,1),2)</formula>
    </cfRule>
  </conditionalFormatting>
  <conditionalFormatting sqref="T518">
    <cfRule type="expression" dxfId="8" priority="9" stopIfTrue="1">
      <formula>MOD(FLOOR(COLUMN()/2+0.5,1),2)</formula>
    </cfRule>
  </conditionalFormatting>
  <conditionalFormatting sqref="S518">
    <cfRule type="expression" dxfId="7" priority="8" stopIfTrue="1">
      <formula>MOD(FLOOR(COLUMN()/2+0.5,1),2)</formula>
    </cfRule>
  </conditionalFormatting>
  <conditionalFormatting sqref="S540:S542">
    <cfRule type="expression" dxfId="6" priority="7" stopIfTrue="1">
      <formula>MOD(FLOOR(COLUMN()/2+0.5,1),2)</formula>
    </cfRule>
  </conditionalFormatting>
  <conditionalFormatting sqref="T540:T542">
    <cfRule type="expression" dxfId="5" priority="6" stopIfTrue="1">
      <formula>MOD(FLOOR(COLUMN()/2+0.5,1),2)</formula>
    </cfRule>
  </conditionalFormatting>
  <conditionalFormatting sqref="S545">
    <cfRule type="expression" dxfId="4" priority="5" stopIfTrue="1">
      <formula>MOD(FLOOR(COLUMN()/2+0.5,1),2)</formula>
    </cfRule>
  </conditionalFormatting>
  <conditionalFormatting sqref="T545">
    <cfRule type="expression" dxfId="3" priority="4" stopIfTrue="1">
      <formula>MOD(FLOOR(COLUMN()/2+0.5,1),2)</formula>
    </cfRule>
  </conditionalFormatting>
  <conditionalFormatting sqref="T547:T548">
    <cfRule type="expression" dxfId="2" priority="3" stopIfTrue="1">
      <formula>MOD(FLOOR(COLUMN()/2+0.5,1),2)</formula>
    </cfRule>
  </conditionalFormatting>
  <conditionalFormatting sqref="S547:S548">
    <cfRule type="expression" dxfId="1" priority="2" stopIfTrue="1">
      <formula>MOD(FLOOR(COLUMN()/2+0.5,1),2)</formula>
    </cfRule>
  </conditionalFormatting>
  <conditionalFormatting sqref="AA167:AB167">
    <cfRule type="expression" dxfId="0" priority="1" stopIfTrue="1">
      <formula>MOD(FLOOR(COLUMN()/2+0.5,1),2)</formula>
    </cfRule>
  </conditionalFormatting>
  <pageMargins left="0.25" right="0.25" top="0.41" bottom="0.31" header="0.22" footer="0.3"/>
  <pageSetup paperSize="9" scale="41" orientation="landscape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1:AB490"/>
  <sheetViews>
    <sheetView view="pageBreakPreview" topLeftCell="C3" zoomScale="115" zoomScaleSheetLayoutView="115" workbookViewId="0">
      <selection activeCell="A380" sqref="A380:AF380"/>
    </sheetView>
  </sheetViews>
  <sheetFormatPr defaultRowHeight="15" x14ac:dyDescent="0.25"/>
  <sheetData>
    <row r="151" spans="1:4" x14ac:dyDescent="0.25">
      <c r="A151" s="171"/>
      <c r="B151" s="171" t="s">
        <v>151</v>
      </c>
      <c r="C151" s="171"/>
      <c r="D151" s="171"/>
    </row>
    <row r="156" spans="1:4" x14ac:dyDescent="0.25">
      <c r="A156" s="299" t="s">
        <v>526</v>
      </c>
      <c r="B156" s="299"/>
      <c r="C156" s="299"/>
      <c r="D156" s="299"/>
    </row>
    <row r="168" spans="1:4" x14ac:dyDescent="0.25">
      <c r="A168">
        <v>248</v>
      </c>
    </row>
    <row r="169" spans="1:4" x14ac:dyDescent="0.25">
      <c r="A169" s="167" t="s">
        <v>527</v>
      </c>
      <c r="B169" s="274" t="s">
        <v>528</v>
      </c>
      <c r="C169" s="275"/>
      <c r="D169" s="276"/>
    </row>
    <row r="170" spans="1:4" ht="39.6" customHeight="1" x14ac:dyDescent="0.25"/>
    <row r="202" spans="1:28" x14ac:dyDescent="0.25">
      <c r="A202" s="263" t="s">
        <v>529</v>
      </c>
      <c r="B202" s="264"/>
      <c r="C202" s="264"/>
      <c r="D202" s="265"/>
      <c r="E202" s="168">
        <f>SUM(E203:E214)</f>
        <v>0</v>
      </c>
      <c r="F202" s="168">
        <f t="shared" ref="F202:AB202" si="0">SUM(F203:F214)</f>
        <v>0</v>
      </c>
      <c r="G202" s="168">
        <f t="shared" si="0"/>
        <v>0</v>
      </c>
      <c r="H202" s="168">
        <f t="shared" si="0"/>
        <v>0</v>
      </c>
      <c r="I202" s="168">
        <f t="shared" si="0"/>
        <v>0</v>
      </c>
      <c r="J202" s="168">
        <f t="shared" si="0"/>
        <v>0</v>
      </c>
      <c r="K202" s="168">
        <f t="shared" si="0"/>
        <v>0</v>
      </c>
      <c r="L202" s="168">
        <f t="shared" si="0"/>
        <v>0</v>
      </c>
      <c r="M202" s="168">
        <f t="shared" si="0"/>
        <v>0</v>
      </c>
      <c r="N202" s="168">
        <f t="shared" si="0"/>
        <v>0</v>
      </c>
      <c r="O202" s="168">
        <f t="shared" si="0"/>
        <v>0</v>
      </c>
      <c r="P202" s="168">
        <f t="shared" si="0"/>
        <v>0</v>
      </c>
      <c r="Q202" s="168">
        <f t="shared" si="0"/>
        <v>0</v>
      </c>
      <c r="R202" s="168">
        <f t="shared" si="0"/>
        <v>0</v>
      </c>
      <c r="S202" s="168">
        <f t="shared" si="0"/>
        <v>0</v>
      </c>
      <c r="T202" s="168">
        <f t="shared" si="0"/>
        <v>0</v>
      </c>
      <c r="U202" s="168">
        <f t="shared" si="0"/>
        <v>0</v>
      </c>
      <c r="V202" s="168">
        <f t="shared" si="0"/>
        <v>0</v>
      </c>
      <c r="W202" s="168">
        <f t="shared" si="0"/>
        <v>0</v>
      </c>
      <c r="X202" s="168">
        <f t="shared" si="0"/>
        <v>0</v>
      </c>
      <c r="Y202" s="168">
        <f t="shared" si="0"/>
        <v>0</v>
      </c>
      <c r="Z202" s="168">
        <f t="shared" si="0"/>
        <v>0</v>
      </c>
      <c r="AA202" s="168">
        <f t="shared" si="0"/>
        <v>0</v>
      </c>
      <c r="AB202" s="168">
        <f t="shared" si="0"/>
        <v>0</v>
      </c>
    </row>
    <row r="203" spans="1:28" x14ac:dyDescent="0.25">
      <c r="A203" s="169" t="s">
        <v>530</v>
      </c>
      <c r="B203" s="296" t="s">
        <v>531</v>
      </c>
      <c r="C203" s="297"/>
      <c r="D203" s="298"/>
    </row>
    <row r="204" spans="1:28" x14ac:dyDescent="0.25">
      <c r="A204" s="169" t="s">
        <v>532</v>
      </c>
      <c r="B204" s="296" t="s">
        <v>533</v>
      </c>
      <c r="C204" s="297"/>
      <c r="D204" s="298"/>
    </row>
    <row r="205" spans="1:28" x14ac:dyDescent="0.25">
      <c r="A205" s="169" t="s">
        <v>534</v>
      </c>
      <c r="B205" s="296" t="s">
        <v>535</v>
      </c>
      <c r="C205" s="297"/>
      <c r="D205" s="298"/>
    </row>
    <row r="206" spans="1:28" x14ac:dyDescent="0.25">
      <c r="A206" s="169" t="s">
        <v>536</v>
      </c>
      <c r="B206" s="296" t="s">
        <v>537</v>
      </c>
      <c r="C206" s="297"/>
      <c r="D206" s="298"/>
    </row>
    <row r="207" spans="1:28" x14ac:dyDescent="0.25">
      <c r="A207" s="169" t="s">
        <v>538</v>
      </c>
      <c r="B207" s="296" t="s">
        <v>539</v>
      </c>
      <c r="C207" s="297"/>
      <c r="D207" s="298"/>
    </row>
    <row r="208" spans="1:28" x14ac:dyDescent="0.25">
      <c r="A208" s="169" t="s">
        <v>540</v>
      </c>
      <c r="B208" s="296" t="s">
        <v>541</v>
      </c>
      <c r="C208" s="297"/>
      <c r="D208" s="298"/>
    </row>
    <row r="209" spans="1:4" x14ac:dyDescent="0.25">
      <c r="A209" s="169" t="s">
        <v>542</v>
      </c>
      <c r="B209" s="296" t="s">
        <v>543</v>
      </c>
      <c r="C209" s="297"/>
      <c r="D209" s="298"/>
    </row>
    <row r="210" spans="1:4" x14ac:dyDescent="0.25">
      <c r="A210" s="169" t="s">
        <v>544</v>
      </c>
      <c r="B210" s="296" t="s">
        <v>545</v>
      </c>
      <c r="C210" s="297"/>
      <c r="D210" s="298"/>
    </row>
    <row r="211" spans="1:4" x14ac:dyDescent="0.25">
      <c r="A211" s="169" t="s">
        <v>546</v>
      </c>
      <c r="B211" s="296" t="s">
        <v>547</v>
      </c>
      <c r="C211" s="297"/>
      <c r="D211" s="298"/>
    </row>
    <row r="212" spans="1:4" x14ac:dyDescent="0.25">
      <c r="A212" s="169" t="s">
        <v>548</v>
      </c>
      <c r="B212" s="269" t="s">
        <v>549</v>
      </c>
      <c r="C212" s="270"/>
      <c r="D212" s="271"/>
    </row>
    <row r="213" spans="1:4" x14ac:dyDescent="0.25">
      <c r="A213" s="169" t="s">
        <v>550</v>
      </c>
      <c r="B213" s="269" t="s">
        <v>551</v>
      </c>
      <c r="C213" s="270"/>
      <c r="D213" s="271"/>
    </row>
    <row r="214" spans="1:4" x14ac:dyDescent="0.25">
      <c r="A214" s="169" t="s">
        <v>552</v>
      </c>
      <c r="B214" s="269" t="s">
        <v>553</v>
      </c>
      <c r="C214" s="270"/>
      <c r="D214" s="271"/>
    </row>
    <row r="268" spans="1:4" x14ac:dyDescent="0.25">
      <c r="A268" s="171"/>
      <c r="B268" s="171" t="s">
        <v>252</v>
      </c>
      <c r="C268" s="171"/>
      <c r="D268" s="171"/>
    </row>
    <row r="277" spans="1:4" x14ac:dyDescent="0.25">
      <c r="A277" s="171"/>
      <c r="B277" s="171" t="s">
        <v>261</v>
      </c>
      <c r="C277" s="171"/>
      <c r="D277" s="171"/>
    </row>
    <row r="379" spans="5:28" x14ac:dyDescent="0.25">
      <c r="E379">
        <f>SUM(E23+E52+E83+E103+E122+E134+E142+E156+E170+E189+E200+E202+E215+E251+E279+E298+E307+E314+E321+E347+E361)</f>
        <v>0</v>
      </c>
      <c r="F379">
        <f>SUM(F23+F52+F83+F103+F122+F134+F142+F156+F170+F189+F200+F202+F215+F251+F279+F298+F307+F314+F321+F347+F361)</f>
        <v>0</v>
      </c>
      <c r="G379">
        <f t="shared" ref="G379:AB379" si="1">SUM(G23+G52+G83+G103+G122+G134+G142+G156+G170+G189+G200+G202+G215+G251+G279+G298+G307+G314+G321+G347+G361)</f>
        <v>0</v>
      </c>
      <c r="H379">
        <f t="shared" si="1"/>
        <v>0</v>
      </c>
      <c r="I379">
        <f t="shared" si="1"/>
        <v>0</v>
      </c>
      <c r="J379">
        <f t="shared" si="1"/>
        <v>0</v>
      </c>
      <c r="K379">
        <f t="shared" si="1"/>
        <v>0</v>
      </c>
      <c r="L379">
        <f t="shared" si="1"/>
        <v>0</v>
      </c>
      <c r="M379">
        <f t="shared" si="1"/>
        <v>0</v>
      </c>
      <c r="N379">
        <f t="shared" si="1"/>
        <v>0</v>
      </c>
      <c r="O379">
        <f t="shared" si="1"/>
        <v>0</v>
      </c>
      <c r="P379">
        <f t="shared" si="1"/>
        <v>0</v>
      </c>
      <c r="Q379">
        <f t="shared" si="1"/>
        <v>0</v>
      </c>
      <c r="R379">
        <f t="shared" si="1"/>
        <v>0</v>
      </c>
      <c r="S379">
        <f t="shared" si="1"/>
        <v>0</v>
      </c>
      <c r="T379">
        <f t="shared" si="1"/>
        <v>0</v>
      </c>
      <c r="U379">
        <f t="shared" si="1"/>
        <v>0</v>
      </c>
      <c r="V379">
        <f t="shared" si="1"/>
        <v>0</v>
      </c>
      <c r="W379">
        <f t="shared" si="1"/>
        <v>0</v>
      </c>
      <c r="X379">
        <f t="shared" si="1"/>
        <v>0</v>
      </c>
      <c r="Y379">
        <f t="shared" si="1"/>
        <v>0</v>
      </c>
      <c r="Z379">
        <f t="shared" si="1"/>
        <v>0</v>
      </c>
      <c r="AA379">
        <f t="shared" si="1"/>
        <v>0</v>
      </c>
      <c r="AB379">
        <f t="shared" si="1"/>
        <v>0</v>
      </c>
    </row>
    <row r="490" spans="5:28" x14ac:dyDescent="0.25">
      <c r="E490">
        <f>SUM(E168)</f>
        <v>0</v>
      </c>
      <c r="F490">
        <f>SUM(F168)</f>
        <v>0</v>
      </c>
      <c r="G490">
        <f t="shared" ref="G490:AB490" si="2">SUM(G168)</f>
        <v>0</v>
      </c>
      <c r="H490">
        <f t="shared" si="2"/>
        <v>0</v>
      </c>
      <c r="I490">
        <f t="shared" si="2"/>
        <v>0</v>
      </c>
      <c r="J490">
        <f t="shared" si="2"/>
        <v>0</v>
      </c>
      <c r="K490">
        <f t="shared" si="2"/>
        <v>0</v>
      </c>
      <c r="L490">
        <f t="shared" si="2"/>
        <v>0</v>
      </c>
      <c r="M490">
        <f t="shared" si="2"/>
        <v>0</v>
      </c>
      <c r="N490">
        <f t="shared" si="2"/>
        <v>0</v>
      </c>
      <c r="O490">
        <f t="shared" si="2"/>
        <v>0</v>
      </c>
      <c r="P490">
        <f t="shared" si="2"/>
        <v>0</v>
      </c>
      <c r="Q490">
        <f t="shared" si="2"/>
        <v>0</v>
      </c>
      <c r="R490">
        <f t="shared" si="2"/>
        <v>0</v>
      </c>
      <c r="S490">
        <f t="shared" si="2"/>
        <v>0</v>
      </c>
      <c r="T490">
        <f t="shared" si="2"/>
        <v>0</v>
      </c>
      <c r="U490">
        <f t="shared" si="2"/>
        <v>0</v>
      </c>
      <c r="V490">
        <f t="shared" si="2"/>
        <v>0</v>
      </c>
      <c r="W490">
        <f t="shared" si="2"/>
        <v>0</v>
      </c>
      <c r="X490">
        <f t="shared" si="2"/>
        <v>0</v>
      </c>
      <c r="Y490">
        <f t="shared" si="2"/>
        <v>0</v>
      </c>
      <c r="Z490">
        <f t="shared" si="2"/>
        <v>0</v>
      </c>
      <c r="AA490">
        <f t="shared" si="2"/>
        <v>0</v>
      </c>
      <c r="AB490">
        <f t="shared" si="2"/>
        <v>0</v>
      </c>
    </row>
  </sheetData>
  <mergeCells count="15">
    <mergeCell ref="B212:D212"/>
    <mergeCell ref="B213:D213"/>
    <mergeCell ref="B214:D214"/>
    <mergeCell ref="B206:D206"/>
    <mergeCell ref="B207:D207"/>
    <mergeCell ref="B208:D208"/>
    <mergeCell ref="B209:D209"/>
    <mergeCell ref="B210:D210"/>
    <mergeCell ref="B211:D211"/>
    <mergeCell ref="B205:D205"/>
    <mergeCell ref="A156:D156"/>
    <mergeCell ref="B169:D169"/>
    <mergeCell ref="A202:D202"/>
    <mergeCell ref="B203:D203"/>
    <mergeCell ref="B204:D204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1:AB490"/>
  <sheetViews>
    <sheetView view="pageBreakPreview" topLeftCell="C20" zoomScale="115" zoomScaleSheetLayoutView="115" workbookViewId="0">
      <selection activeCell="A380" sqref="A380:AF380"/>
    </sheetView>
  </sheetViews>
  <sheetFormatPr defaultRowHeight="15" x14ac:dyDescent="0.25"/>
  <sheetData>
    <row r="151" spans="1:4" x14ac:dyDescent="0.25">
      <c r="A151" s="171"/>
      <c r="B151" s="171" t="s">
        <v>151</v>
      </c>
      <c r="C151" s="171"/>
      <c r="D151" s="171"/>
    </row>
    <row r="156" spans="1:4" x14ac:dyDescent="0.25">
      <c r="A156" s="299" t="s">
        <v>526</v>
      </c>
      <c r="B156" s="299"/>
      <c r="C156" s="299"/>
      <c r="D156" s="299"/>
    </row>
    <row r="168" spans="1:4" x14ac:dyDescent="0.25">
      <c r="A168">
        <v>248</v>
      </c>
    </row>
    <row r="169" spans="1:4" x14ac:dyDescent="0.25">
      <c r="A169" s="167" t="s">
        <v>527</v>
      </c>
      <c r="B169" s="274" t="s">
        <v>528</v>
      </c>
      <c r="C169" s="275"/>
      <c r="D169" s="276"/>
    </row>
    <row r="170" spans="1:4" ht="39.6" customHeight="1" x14ac:dyDescent="0.25"/>
    <row r="202" spans="1:28" x14ac:dyDescent="0.25">
      <c r="A202" s="263" t="s">
        <v>529</v>
      </c>
      <c r="B202" s="264"/>
      <c r="C202" s="264"/>
      <c r="D202" s="265"/>
      <c r="E202" s="168">
        <f>SUM(E203:E214)</f>
        <v>0</v>
      </c>
      <c r="F202" s="168">
        <f t="shared" ref="F202:AB202" si="0">SUM(F203:F214)</f>
        <v>0</v>
      </c>
      <c r="G202" s="168">
        <f t="shared" si="0"/>
        <v>0</v>
      </c>
      <c r="H202" s="168">
        <f t="shared" si="0"/>
        <v>0</v>
      </c>
      <c r="I202" s="168">
        <f t="shared" si="0"/>
        <v>0</v>
      </c>
      <c r="J202" s="168">
        <f t="shared" si="0"/>
        <v>0</v>
      </c>
      <c r="K202" s="168">
        <f t="shared" si="0"/>
        <v>0</v>
      </c>
      <c r="L202" s="168">
        <f t="shared" si="0"/>
        <v>0</v>
      </c>
      <c r="M202" s="168">
        <f t="shared" si="0"/>
        <v>0</v>
      </c>
      <c r="N202" s="168">
        <f t="shared" si="0"/>
        <v>0</v>
      </c>
      <c r="O202" s="168">
        <f t="shared" si="0"/>
        <v>0</v>
      </c>
      <c r="P202" s="168">
        <f t="shared" si="0"/>
        <v>0</v>
      </c>
      <c r="Q202" s="168">
        <f t="shared" si="0"/>
        <v>0</v>
      </c>
      <c r="R202" s="168">
        <f t="shared" si="0"/>
        <v>0</v>
      </c>
      <c r="S202" s="168">
        <f t="shared" si="0"/>
        <v>0</v>
      </c>
      <c r="T202" s="168">
        <f t="shared" si="0"/>
        <v>0</v>
      </c>
      <c r="U202" s="168">
        <f t="shared" si="0"/>
        <v>0</v>
      </c>
      <c r="V202" s="168">
        <f t="shared" si="0"/>
        <v>0</v>
      </c>
      <c r="W202" s="168">
        <f t="shared" si="0"/>
        <v>0</v>
      </c>
      <c r="X202" s="168">
        <f t="shared" si="0"/>
        <v>0</v>
      </c>
      <c r="Y202" s="168">
        <f t="shared" si="0"/>
        <v>0</v>
      </c>
      <c r="Z202" s="168">
        <f t="shared" si="0"/>
        <v>0</v>
      </c>
      <c r="AA202" s="168">
        <f t="shared" si="0"/>
        <v>0</v>
      </c>
      <c r="AB202" s="168">
        <f t="shared" si="0"/>
        <v>0</v>
      </c>
    </row>
    <row r="203" spans="1:28" x14ac:dyDescent="0.25">
      <c r="A203" s="169" t="s">
        <v>530</v>
      </c>
      <c r="B203" s="296" t="s">
        <v>531</v>
      </c>
      <c r="C203" s="297"/>
      <c r="D203" s="298"/>
    </row>
    <row r="204" spans="1:28" x14ac:dyDescent="0.25">
      <c r="A204" s="169" t="s">
        <v>532</v>
      </c>
      <c r="B204" s="296" t="s">
        <v>533</v>
      </c>
      <c r="C204" s="297"/>
      <c r="D204" s="298"/>
    </row>
    <row r="205" spans="1:28" x14ac:dyDescent="0.25">
      <c r="A205" s="169" t="s">
        <v>534</v>
      </c>
      <c r="B205" s="296" t="s">
        <v>535</v>
      </c>
      <c r="C205" s="297"/>
      <c r="D205" s="298"/>
    </row>
    <row r="206" spans="1:28" x14ac:dyDescent="0.25">
      <c r="A206" s="169" t="s">
        <v>536</v>
      </c>
      <c r="B206" s="296" t="s">
        <v>537</v>
      </c>
      <c r="C206" s="297"/>
      <c r="D206" s="298"/>
    </row>
    <row r="207" spans="1:28" x14ac:dyDescent="0.25">
      <c r="A207" s="169" t="s">
        <v>538</v>
      </c>
      <c r="B207" s="296" t="s">
        <v>539</v>
      </c>
      <c r="C207" s="297"/>
      <c r="D207" s="298"/>
    </row>
    <row r="208" spans="1:28" x14ac:dyDescent="0.25">
      <c r="A208" s="169" t="s">
        <v>540</v>
      </c>
      <c r="B208" s="296" t="s">
        <v>541</v>
      </c>
      <c r="C208" s="297"/>
      <c r="D208" s="298"/>
    </row>
    <row r="209" spans="1:4" x14ac:dyDescent="0.25">
      <c r="A209" s="169" t="s">
        <v>542</v>
      </c>
      <c r="B209" s="296" t="s">
        <v>543</v>
      </c>
      <c r="C209" s="297"/>
      <c r="D209" s="298"/>
    </row>
    <row r="210" spans="1:4" x14ac:dyDescent="0.25">
      <c r="A210" s="169" t="s">
        <v>544</v>
      </c>
      <c r="B210" s="296" t="s">
        <v>545</v>
      </c>
      <c r="C210" s="297"/>
      <c r="D210" s="298"/>
    </row>
    <row r="211" spans="1:4" x14ac:dyDescent="0.25">
      <c r="A211" s="169" t="s">
        <v>546</v>
      </c>
      <c r="B211" s="296" t="s">
        <v>547</v>
      </c>
      <c r="C211" s="297"/>
      <c r="D211" s="298"/>
    </row>
    <row r="212" spans="1:4" x14ac:dyDescent="0.25">
      <c r="A212" s="169" t="s">
        <v>548</v>
      </c>
      <c r="B212" s="269" t="s">
        <v>549</v>
      </c>
      <c r="C212" s="270"/>
      <c r="D212" s="271"/>
    </row>
    <row r="213" spans="1:4" x14ac:dyDescent="0.25">
      <c r="A213" s="169" t="s">
        <v>550</v>
      </c>
      <c r="B213" s="269" t="s">
        <v>551</v>
      </c>
      <c r="C213" s="270"/>
      <c r="D213" s="271"/>
    </row>
    <row r="214" spans="1:4" x14ac:dyDescent="0.25">
      <c r="A214" s="169" t="s">
        <v>552</v>
      </c>
      <c r="B214" s="269" t="s">
        <v>553</v>
      </c>
      <c r="C214" s="270"/>
      <c r="D214" s="271"/>
    </row>
    <row r="268" spans="1:4" x14ac:dyDescent="0.25">
      <c r="A268" s="171"/>
      <c r="B268" s="171" t="s">
        <v>252</v>
      </c>
      <c r="C268" s="171"/>
      <c r="D268" s="171"/>
    </row>
    <row r="277" spans="1:4" x14ac:dyDescent="0.25">
      <c r="A277" s="171"/>
      <c r="B277" s="171" t="s">
        <v>261</v>
      </c>
      <c r="C277" s="171"/>
      <c r="D277" s="171"/>
    </row>
    <row r="379" spans="5:28" x14ac:dyDescent="0.25">
      <c r="E379">
        <f>SUM(E23+E52+E83+E103+E122+E134+E142+E156+E170+E189+E200+E202+E215+E251+E279+E298+E307+E314+E321+E347+E361)</f>
        <v>0</v>
      </c>
      <c r="F379">
        <f>SUM(F23+F52+F83+F103+F122+F134+F142+F156+F170+F189+F200+F202+F215+F251+F279+F298+F307+F314+F321+F347+F361)</f>
        <v>0</v>
      </c>
      <c r="G379">
        <f t="shared" ref="G379:AB379" si="1">SUM(G23+G52+G83+G103+G122+G134+G142+G156+G170+G189+G200+G202+G215+G251+G279+G298+G307+G314+G321+G347+G361)</f>
        <v>0</v>
      </c>
      <c r="H379">
        <f t="shared" si="1"/>
        <v>0</v>
      </c>
      <c r="I379">
        <f t="shared" si="1"/>
        <v>0</v>
      </c>
      <c r="J379">
        <f t="shared" si="1"/>
        <v>0</v>
      </c>
      <c r="K379">
        <f t="shared" si="1"/>
        <v>0</v>
      </c>
      <c r="L379">
        <f t="shared" si="1"/>
        <v>0</v>
      </c>
      <c r="M379">
        <f t="shared" si="1"/>
        <v>0</v>
      </c>
      <c r="N379">
        <f t="shared" si="1"/>
        <v>0</v>
      </c>
      <c r="O379">
        <f t="shared" si="1"/>
        <v>0</v>
      </c>
      <c r="P379">
        <f t="shared" si="1"/>
        <v>0</v>
      </c>
      <c r="Q379">
        <f t="shared" si="1"/>
        <v>0</v>
      </c>
      <c r="R379">
        <f t="shared" si="1"/>
        <v>0</v>
      </c>
      <c r="S379">
        <f t="shared" si="1"/>
        <v>0</v>
      </c>
      <c r="T379">
        <f t="shared" si="1"/>
        <v>0</v>
      </c>
      <c r="U379">
        <f t="shared" si="1"/>
        <v>0</v>
      </c>
      <c r="V379">
        <f t="shared" si="1"/>
        <v>0</v>
      </c>
      <c r="W379">
        <f t="shared" si="1"/>
        <v>0</v>
      </c>
      <c r="X379">
        <f t="shared" si="1"/>
        <v>0</v>
      </c>
      <c r="Y379">
        <f t="shared" si="1"/>
        <v>0</v>
      </c>
      <c r="Z379">
        <f t="shared" si="1"/>
        <v>0</v>
      </c>
      <c r="AA379">
        <f t="shared" si="1"/>
        <v>0</v>
      </c>
      <c r="AB379">
        <f t="shared" si="1"/>
        <v>0</v>
      </c>
    </row>
    <row r="490" spans="5:28" x14ac:dyDescent="0.25">
      <c r="E490">
        <f>SUM(E168)</f>
        <v>0</v>
      </c>
      <c r="F490">
        <f>SUM(F168)</f>
        <v>0</v>
      </c>
      <c r="G490">
        <f t="shared" ref="G490:AB490" si="2">SUM(G168)</f>
        <v>0</v>
      </c>
      <c r="H490">
        <f t="shared" si="2"/>
        <v>0</v>
      </c>
      <c r="I490">
        <f t="shared" si="2"/>
        <v>0</v>
      </c>
      <c r="J490">
        <f t="shared" si="2"/>
        <v>0</v>
      </c>
      <c r="K490">
        <f t="shared" si="2"/>
        <v>0</v>
      </c>
      <c r="L490">
        <f t="shared" si="2"/>
        <v>0</v>
      </c>
      <c r="M490">
        <f t="shared" si="2"/>
        <v>0</v>
      </c>
      <c r="N490">
        <f t="shared" si="2"/>
        <v>0</v>
      </c>
      <c r="O490">
        <f t="shared" si="2"/>
        <v>0</v>
      </c>
      <c r="P490">
        <f t="shared" si="2"/>
        <v>0</v>
      </c>
      <c r="Q490">
        <f t="shared" si="2"/>
        <v>0</v>
      </c>
      <c r="R490">
        <f t="shared" si="2"/>
        <v>0</v>
      </c>
      <c r="S490">
        <f t="shared" si="2"/>
        <v>0</v>
      </c>
      <c r="T490">
        <f t="shared" si="2"/>
        <v>0</v>
      </c>
      <c r="U490">
        <f t="shared" si="2"/>
        <v>0</v>
      </c>
      <c r="V490">
        <f t="shared" si="2"/>
        <v>0</v>
      </c>
      <c r="W490">
        <f t="shared" si="2"/>
        <v>0</v>
      </c>
      <c r="X490">
        <f t="shared" si="2"/>
        <v>0</v>
      </c>
      <c r="Y490">
        <f t="shared" si="2"/>
        <v>0</v>
      </c>
      <c r="Z490">
        <f t="shared" si="2"/>
        <v>0</v>
      </c>
      <c r="AA490">
        <f t="shared" si="2"/>
        <v>0</v>
      </c>
      <c r="AB490">
        <f t="shared" si="2"/>
        <v>0</v>
      </c>
    </row>
  </sheetData>
  <mergeCells count="15">
    <mergeCell ref="B212:D212"/>
    <mergeCell ref="B213:D213"/>
    <mergeCell ref="B214:D214"/>
    <mergeCell ref="B206:D206"/>
    <mergeCell ref="B207:D207"/>
    <mergeCell ref="B208:D208"/>
    <mergeCell ref="B209:D209"/>
    <mergeCell ref="B210:D210"/>
    <mergeCell ref="B211:D211"/>
    <mergeCell ref="B205:D205"/>
    <mergeCell ref="A156:D156"/>
    <mergeCell ref="B169:D169"/>
    <mergeCell ref="A202:D202"/>
    <mergeCell ref="B203:D203"/>
    <mergeCell ref="B204:D20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F560" zoomScale="85" zoomScaleNormal="70" zoomScaleSheetLayoutView="85" workbookViewId="0">
      <selection activeCell="AA575" sqref="AA575:AC57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555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554</v>
      </c>
      <c r="S3" s="284"/>
      <c r="T3" s="284"/>
      <c r="U3" s="283" t="s">
        <v>734</v>
      </c>
      <c r="V3" s="284"/>
      <c r="W3" s="284"/>
      <c r="X3" s="284"/>
      <c r="Y3" s="284"/>
      <c r="Z3" s="284"/>
      <c r="AA3" s="284"/>
      <c r="AB3" s="285" t="s">
        <v>556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735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 xml:space="preserve"> Mars 2025</v>
      </c>
      <c r="F8" s="33" t="str">
        <f>U3</f>
        <v xml:space="preserve"> Mars 2026</v>
      </c>
      <c r="G8" s="33" t="str">
        <f>R3</f>
        <v xml:space="preserve"> Mars 2025</v>
      </c>
      <c r="H8" s="33" t="str">
        <f>U3</f>
        <v xml:space="preserve"> Mars 2026</v>
      </c>
      <c r="I8" s="33" t="str">
        <f>R3</f>
        <v xml:space="preserve"> Mars 2025</v>
      </c>
      <c r="J8" s="33" t="str">
        <f>U3</f>
        <v xml:space="preserve"> Mars 2026</v>
      </c>
      <c r="K8" s="33" t="str">
        <f>R3</f>
        <v xml:space="preserve"> Mars 2025</v>
      </c>
      <c r="L8" s="33" t="str">
        <f>U3</f>
        <v xml:space="preserve"> Mars 2026</v>
      </c>
      <c r="M8" s="33" t="str">
        <f>R3</f>
        <v xml:space="preserve"> Mars 2025</v>
      </c>
      <c r="N8" s="33" t="str">
        <f>U3</f>
        <v xml:space="preserve"> Mars 2026</v>
      </c>
      <c r="O8" s="33" t="str">
        <f>R3</f>
        <v xml:space="preserve"> Mars 2025</v>
      </c>
      <c r="P8" s="33" t="str">
        <f>U3</f>
        <v xml:space="preserve"> Mars 2026</v>
      </c>
      <c r="Q8" s="33" t="str">
        <f>R3</f>
        <v xml:space="preserve"> Mars 2025</v>
      </c>
      <c r="R8" s="33" t="str">
        <f>U3</f>
        <v xml:space="preserve"> Mars 2026</v>
      </c>
      <c r="S8" s="33" t="str">
        <f>R3</f>
        <v xml:space="preserve"> Mars 2025</v>
      </c>
      <c r="T8" s="33" t="str">
        <f>U3</f>
        <v xml:space="preserve"> Mars 2026</v>
      </c>
      <c r="U8" s="33" t="str">
        <f>R3</f>
        <v xml:space="preserve"> Mars 2025</v>
      </c>
      <c r="V8" s="33" t="str">
        <f>U3</f>
        <v xml:space="preserve"> Mars 2026</v>
      </c>
      <c r="W8" s="33" t="str">
        <f>R3</f>
        <v xml:space="preserve"> Mars 2025</v>
      </c>
      <c r="X8" s="33" t="str">
        <f>U3</f>
        <v xml:space="preserve"> Mars 2026</v>
      </c>
      <c r="Y8" s="33" t="str">
        <f>R3</f>
        <v xml:space="preserve"> Mars 2025</v>
      </c>
      <c r="Z8" s="33" t="str">
        <f>U3</f>
        <v xml:space="preserve"> Mars 2026</v>
      </c>
      <c r="AA8" s="33" t="str">
        <f>R3</f>
        <v xml:space="preserve"> Mars 2025</v>
      </c>
      <c r="AB8" s="33" t="str">
        <f>U3</f>
        <v xml:space="preserve"> Mars 2026</v>
      </c>
      <c r="AC8" s="33" t="str">
        <f>R3</f>
        <v xml:space="preserve"> Mars 2025</v>
      </c>
      <c r="AD8" s="33" t="str">
        <f>U3</f>
        <v xml:space="preserve"> Mars 2026</v>
      </c>
      <c r="AE8" s="1" t="str">
        <f>R3</f>
        <v xml:space="preserve"> Mars 2025</v>
      </c>
      <c r="AF8" s="1" t="str">
        <f>U3</f>
        <v xml:space="preserve"> Mars 2026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20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20</v>
      </c>
      <c r="AG15" s="38">
        <f t="shared" si="1"/>
        <v>-9.0909090909090917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2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30</v>
      </c>
      <c r="P17" s="4">
        <f t="shared" si="2"/>
        <v>28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30</v>
      </c>
      <c r="AF17" s="2">
        <f t="shared" si="0"/>
        <v>28</v>
      </c>
      <c r="AG17" s="38">
        <f t="shared" si="1"/>
        <v>-6.666666666666667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 xml:space="preserve"> Mars 2025</v>
      </c>
      <c r="F22" s="33" t="str">
        <f>U3</f>
        <v xml:space="preserve"> Mars 2026</v>
      </c>
      <c r="G22" s="33" t="str">
        <f>R3</f>
        <v xml:space="preserve"> Mars 2025</v>
      </c>
      <c r="H22" s="33" t="str">
        <f>U3</f>
        <v xml:space="preserve"> Mars 2026</v>
      </c>
      <c r="I22" s="33" t="str">
        <f>R3</f>
        <v xml:space="preserve"> Mars 2025</v>
      </c>
      <c r="J22" s="33" t="str">
        <f>U3</f>
        <v xml:space="preserve"> Mars 2026</v>
      </c>
      <c r="K22" s="33" t="str">
        <f>R3</f>
        <v xml:space="preserve"> Mars 2025</v>
      </c>
      <c r="L22" s="33" t="str">
        <f>U3</f>
        <v xml:space="preserve"> Mars 2026</v>
      </c>
      <c r="M22" s="33" t="str">
        <f>R3</f>
        <v xml:space="preserve"> Mars 2025</v>
      </c>
      <c r="N22" s="27" t="str">
        <f>U3</f>
        <v xml:space="preserve"> Mars 2026</v>
      </c>
      <c r="O22" s="33" t="str">
        <f>R3</f>
        <v xml:space="preserve"> Mars 2025</v>
      </c>
      <c r="P22" s="33" t="str">
        <f>U3</f>
        <v xml:space="preserve"> Mars 2026</v>
      </c>
      <c r="Q22" s="27" t="str">
        <f>R3</f>
        <v xml:space="preserve"> Mars 2025</v>
      </c>
      <c r="R22" s="27" t="str">
        <f>U3</f>
        <v xml:space="preserve"> Mars 2026</v>
      </c>
      <c r="S22" s="27" t="str">
        <f>R3</f>
        <v xml:space="preserve"> Mars 2025</v>
      </c>
      <c r="T22" s="27" t="str">
        <f>U3</f>
        <v xml:space="preserve"> Mars 2026</v>
      </c>
      <c r="U22" s="27" t="str">
        <f>R3</f>
        <v xml:space="preserve"> Mars 2025</v>
      </c>
      <c r="V22" s="27" t="str">
        <f>U3</f>
        <v xml:space="preserve"> Mars 2026</v>
      </c>
      <c r="W22" s="27" t="str">
        <f>R3</f>
        <v xml:space="preserve"> Mars 2025</v>
      </c>
      <c r="X22" s="27" t="str">
        <f>U3</f>
        <v xml:space="preserve"> Mars 2026</v>
      </c>
      <c r="Y22" s="33" t="str">
        <f>R3</f>
        <v xml:space="preserve"> Mars 2025</v>
      </c>
      <c r="Z22" s="33" t="str">
        <f>U3</f>
        <v xml:space="preserve"> Mars 2026</v>
      </c>
      <c r="AA22" s="33" t="str">
        <f>R3</f>
        <v xml:space="preserve"> Mars 2025</v>
      </c>
      <c r="AB22" s="33" t="str">
        <f>U3</f>
        <v xml:space="preserve"> Mars 2026</v>
      </c>
      <c r="AC22" s="1" t="str">
        <f>R3</f>
        <v xml:space="preserve"> Mars 2025</v>
      </c>
      <c r="AD22" s="1" t="str">
        <f>U3</f>
        <v xml:space="preserve"> Mars 2026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0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/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0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>
        <v>0</v>
      </c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0</v>
      </c>
      <c r="AE155" s="214">
        <f t="shared" si="15"/>
        <v>-100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0</v>
      </c>
      <c r="AE167" s="214">
        <f>IF(AC167=0,0,(AC167-AD167)/AC167*-100)</f>
        <v>-100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0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0</v>
      </c>
      <c r="AD250" s="2">
        <f t="shared" si="26"/>
        <v>0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1</v>
      </c>
      <c r="N376" s="166">
        <f t="shared" si="40"/>
        <v>0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1</v>
      </c>
      <c r="AD376" s="2">
        <f t="shared" si="39"/>
        <v>0</v>
      </c>
      <c r="AE376" s="214">
        <f>IF(AC376=0,0,(AC376-AD376)/AC376*-100)</f>
        <v>-100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 xml:space="preserve"> Mars 2025</v>
      </c>
      <c r="F382" s="33" t="str">
        <f>F22</f>
        <v xml:space="preserve"> Mars 2026</v>
      </c>
      <c r="G382" s="33" t="str">
        <f>G22</f>
        <v xml:space="preserve"> Mars 2025</v>
      </c>
      <c r="H382" s="33" t="str">
        <f>H22</f>
        <v xml:space="preserve"> Mars 2026</v>
      </c>
      <c r="I382" s="33" t="str">
        <f>I22</f>
        <v xml:space="preserve"> Mars 2025</v>
      </c>
      <c r="J382" s="33" t="str">
        <f>J22</f>
        <v xml:space="preserve"> Mars 2026</v>
      </c>
      <c r="K382" s="33" t="str">
        <f>K22</f>
        <v xml:space="preserve"> Mars 2025</v>
      </c>
      <c r="L382" s="33" t="str">
        <f>L22</f>
        <v xml:space="preserve"> Mars 2026</v>
      </c>
      <c r="M382" s="33" t="str">
        <f>M22</f>
        <v xml:space="preserve"> Mars 2025</v>
      </c>
      <c r="N382" s="33" t="str">
        <f>N22</f>
        <v xml:space="preserve"> Mars 2026</v>
      </c>
      <c r="O382" s="33" t="str">
        <f>O22</f>
        <v xml:space="preserve"> Mars 2025</v>
      </c>
      <c r="P382" s="33" t="str">
        <f>P22</f>
        <v xml:space="preserve"> Mars 2026</v>
      </c>
      <c r="Q382" s="33" t="str">
        <f>Q22</f>
        <v xml:space="preserve"> Mars 2025</v>
      </c>
      <c r="R382" s="33" t="str">
        <f>R22</f>
        <v xml:space="preserve"> Mars 2026</v>
      </c>
      <c r="S382" s="33" t="str">
        <f>S22</f>
        <v xml:space="preserve"> Mars 2025</v>
      </c>
      <c r="T382" s="33" t="str">
        <f>T22</f>
        <v xml:space="preserve"> Mars 2026</v>
      </c>
      <c r="U382" s="33" t="str">
        <f>U22</f>
        <v xml:space="preserve"> Mars 2025</v>
      </c>
      <c r="V382" s="33" t="str">
        <f>V22</f>
        <v xml:space="preserve"> Mars 2026</v>
      </c>
      <c r="W382" s="33" t="str">
        <f>W22</f>
        <v xml:space="preserve"> Mars 2025</v>
      </c>
      <c r="X382" s="33" t="str">
        <f>X22</f>
        <v xml:space="preserve"> Mars 2026</v>
      </c>
      <c r="Y382" s="33" t="str">
        <f>Y22</f>
        <v xml:space="preserve"> Mars 2025</v>
      </c>
      <c r="Z382" s="33" t="str">
        <f>Z22</f>
        <v xml:space="preserve"> Mars 2026</v>
      </c>
      <c r="AA382" s="33" t="str">
        <f>AA22</f>
        <v xml:space="preserve"> Mars 2025</v>
      </c>
      <c r="AB382" s="33" t="str">
        <f>AB22</f>
        <v xml:space="preserve"> Mars 2026</v>
      </c>
      <c r="AC382" s="1" t="str">
        <f>R3</f>
        <v xml:space="preserve"> Mars 2025</v>
      </c>
      <c r="AD382" s="1" t="str">
        <f>U3</f>
        <v xml:space="preserve"> Mars 2026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1</v>
      </c>
      <c r="AD383" s="2">
        <f>SUM(F383+H383+J383+L383+N383+P383+R383+T383+V383+X383+Z383+AB383)</f>
        <v>0</v>
      </c>
      <c r="AE383" s="214">
        <f>IF(AC383=0,0,(AC383-AD383)/AC383*-100)</f>
        <v>-100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1</v>
      </c>
      <c r="N387" s="7">
        <f t="shared" si="42"/>
        <v>0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1</v>
      </c>
      <c r="AD387" s="2">
        <f t="shared" si="41"/>
        <v>0</v>
      </c>
      <c r="AE387" s="237">
        <f>IF(AC387=0,0,(AC387-AD387)/AC387*-100)</f>
        <v>-100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 xml:space="preserve"> Mars 2025</v>
      </c>
      <c r="F393" s="33" t="str">
        <f>F22</f>
        <v xml:space="preserve"> Mars 2026</v>
      </c>
      <c r="G393" s="33" t="str">
        <f>G22</f>
        <v xml:space="preserve"> Mars 2025</v>
      </c>
      <c r="H393" s="33" t="str">
        <f>H22</f>
        <v xml:space="preserve"> Mars 2026</v>
      </c>
      <c r="I393" s="33" t="str">
        <f>I22</f>
        <v xml:space="preserve"> Mars 2025</v>
      </c>
      <c r="J393" s="33" t="str">
        <f>J22</f>
        <v xml:space="preserve"> Mars 2026</v>
      </c>
      <c r="K393" s="33" t="str">
        <f>K22</f>
        <v xml:space="preserve"> Mars 2025</v>
      </c>
      <c r="L393" s="33" t="str">
        <f>L22</f>
        <v xml:space="preserve"> Mars 2026</v>
      </c>
      <c r="M393" s="33" t="str">
        <f>M22</f>
        <v xml:space="preserve"> Mars 2025</v>
      </c>
      <c r="N393" s="33" t="str">
        <f>N22</f>
        <v xml:space="preserve"> Mars 2026</v>
      </c>
      <c r="O393" s="33" t="str">
        <f>O22</f>
        <v xml:space="preserve"> Mars 2025</v>
      </c>
      <c r="P393" s="33" t="str">
        <f>P22</f>
        <v xml:space="preserve"> Mars 2026</v>
      </c>
      <c r="Q393" s="33" t="str">
        <f>Q22</f>
        <v xml:space="preserve"> Mars 2025</v>
      </c>
      <c r="R393" s="33" t="str">
        <f>R22</f>
        <v xml:space="preserve"> Mars 2026</v>
      </c>
      <c r="S393" s="33" t="str">
        <f>S22</f>
        <v xml:space="preserve"> Mars 2025</v>
      </c>
      <c r="T393" s="33" t="str">
        <f>T22</f>
        <v xml:space="preserve"> Mars 2026</v>
      </c>
      <c r="U393" s="33" t="str">
        <f>U22</f>
        <v xml:space="preserve"> Mars 2025</v>
      </c>
      <c r="V393" s="33" t="str">
        <f>V22</f>
        <v xml:space="preserve"> Mars 2026</v>
      </c>
      <c r="W393" s="33" t="str">
        <f>W22</f>
        <v xml:space="preserve"> Mars 2025</v>
      </c>
      <c r="X393" s="33" t="str">
        <f>X22</f>
        <v xml:space="preserve"> Mars 2026</v>
      </c>
      <c r="Y393" s="33" t="str">
        <f>Y22</f>
        <v xml:space="preserve"> Mars 2025</v>
      </c>
      <c r="Z393" s="33" t="str">
        <f>Z22</f>
        <v xml:space="preserve"> Mars 2026</v>
      </c>
      <c r="AA393" s="33" t="str">
        <f>AA22</f>
        <v xml:space="preserve"> Mars 2025</v>
      </c>
      <c r="AB393" s="33" t="str">
        <f>AB22</f>
        <v xml:space="preserve"> Mars 2026</v>
      </c>
      <c r="AC393" s="1" t="str">
        <f>R3</f>
        <v xml:space="preserve"> Mars 2025</v>
      </c>
      <c r="AD393" s="1" t="str">
        <f>U3</f>
        <v xml:space="preserve"> Mars 2026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1</v>
      </c>
      <c r="N394" s="8">
        <f t="shared" si="43"/>
        <v>0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1</v>
      </c>
      <c r="AD394" s="2">
        <f>SUM(F394+H394+J394+L394+N394+P394+R394+T394+V394+X394+Z394+AB394)</f>
        <v>0</v>
      </c>
      <c r="AE394" s="254">
        <f t="shared" ref="AE394:AE401" si="44">IF(AC394=0,0,(AC394-AD394)/AC394*-100)</f>
        <v>-100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1</v>
      </c>
      <c r="N395" s="5"/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</v>
      </c>
      <c r="AD395" s="2">
        <f>SUM(F395+H395+J395+L395+N395+P395+R395+T395+V395+X395+Z395+AB395)</f>
        <v>0</v>
      </c>
      <c r="AE395" s="214">
        <f t="shared" si="44"/>
        <v>-100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</v>
      </c>
      <c r="N398" s="8">
        <f t="shared" si="46"/>
        <v>0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</v>
      </c>
      <c r="AD398" s="2">
        <f t="shared" si="45"/>
        <v>0</v>
      </c>
      <c r="AE398" s="254">
        <f t="shared" si="44"/>
        <v>-100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/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0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0</v>
      </c>
      <c r="N401" s="8">
        <f t="shared" si="47"/>
        <v>0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0</v>
      </c>
      <c r="AD401" s="2">
        <f t="shared" si="45"/>
        <v>0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100</v>
      </c>
      <c r="N402" s="53" t="e">
        <f t="shared" si="48"/>
        <v>#DIV/0!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100</v>
      </c>
      <c r="AD402" s="11" t="e">
        <f t="shared" si="48"/>
        <v>#DIV/0!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</v>
      </c>
      <c r="N404" s="51">
        <f t="shared" si="49"/>
        <v>0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</v>
      </c>
      <c r="AD404" s="2">
        <f t="shared" si="45"/>
        <v>0</v>
      </c>
      <c r="AE404" s="254">
        <f>IF(AC404=0,0,(AC404-AD404)/AC404*-100)</f>
        <v>-100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 t="e">
        <f>AD404/AD394*100</f>
        <v>#DIV/0!</v>
      </c>
      <c r="AE405" s="247" t="e">
        <f>IF(AC405=0,0,(AC405-AD405)/AC405*-100)</f>
        <v>#DIV/0!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 xml:space="preserve"> Mars 2025</v>
      </c>
      <c r="F410" s="33" t="str">
        <f>F22</f>
        <v xml:space="preserve"> Mars 2026</v>
      </c>
      <c r="G410" s="33" t="str">
        <f>G22</f>
        <v xml:space="preserve"> Mars 2025</v>
      </c>
      <c r="H410" s="33" t="str">
        <f>H22</f>
        <v xml:space="preserve"> Mars 2026</v>
      </c>
      <c r="I410" s="33" t="str">
        <f>I22</f>
        <v xml:space="preserve"> Mars 2025</v>
      </c>
      <c r="J410" s="33" t="str">
        <f>J22</f>
        <v xml:space="preserve"> Mars 2026</v>
      </c>
      <c r="K410" s="33" t="str">
        <f>K22</f>
        <v xml:space="preserve"> Mars 2025</v>
      </c>
      <c r="L410" s="33" t="str">
        <f>L22</f>
        <v xml:space="preserve"> Mars 2026</v>
      </c>
      <c r="M410" s="33" t="str">
        <f>M22</f>
        <v xml:space="preserve"> Mars 2025</v>
      </c>
      <c r="N410" s="33" t="str">
        <f>N22</f>
        <v xml:space="preserve"> Mars 2026</v>
      </c>
      <c r="O410" s="33" t="str">
        <f>O22</f>
        <v xml:space="preserve"> Mars 2025</v>
      </c>
      <c r="P410" s="33" t="str">
        <f>P22</f>
        <v xml:space="preserve"> Mars 2026</v>
      </c>
      <c r="Q410" s="33" t="str">
        <f>Q22</f>
        <v xml:space="preserve"> Mars 2025</v>
      </c>
      <c r="R410" s="33" t="str">
        <f>R22</f>
        <v xml:space="preserve"> Mars 2026</v>
      </c>
      <c r="S410" s="33" t="str">
        <f>S22</f>
        <v xml:space="preserve"> Mars 2025</v>
      </c>
      <c r="T410" s="33" t="str">
        <f>T22</f>
        <v xml:space="preserve"> Mars 2026</v>
      </c>
      <c r="U410" s="33" t="str">
        <f>U22</f>
        <v xml:space="preserve"> Mars 2025</v>
      </c>
      <c r="V410" s="33" t="str">
        <f>V22</f>
        <v xml:space="preserve"> Mars 2026</v>
      </c>
      <c r="W410" s="33" t="str">
        <f>W22</f>
        <v xml:space="preserve"> Mars 2025</v>
      </c>
      <c r="X410" s="33" t="str">
        <f>X22</f>
        <v xml:space="preserve"> Mars 2026</v>
      </c>
      <c r="Y410" s="33" t="str">
        <f>Y22</f>
        <v xml:space="preserve"> Mars 2025</v>
      </c>
      <c r="Z410" s="33" t="str">
        <f>Z22</f>
        <v xml:space="preserve"> Mars 2026</v>
      </c>
      <c r="AA410" s="33" t="str">
        <f>AA22</f>
        <v xml:space="preserve"> Mars 2025</v>
      </c>
      <c r="AB410" s="33" t="str">
        <f>AB22</f>
        <v xml:space="preserve"> Mars 2026</v>
      </c>
      <c r="AC410" s="1" t="str">
        <f>R3</f>
        <v xml:space="preserve"> Mars 2025</v>
      </c>
      <c r="AD410" s="1" t="str">
        <f>U3</f>
        <v xml:space="preserve"> Mars 2026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0</v>
      </c>
      <c r="AD415" s="2">
        <f t="shared" si="50"/>
        <v>0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0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0</v>
      </c>
      <c r="AD417" s="2">
        <f t="shared" si="50"/>
        <v>0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 xml:space="preserve"> Mars 2025</v>
      </c>
      <c r="F423" s="33" t="str">
        <f>F22</f>
        <v xml:space="preserve"> Mars 2026</v>
      </c>
      <c r="G423" s="33" t="str">
        <f>G22</f>
        <v xml:space="preserve"> Mars 2025</v>
      </c>
      <c r="H423" s="33" t="str">
        <f>H22</f>
        <v xml:space="preserve"> Mars 2026</v>
      </c>
      <c r="I423" s="33" t="str">
        <f>I22</f>
        <v xml:space="preserve"> Mars 2025</v>
      </c>
      <c r="J423" s="33" t="str">
        <f>J22</f>
        <v xml:space="preserve"> Mars 2026</v>
      </c>
      <c r="K423" s="33" t="str">
        <f>K22</f>
        <v xml:space="preserve"> Mars 2025</v>
      </c>
      <c r="L423" s="33" t="str">
        <f>L22</f>
        <v xml:space="preserve"> Mars 2026</v>
      </c>
      <c r="M423" s="33" t="str">
        <f>M22</f>
        <v xml:space="preserve"> Mars 2025</v>
      </c>
      <c r="N423" s="33" t="str">
        <f>N22</f>
        <v xml:space="preserve"> Mars 2026</v>
      </c>
      <c r="O423" s="33" t="str">
        <f>O22</f>
        <v xml:space="preserve"> Mars 2025</v>
      </c>
      <c r="P423" s="33" t="str">
        <f>P22</f>
        <v xml:space="preserve"> Mars 2026</v>
      </c>
      <c r="Q423" s="33" t="str">
        <f>Q22</f>
        <v xml:space="preserve"> Mars 2025</v>
      </c>
      <c r="R423" s="33" t="str">
        <f>R22</f>
        <v xml:space="preserve"> Mars 2026</v>
      </c>
      <c r="S423" s="33" t="str">
        <f>S22</f>
        <v xml:space="preserve"> Mars 2025</v>
      </c>
      <c r="T423" s="33" t="str">
        <f>T22</f>
        <v xml:space="preserve"> Mars 2026</v>
      </c>
      <c r="U423" s="33" t="str">
        <f>U22</f>
        <v xml:space="preserve"> Mars 2025</v>
      </c>
      <c r="V423" s="33" t="str">
        <f>V22</f>
        <v xml:space="preserve"> Mars 2026</v>
      </c>
      <c r="W423" s="33" t="str">
        <f>W22</f>
        <v xml:space="preserve"> Mars 2025</v>
      </c>
      <c r="X423" s="33" t="str">
        <f>X22</f>
        <v xml:space="preserve"> Mars 2026</v>
      </c>
      <c r="Y423" s="33" t="str">
        <f>Y22</f>
        <v xml:space="preserve"> Mars 2025</v>
      </c>
      <c r="Z423" s="33" t="str">
        <f>Z22</f>
        <v xml:space="preserve"> Mars 2026</v>
      </c>
      <c r="AA423" s="33" t="str">
        <f>AA22</f>
        <v xml:space="preserve"> Mars 2025</v>
      </c>
      <c r="AB423" s="33" t="str">
        <f>AB22</f>
        <v xml:space="preserve"> Mars 2026</v>
      </c>
      <c r="AC423" s="1" t="str">
        <f>R3</f>
        <v xml:space="preserve"> Mars 2025</v>
      </c>
      <c r="AD423" s="1" t="str">
        <f>U3</f>
        <v xml:space="preserve"> Mars 2026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0</v>
      </c>
      <c r="N424" s="14">
        <f t="shared" si="53"/>
        <v>0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0</v>
      </c>
      <c r="AD424" s="2">
        <f t="shared" si="54"/>
        <v>0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0</v>
      </c>
      <c r="N428" s="7">
        <f t="shared" si="55"/>
        <v>0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0</v>
      </c>
      <c r="AD428" s="2">
        <f t="shared" si="54"/>
        <v>0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 xml:space="preserve"> Mars 2025</v>
      </c>
      <c r="F434" s="33" t="str">
        <f>F22</f>
        <v xml:space="preserve"> Mars 2026</v>
      </c>
      <c r="G434" s="33" t="str">
        <f>G22</f>
        <v xml:space="preserve"> Mars 2025</v>
      </c>
      <c r="H434" s="33" t="str">
        <f>H22</f>
        <v xml:space="preserve"> Mars 2026</v>
      </c>
      <c r="I434" s="33" t="str">
        <f>I22</f>
        <v xml:space="preserve"> Mars 2025</v>
      </c>
      <c r="J434" s="33" t="str">
        <f>J22</f>
        <v xml:space="preserve"> Mars 2026</v>
      </c>
      <c r="K434" s="33" t="str">
        <f>K22</f>
        <v xml:space="preserve"> Mars 2025</v>
      </c>
      <c r="L434" s="33" t="str">
        <f>L22</f>
        <v xml:space="preserve"> Mars 2026</v>
      </c>
      <c r="M434" s="33" t="str">
        <f>M22</f>
        <v xml:space="preserve"> Mars 2025</v>
      </c>
      <c r="N434" s="33" t="str">
        <f>N22</f>
        <v xml:space="preserve"> Mars 2026</v>
      </c>
      <c r="O434" s="33" t="str">
        <f>O22</f>
        <v xml:space="preserve"> Mars 2025</v>
      </c>
      <c r="P434" s="33" t="str">
        <f>P22</f>
        <v xml:space="preserve"> Mars 2026</v>
      </c>
      <c r="Q434" s="33" t="str">
        <f>Q22</f>
        <v xml:space="preserve"> Mars 2025</v>
      </c>
      <c r="R434" s="33" t="str">
        <f>R22</f>
        <v xml:space="preserve"> Mars 2026</v>
      </c>
      <c r="S434" s="33" t="str">
        <f>S22</f>
        <v xml:space="preserve"> Mars 2025</v>
      </c>
      <c r="T434" s="33" t="str">
        <f>T22</f>
        <v xml:space="preserve"> Mars 2026</v>
      </c>
      <c r="U434" s="33" t="str">
        <f>U22</f>
        <v xml:space="preserve"> Mars 2025</v>
      </c>
      <c r="V434" s="33" t="str">
        <f>V22</f>
        <v xml:space="preserve"> Mars 2026</v>
      </c>
      <c r="W434" s="33" t="str">
        <f>W22</f>
        <v xml:space="preserve"> Mars 2025</v>
      </c>
      <c r="X434" s="33" t="str">
        <f>X22</f>
        <v xml:space="preserve"> Mars 2026</v>
      </c>
      <c r="Y434" s="33" t="str">
        <f>Y22</f>
        <v xml:space="preserve"> Mars 2025</v>
      </c>
      <c r="Z434" s="33" t="str">
        <f>Z22</f>
        <v xml:space="preserve"> Mars 2026</v>
      </c>
      <c r="AA434" s="33" t="str">
        <f>AA22</f>
        <v xml:space="preserve"> Mars 2025</v>
      </c>
      <c r="AB434" s="33" t="str">
        <f>AB22</f>
        <v xml:space="preserve"> Mars 2026</v>
      </c>
      <c r="AC434" s="1" t="str">
        <f>R3</f>
        <v xml:space="preserve"> Mars 2025</v>
      </c>
      <c r="AD434" s="1" t="str">
        <f>U3</f>
        <v xml:space="preserve"> Mars 2026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0</v>
      </c>
      <c r="N435" s="8">
        <f t="shared" si="56"/>
        <v>0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0</v>
      </c>
      <c r="AD435" s="2">
        <f>SUM(F435+H435+J435+L435+N435+P435+R435+T435+V435+X435+Z435+AB435)</f>
        <v>0</v>
      </c>
      <c r="AE435" s="254">
        <f t="shared" ref="AE435:AE445" si="57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/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0</v>
      </c>
      <c r="AD436" s="2">
        <f t="shared" si="58"/>
        <v>0</v>
      </c>
      <c r="AE436" s="214">
        <f t="shared" si="57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0</v>
      </c>
      <c r="N439" s="8">
        <f t="shared" si="59"/>
        <v>0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0</v>
      </c>
      <c r="AD439" s="2">
        <f t="shared" si="58"/>
        <v>0</v>
      </c>
      <c r="AE439" s="254">
        <f t="shared" si="57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 t="e">
        <f t="shared" si="61"/>
        <v>#DIV/0!</v>
      </c>
      <c r="N443" s="53" t="e">
        <f t="shared" si="61"/>
        <v>#DIV/0!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 t="e">
        <f t="shared" si="61"/>
        <v>#DIV/0!</v>
      </c>
      <c r="AD443" s="11" t="e">
        <f t="shared" si="61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0</v>
      </c>
      <c r="N445" s="51">
        <f t="shared" si="62"/>
        <v>0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0</v>
      </c>
      <c r="AD445" s="2">
        <f>SUM(F445+H445+J445+L445+N445+P445+R445+T445+V445+X445+Z445+AB445)</f>
        <v>0</v>
      </c>
      <c r="AE445" s="254">
        <f t="shared" si="57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 t="e">
        <f>AC445/AC435*100</f>
        <v>#DIV/0!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 xml:space="preserve"> Mars 2025</v>
      </c>
      <c r="F451" s="33" t="str">
        <f>F22</f>
        <v xml:space="preserve"> Mars 2026</v>
      </c>
      <c r="G451" s="33" t="str">
        <f>G22</f>
        <v xml:space="preserve"> Mars 2025</v>
      </c>
      <c r="H451" s="33" t="str">
        <f>H22</f>
        <v xml:space="preserve"> Mars 2026</v>
      </c>
      <c r="I451" s="33" t="str">
        <f>I22</f>
        <v xml:space="preserve"> Mars 2025</v>
      </c>
      <c r="J451" s="33" t="str">
        <f>J22</f>
        <v xml:space="preserve"> Mars 2026</v>
      </c>
      <c r="K451" s="33" t="str">
        <f>K22</f>
        <v xml:space="preserve"> Mars 2025</v>
      </c>
      <c r="L451" s="33" t="str">
        <f>L22</f>
        <v xml:space="preserve"> Mars 2026</v>
      </c>
      <c r="M451" s="33" t="str">
        <f>M22</f>
        <v xml:space="preserve"> Mars 2025</v>
      </c>
      <c r="N451" s="33" t="str">
        <f>N22</f>
        <v xml:space="preserve"> Mars 2026</v>
      </c>
      <c r="O451" s="33" t="str">
        <f>O22</f>
        <v xml:space="preserve"> Mars 2025</v>
      </c>
      <c r="P451" s="33" t="str">
        <f>P22</f>
        <v xml:space="preserve"> Mars 2026</v>
      </c>
      <c r="Q451" s="33" t="str">
        <f>Q22</f>
        <v xml:space="preserve"> Mars 2025</v>
      </c>
      <c r="R451" s="33" t="str">
        <f>R22</f>
        <v xml:space="preserve"> Mars 2026</v>
      </c>
      <c r="S451" s="33" t="str">
        <f>S22</f>
        <v xml:space="preserve"> Mars 2025</v>
      </c>
      <c r="T451" s="33" t="str">
        <f>T22</f>
        <v xml:space="preserve"> Mars 2026</v>
      </c>
      <c r="U451" s="33" t="str">
        <f>U22</f>
        <v xml:space="preserve"> Mars 2025</v>
      </c>
      <c r="V451" s="33" t="str">
        <f>V22</f>
        <v xml:space="preserve"> Mars 2026</v>
      </c>
      <c r="W451" s="33" t="str">
        <f>W22</f>
        <v xml:space="preserve"> Mars 2025</v>
      </c>
      <c r="X451" s="33" t="str">
        <f>X22</f>
        <v xml:space="preserve"> Mars 2026</v>
      </c>
      <c r="Y451" s="33" t="str">
        <f>Y22</f>
        <v xml:space="preserve"> Mars 2025</v>
      </c>
      <c r="Z451" s="33" t="str">
        <f>Z22</f>
        <v xml:space="preserve"> Mars 2026</v>
      </c>
      <c r="AA451" s="33" t="str">
        <f>AA22</f>
        <v xml:space="preserve"> Mars 2025</v>
      </c>
      <c r="AB451" s="33" t="str">
        <f>AB22</f>
        <v xml:space="preserve"> Mars 2026</v>
      </c>
      <c r="AC451" s="1" t="str">
        <f>R3</f>
        <v xml:space="preserve"> Mars 2025</v>
      </c>
      <c r="AD451" s="1" t="str">
        <f>U3</f>
        <v xml:space="preserve"> Mars 2026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1</v>
      </c>
      <c r="N452" s="14">
        <f t="shared" si="63"/>
        <v>0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1</v>
      </c>
      <c r="AD452" s="2">
        <f t="shared" si="64"/>
        <v>0</v>
      </c>
      <c r="AE452" s="214">
        <f>IF(AC452=0,0,(AC452-AD452)/AC452*-100)</f>
        <v>-100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1</v>
      </c>
      <c r="N456" s="7">
        <f t="shared" si="65"/>
        <v>0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1</v>
      </c>
      <c r="AD456" s="2">
        <f t="shared" si="64"/>
        <v>0</v>
      </c>
      <c r="AE456" s="237">
        <f>IF(AC456=0,0,(AC456-AD456)/AC456*-100)</f>
        <v>-100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 xml:space="preserve"> Mars 2025</v>
      </c>
      <c r="F462" s="33" t="str">
        <f>F22</f>
        <v xml:space="preserve"> Mars 2026</v>
      </c>
      <c r="G462" s="33" t="str">
        <f>G22</f>
        <v xml:space="preserve"> Mars 2025</v>
      </c>
      <c r="H462" s="33" t="str">
        <f>H22</f>
        <v xml:space="preserve"> Mars 2026</v>
      </c>
      <c r="I462" s="33" t="str">
        <f>I22</f>
        <v xml:space="preserve"> Mars 2025</v>
      </c>
      <c r="J462" s="33" t="str">
        <f>J22</f>
        <v xml:space="preserve"> Mars 2026</v>
      </c>
      <c r="K462" s="33" t="str">
        <f>K22</f>
        <v xml:space="preserve"> Mars 2025</v>
      </c>
      <c r="L462" s="33" t="str">
        <f>L22</f>
        <v xml:space="preserve"> Mars 2026</v>
      </c>
      <c r="M462" s="33" t="str">
        <f>M22</f>
        <v xml:space="preserve"> Mars 2025</v>
      </c>
      <c r="N462" s="33" t="str">
        <f>N22</f>
        <v xml:space="preserve"> Mars 2026</v>
      </c>
      <c r="O462" s="33" t="str">
        <f>O22</f>
        <v xml:space="preserve"> Mars 2025</v>
      </c>
      <c r="P462" s="33" t="str">
        <f>P22</f>
        <v xml:space="preserve"> Mars 2026</v>
      </c>
      <c r="Q462" s="33" t="str">
        <f>Q22</f>
        <v xml:space="preserve"> Mars 2025</v>
      </c>
      <c r="R462" s="33" t="str">
        <f>R22</f>
        <v xml:space="preserve"> Mars 2026</v>
      </c>
      <c r="S462" s="33" t="str">
        <f>S22</f>
        <v xml:space="preserve"> Mars 2025</v>
      </c>
      <c r="T462" s="33" t="str">
        <f>T22</f>
        <v xml:space="preserve"> Mars 2026</v>
      </c>
      <c r="U462" s="33" t="str">
        <f>U22</f>
        <v xml:space="preserve"> Mars 2025</v>
      </c>
      <c r="V462" s="33" t="str">
        <f>V22</f>
        <v xml:space="preserve"> Mars 2026</v>
      </c>
      <c r="W462" s="33" t="str">
        <f>W22</f>
        <v xml:space="preserve"> Mars 2025</v>
      </c>
      <c r="X462" s="33" t="str">
        <f>X22</f>
        <v xml:space="preserve"> Mars 2026</v>
      </c>
      <c r="Y462" s="33" t="str">
        <f>Y22</f>
        <v xml:space="preserve"> Mars 2025</v>
      </c>
      <c r="Z462" s="33" t="str">
        <f>Z22</f>
        <v xml:space="preserve"> Mars 2026</v>
      </c>
      <c r="AA462" s="33" t="str">
        <f>AA22</f>
        <v xml:space="preserve"> Mars 2025</v>
      </c>
      <c r="AB462" s="33" t="str">
        <f>AB22</f>
        <v xml:space="preserve"> Mars 2026</v>
      </c>
      <c r="AC462" s="1" t="str">
        <f>R3</f>
        <v xml:space="preserve"> Mars 2025</v>
      </c>
      <c r="AD462" s="1" t="str">
        <f>U3</f>
        <v xml:space="preserve"> Mars 2026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1</v>
      </c>
      <c r="N463" s="16">
        <f t="shared" si="66"/>
        <v>0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1</v>
      </c>
      <c r="AD463" s="2">
        <f>SUM(F463+H463+J463+L463+N463+P463+R463+T463+V463+X463+Z463+AB463)</f>
        <v>0</v>
      </c>
      <c r="AE463" s="252">
        <f t="shared" ref="AE463:AE473" si="67">IF(AC463=0,0,(AC463-AD463)/AC463*-100)</f>
        <v>-100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1</v>
      </c>
      <c r="N464" s="14">
        <f t="shared" si="66"/>
        <v>0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1</v>
      </c>
      <c r="AD464" s="2">
        <f>SUM(F464+H464+J464+L464+N464+P464+R464+T464+V464+X464+Z464+AB464)</f>
        <v>0</v>
      </c>
      <c r="AE464" s="214">
        <f t="shared" si="67"/>
        <v>-100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1</v>
      </c>
      <c r="N467" s="16">
        <f t="shared" si="69"/>
        <v>0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1</v>
      </c>
      <c r="AD467" s="2">
        <f t="shared" si="68"/>
        <v>0</v>
      </c>
      <c r="AE467" s="252">
        <f t="shared" si="67"/>
        <v>-100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0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0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0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0</v>
      </c>
      <c r="AD469" s="2">
        <f t="shared" si="68"/>
        <v>0</v>
      </c>
      <c r="AE469" s="214">
        <f t="shared" si="67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0</v>
      </c>
      <c r="N470" s="16">
        <f t="shared" si="69"/>
        <v>0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0</v>
      </c>
      <c r="AD470" s="2">
        <f t="shared" si="68"/>
        <v>0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100</v>
      </c>
      <c r="N471" s="35" t="e">
        <f t="shared" si="70"/>
        <v>#DIV/0!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100</v>
      </c>
      <c r="AD471" s="11" t="e">
        <f t="shared" si="70"/>
        <v>#DIV/0!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1</v>
      </c>
      <c r="N473" s="16">
        <f t="shared" si="69"/>
        <v>0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1</v>
      </c>
      <c r="AD473" s="2">
        <f>SUM(F473+H473+J473+L473+N473+P473+R473+T473+V473+X473+Z473+AB473)</f>
        <v>0</v>
      </c>
      <c r="AE473" s="252">
        <f t="shared" si="67"/>
        <v>-100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 t="e">
        <f>AD473/AD463*100</f>
        <v>#DIV/0!</v>
      </c>
      <c r="AE474" s="247" t="e">
        <f>IF(AC474=0,0,(AC474-AD474)/AC474*-100)</f>
        <v>#DIV/0!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 xml:space="preserve"> Mars 2025</v>
      </c>
      <c r="F479" s="33" t="str">
        <f>F22</f>
        <v xml:space="preserve"> Mars 2026</v>
      </c>
      <c r="G479" s="33" t="str">
        <f>G22</f>
        <v xml:space="preserve"> Mars 2025</v>
      </c>
      <c r="H479" s="33" t="str">
        <f>H22</f>
        <v xml:space="preserve"> Mars 2026</v>
      </c>
      <c r="I479" s="33" t="str">
        <f>I22</f>
        <v xml:space="preserve"> Mars 2025</v>
      </c>
      <c r="J479" s="33" t="str">
        <f>J22</f>
        <v xml:space="preserve"> Mars 2026</v>
      </c>
      <c r="K479" s="33" t="str">
        <f>K22</f>
        <v xml:space="preserve"> Mars 2025</v>
      </c>
      <c r="L479" s="33" t="str">
        <f>L22</f>
        <v xml:space="preserve"> Mars 2026</v>
      </c>
      <c r="M479" s="33" t="str">
        <f>M22</f>
        <v xml:space="preserve"> Mars 2025</v>
      </c>
      <c r="N479" s="33" t="str">
        <f>N22</f>
        <v xml:space="preserve"> Mars 2026</v>
      </c>
      <c r="O479" s="33" t="str">
        <f>O22</f>
        <v xml:space="preserve"> Mars 2025</v>
      </c>
      <c r="P479" s="33" t="str">
        <f>P22</f>
        <v xml:space="preserve"> Mars 2026</v>
      </c>
      <c r="Q479" s="33" t="str">
        <f>Q22</f>
        <v xml:space="preserve"> Mars 2025</v>
      </c>
      <c r="R479" s="33" t="str">
        <f>R22</f>
        <v xml:space="preserve"> Mars 2026</v>
      </c>
      <c r="S479" s="33" t="str">
        <f>S22</f>
        <v xml:space="preserve"> Mars 2025</v>
      </c>
      <c r="T479" s="33" t="str">
        <f>T22</f>
        <v xml:space="preserve"> Mars 2026</v>
      </c>
      <c r="U479" s="33" t="str">
        <f>U22</f>
        <v xml:space="preserve"> Mars 2025</v>
      </c>
      <c r="V479" s="33" t="str">
        <f>V22</f>
        <v xml:space="preserve"> Mars 2026</v>
      </c>
      <c r="W479" s="33" t="str">
        <f>W22</f>
        <v xml:space="preserve"> Mars 2025</v>
      </c>
      <c r="X479" s="33" t="str">
        <f>X22</f>
        <v xml:space="preserve"> Mars 2026</v>
      </c>
      <c r="Y479" s="33" t="str">
        <f>Y22</f>
        <v xml:space="preserve"> Mars 2025</v>
      </c>
      <c r="Z479" s="33" t="str">
        <f>Z22</f>
        <v xml:space="preserve"> Mars 2026</v>
      </c>
      <c r="AA479" s="33" t="str">
        <f>AA22</f>
        <v xml:space="preserve"> Mars 2025</v>
      </c>
      <c r="AB479" s="33" t="str">
        <f>AB22</f>
        <v xml:space="preserve"> Mars 2026</v>
      </c>
      <c r="AC479" s="1" t="str">
        <f>R3</f>
        <v xml:space="preserve"> Mars 2025</v>
      </c>
      <c r="AD479" s="1" t="str">
        <f>U3</f>
        <v xml:space="preserve"> Mars 2026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0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0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0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0</v>
      </c>
      <c r="AD483" s="2">
        <f t="shared" si="72"/>
        <v>0</v>
      </c>
      <c r="AE483" s="214">
        <f t="shared" si="73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1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1</v>
      </c>
      <c r="AD487" s="2">
        <f t="shared" si="72"/>
        <v>0</v>
      </c>
      <c r="AE487" s="214">
        <f t="shared" si="73"/>
        <v>-100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 xml:space="preserve"> Mars 2025</v>
      </c>
      <c r="F493" s="33" t="str">
        <f>F22</f>
        <v xml:space="preserve"> Mars 2026</v>
      </c>
      <c r="G493" s="33" t="str">
        <f>G22</f>
        <v xml:space="preserve"> Mars 2025</v>
      </c>
      <c r="H493" s="33" t="str">
        <f>H22</f>
        <v xml:space="preserve"> Mars 2026</v>
      </c>
      <c r="I493" s="33" t="str">
        <f>I22</f>
        <v xml:space="preserve"> Mars 2025</v>
      </c>
      <c r="J493" s="33" t="str">
        <f>J22</f>
        <v xml:space="preserve"> Mars 2026</v>
      </c>
      <c r="K493" s="33" t="str">
        <f>K22</f>
        <v xml:space="preserve"> Mars 2025</v>
      </c>
      <c r="L493" s="33" t="str">
        <f>L22</f>
        <v xml:space="preserve"> Mars 2026</v>
      </c>
      <c r="M493" s="33" t="str">
        <f>M22</f>
        <v xml:space="preserve"> Mars 2025</v>
      </c>
      <c r="N493" s="33" t="str">
        <f>N22</f>
        <v xml:space="preserve"> Mars 2026</v>
      </c>
      <c r="O493" s="33" t="str">
        <f>O22</f>
        <v xml:space="preserve"> Mars 2025</v>
      </c>
      <c r="P493" s="33" t="str">
        <f>P22</f>
        <v xml:space="preserve"> Mars 2026</v>
      </c>
      <c r="Q493" s="33" t="str">
        <f>Q22</f>
        <v xml:space="preserve"> Mars 2025</v>
      </c>
      <c r="R493" s="33" t="str">
        <f>R22</f>
        <v xml:space="preserve"> Mars 2026</v>
      </c>
      <c r="S493" s="33" t="str">
        <f>S22</f>
        <v xml:space="preserve"> Mars 2025</v>
      </c>
      <c r="T493" s="33" t="str">
        <f>T22</f>
        <v xml:space="preserve"> Mars 2026</v>
      </c>
      <c r="U493" s="33" t="str">
        <f>U22</f>
        <v xml:space="preserve"> Mars 2025</v>
      </c>
      <c r="V493" s="33" t="str">
        <f>V22</f>
        <v xml:space="preserve"> Mars 2026</v>
      </c>
      <c r="W493" s="33" t="str">
        <f>W22</f>
        <v xml:space="preserve"> Mars 2025</v>
      </c>
      <c r="X493" s="33" t="str">
        <f>X22</f>
        <v xml:space="preserve"> Mars 2026</v>
      </c>
      <c r="Y493" s="33" t="str">
        <f>Y22</f>
        <v xml:space="preserve"> Mars 2025</v>
      </c>
      <c r="Z493" s="33" t="str">
        <f>Z22</f>
        <v xml:space="preserve"> Mars 2026</v>
      </c>
      <c r="AA493" s="33" t="str">
        <f>AA22</f>
        <v xml:space="preserve"> Mars 2025</v>
      </c>
      <c r="AB493" s="33" t="str">
        <f>AB22</f>
        <v xml:space="preserve"> Mars 2026</v>
      </c>
      <c r="AC493" s="1" t="str">
        <f>R3</f>
        <v xml:space="preserve"> Mars 2025</v>
      </c>
      <c r="AD493" s="1" t="str">
        <f>U3</f>
        <v xml:space="preserve"> Mars 2026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>
        <v>2</v>
      </c>
      <c r="AD494" s="20">
        <v>6</v>
      </c>
      <c r="AE494" s="214">
        <f t="shared" ref="AE494:AE507" si="81">IF(AC494=0,0,(AC494-AD494)/AC494*-100)</f>
        <v>200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>
        <v>3</v>
      </c>
      <c r="AD495" s="20">
        <v>6</v>
      </c>
      <c r="AE495" s="214">
        <f t="shared" si="81"/>
        <v>100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4</v>
      </c>
      <c r="N496" s="36">
        <v>4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4</v>
      </c>
      <c r="AD496" s="2">
        <f t="shared" si="82"/>
        <v>4</v>
      </c>
      <c r="AE496" s="214">
        <f t="shared" si="81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0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93</v>
      </c>
      <c r="N503" s="36">
        <v>93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93</v>
      </c>
      <c r="AD503" s="2">
        <f t="shared" si="82"/>
        <v>93</v>
      </c>
      <c r="AE503" s="214">
        <f t="shared" si="81"/>
        <v>0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36</v>
      </c>
      <c r="N504" s="36">
        <v>42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36</v>
      </c>
      <c r="AD504" s="2">
        <f t="shared" si="82"/>
        <v>42</v>
      </c>
      <c r="AE504" s="214">
        <f>IF(AC504=0,0,(AC504-AD504)/AC504*-100)</f>
        <v>16.666666666666664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134</v>
      </c>
      <c r="N505" s="36">
        <v>386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134</v>
      </c>
      <c r="AD505" s="2">
        <f t="shared" si="82"/>
        <v>386</v>
      </c>
      <c r="AE505" s="214">
        <f>IF(AC505=0,0,(AC505-AD505)/AC505*-100)</f>
        <v>188.05970149253733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442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 xml:space="preserve"> Mars 2025</v>
      </c>
      <c r="F513" s="33" t="str">
        <f>F22</f>
        <v xml:space="preserve"> Mars 2026</v>
      </c>
      <c r="G513" s="33" t="str">
        <f>G22</f>
        <v xml:space="preserve"> Mars 2025</v>
      </c>
      <c r="H513" s="33" t="str">
        <f>H22</f>
        <v xml:space="preserve"> Mars 2026</v>
      </c>
      <c r="I513" s="33" t="str">
        <f>I22</f>
        <v xml:space="preserve"> Mars 2025</v>
      </c>
      <c r="J513" s="33" t="str">
        <f>J22</f>
        <v xml:space="preserve"> Mars 2026</v>
      </c>
      <c r="K513" s="33" t="str">
        <f>K22</f>
        <v xml:space="preserve"> Mars 2025</v>
      </c>
      <c r="L513" s="33" t="str">
        <f>L22</f>
        <v xml:space="preserve"> Mars 2026</v>
      </c>
      <c r="M513" s="33" t="str">
        <f>M22</f>
        <v xml:space="preserve"> Mars 2025</v>
      </c>
      <c r="N513" s="33" t="str">
        <f>N22</f>
        <v xml:space="preserve"> Mars 2026</v>
      </c>
      <c r="O513" s="33" t="str">
        <f>O22</f>
        <v xml:space="preserve"> Mars 2025</v>
      </c>
      <c r="P513" s="33" t="str">
        <f>P22</f>
        <v xml:space="preserve"> Mars 2026</v>
      </c>
      <c r="Q513" s="33" t="str">
        <f>Q22</f>
        <v xml:space="preserve"> Mars 2025</v>
      </c>
      <c r="R513" s="33" t="str">
        <f>R22</f>
        <v xml:space="preserve"> Mars 2026</v>
      </c>
      <c r="S513" s="33" t="str">
        <f>S22</f>
        <v xml:space="preserve"> Mars 2025</v>
      </c>
      <c r="T513" s="33" t="str">
        <f>T22</f>
        <v xml:space="preserve"> Mars 2026</v>
      </c>
      <c r="U513" s="33" t="str">
        <f>U22</f>
        <v xml:space="preserve"> Mars 2025</v>
      </c>
      <c r="V513" s="33" t="str">
        <f>V22</f>
        <v xml:space="preserve"> Mars 2026</v>
      </c>
      <c r="W513" s="33" t="str">
        <f>W22</f>
        <v xml:space="preserve"> Mars 2025</v>
      </c>
      <c r="X513" s="33" t="str">
        <f>X22</f>
        <v xml:space="preserve"> Mars 2026</v>
      </c>
      <c r="Y513" s="33" t="str">
        <f>Y22</f>
        <v xml:space="preserve"> Mars 2025</v>
      </c>
      <c r="Z513" s="33" t="str">
        <f>Z22</f>
        <v xml:space="preserve"> Mars 2026</v>
      </c>
      <c r="AA513" s="33" t="str">
        <f>AA22</f>
        <v xml:space="preserve"> Mars 2025</v>
      </c>
      <c r="AB513" s="33" t="str">
        <f>AB22</f>
        <v xml:space="preserve"> Mars 2026</v>
      </c>
      <c r="AC513" s="1" t="str">
        <f>R3</f>
        <v xml:space="preserve"> Mars 2025</v>
      </c>
      <c r="AD513" s="1" t="str">
        <f>U3</f>
        <v xml:space="preserve"> Mars 2026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 xml:space="preserve"> Mars 2025</v>
      </c>
      <c r="F524" s="33" t="str">
        <f>F22</f>
        <v xml:space="preserve"> Mars 2026</v>
      </c>
      <c r="G524" s="33" t="str">
        <f>G22</f>
        <v xml:space="preserve"> Mars 2025</v>
      </c>
      <c r="H524" s="33" t="str">
        <f>H22</f>
        <v xml:space="preserve"> Mars 2026</v>
      </c>
      <c r="I524" s="33" t="str">
        <f>I22</f>
        <v xml:space="preserve"> Mars 2025</v>
      </c>
      <c r="J524" s="33" t="str">
        <f>J22</f>
        <v xml:space="preserve"> Mars 2026</v>
      </c>
      <c r="K524" s="33" t="str">
        <f>K22</f>
        <v xml:space="preserve"> Mars 2025</v>
      </c>
      <c r="L524" s="33" t="str">
        <f>L22</f>
        <v xml:space="preserve"> Mars 2026</v>
      </c>
      <c r="M524" s="33" t="str">
        <f>M22</f>
        <v xml:space="preserve"> Mars 2025</v>
      </c>
      <c r="N524" s="33" t="str">
        <f>N22</f>
        <v xml:space="preserve"> Mars 2026</v>
      </c>
      <c r="O524" s="33" t="str">
        <f>O22</f>
        <v xml:space="preserve"> Mars 2025</v>
      </c>
      <c r="P524" s="33" t="str">
        <f>P22</f>
        <v xml:space="preserve"> Mars 2026</v>
      </c>
      <c r="Q524" s="33" t="str">
        <f>Q22</f>
        <v xml:space="preserve"> Mars 2025</v>
      </c>
      <c r="R524" s="33" t="str">
        <f>R22</f>
        <v xml:space="preserve"> Mars 2026</v>
      </c>
      <c r="S524" s="33" t="str">
        <f>S22</f>
        <v xml:space="preserve"> Mars 2025</v>
      </c>
      <c r="T524" s="33" t="str">
        <f>T22</f>
        <v xml:space="preserve"> Mars 2026</v>
      </c>
      <c r="U524" s="33" t="str">
        <f>U22</f>
        <v xml:space="preserve"> Mars 2025</v>
      </c>
      <c r="V524" s="33" t="str">
        <f>V22</f>
        <v xml:space="preserve"> Mars 2026</v>
      </c>
      <c r="W524" s="33" t="str">
        <f>W22</f>
        <v xml:space="preserve"> Mars 2025</v>
      </c>
      <c r="X524" s="33" t="str">
        <f>X22</f>
        <v xml:space="preserve"> Mars 2026</v>
      </c>
      <c r="Y524" s="33" t="str">
        <f>Y22</f>
        <v xml:space="preserve"> Mars 2025</v>
      </c>
      <c r="Z524" s="33" t="str">
        <f>Z22</f>
        <v xml:space="preserve"> Mars 2026</v>
      </c>
      <c r="AA524" s="33" t="str">
        <f>AA22</f>
        <v xml:space="preserve"> Mars 2025</v>
      </c>
      <c r="AB524" s="33" t="str">
        <f>AB22</f>
        <v xml:space="preserve"> Mars 2026</v>
      </c>
      <c r="AC524" s="1" t="str">
        <f>R3</f>
        <v xml:space="preserve"> Mars 2025</v>
      </c>
      <c r="AD524" s="1" t="str">
        <f>U3</f>
        <v xml:space="preserve"> Mars 2026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6</v>
      </c>
      <c r="N525" s="23">
        <v>8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6</v>
      </c>
      <c r="AD525" s="2">
        <f t="shared" si="85"/>
        <v>8</v>
      </c>
      <c r="AE525" s="214">
        <f>IF(AC525=0,0,(AC525-AD525)/AC525*-100)</f>
        <v>33.333333333333329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0</v>
      </c>
      <c r="N526" s="23">
        <v>1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0</v>
      </c>
      <c r="AD526" s="2">
        <f t="shared" si="85"/>
        <v>1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6</v>
      </c>
      <c r="N529" s="4">
        <f t="shared" si="86"/>
        <v>9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6</v>
      </c>
      <c r="AD529" s="2">
        <f t="shared" si="85"/>
        <v>9</v>
      </c>
      <c r="AE529" s="221">
        <f>IF(AC529=0,0,(AC529-AD529)/AC529*-100)</f>
        <v>50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 xml:space="preserve"> Mars 2025</v>
      </c>
      <c r="F539" s="33" t="str">
        <f>F22</f>
        <v xml:space="preserve"> Mars 2026</v>
      </c>
      <c r="G539" s="33" t="str">
        <f>G22</f>
        <v xml:space="preserve"> Mars 2025</v>
      </c>
      <c r="H539" s="33" t="str">
        <f>H22</f>
        <v xml:space="preserve"> Mars 2026</v>
      </c>
      <c r="I539" s="33" t="str">
        <f>I22</f>
        <v xml:space="preserve"> Mars 2025</v>
      </c>
      <c r="J539" s="33" t="str">
        <f>J22</f>
        <v xml:space="preserve"> Mars 2026</v>
      </c>
      <c r="K539" s="33" t="str">
        <f>K22</f>
        <v xml:space="preserve"> Mars 2025</v>
      </c>
      <c r="L539" s="33" t="str">
        <f>L22</f>
        <v xml:space="preserve"> Mars 2026</v>
      </c>
      <c r="M539" s="33" t="str">
        <f>M22</f>
        <v xml:space="preserve"> Mars 2025</v>
      </c>
      <c r="N539" s="33" t="str">
        <f>N22</f>
        <v xml:space="preserve"> Mars 2026</v>
      </c>
      <c r="O539" s="33" t="str">
        <f>O22</f>
        <v xml:space="preserve"> Mars 2025</v>
      </c>
      <c r="P539" s="33" t="str">
        <f>P22</f>
        <v xml:space="preserve"> Mars 2026</v>
      </c>
      <c r="Q539" s="33" t="str">
        <f>Q22</f>
        <v xml:space="preserve"> Mars 2025</v>
      </c>
      <c r="R539" s="33" t="str">
        <f>R22</f>
        <v xml:space="preserve"> Mars 2026</v>
      </c>
      <c r="S539" s="33" t="str">
        <f>S22</f>
        <v xml:space="preserve"> Mars 2025</v>
      </c>
      <c r="T539" s="33" t="str">
        <f>T22</f>
        <v xml:space="preserve"> Mars 2026</v>
      </c>
      <c r="U539" s="33" t="str">
        <f>U22</f>
        <v xml:space="preserve"> Mars 2025</v>
      </c>
      <c r="V539" s="33" t="str">
        <f>V22</f>
        <v xml:space="preserve"> Mars 2026</v>
      </c>
      <c r="W539" s="33" t="str">
        <f>W22</f>
        <v xml:space="preserve"> Mars 2025</v>
      </c>
      <c r="X539" s="33" t="str">
        <f>X22</f>
        <v xml:space="preserve"> Mars 2026</v>
      </c>
      <c r="Y539" s="33" t="str">
        <f>Y22</f>
        <v xml:space="preserve"> Mars 2025</v>
      </c>
      <c r="Z539" s="33" t="str">
        <f>Z22</f>
        <v xml:space="preserve"> Mars 2026</v>
      </c>
      <c r="AA539" s="33" t="str">
        <f>AA22</f>
        <v xml:space="preserve"> Mars 2025</v>
      </c>
      <c r="AB539" s="33" t="str">
        <f>AB22</f>
        <v xml:space="preserve"> Mars 2026</v>
      </c>
      <c r="AC539" s="1" t="str">
        <f>R3</f>
        <v xml:space="preserve"> Mars 2025</v>
      </c>
      <c r="AD539" s="1" t="str">
        <f>U3</f>
        <v xml:space="preserve"> Mars 2026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0</v>
      </c>
      <c r="AD542" s="2">
        <f t="shared" si="88"/>
        <v>0</v>
      </c>
      <c r="AE542" s="214">
        <f t="shared" si="89"/>
        <v>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0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0</v>
      </c>
      <c r="AD543" s="2">
        <f t="shared" si="88"/>
        <v>0</v>
      </c>
      <c r="AE543" s="221">
        <f t="shared" si="89"/>
        <v>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111</v>
      </c>
      <c r="N545" s="19">
        <v>145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111</v>
      </c>
      <c r="AD545" s="2">
        <f t="shared" si="88"/>
        <v>145</v>
      </c>
      <c r="AE545" s="214">
        <f t="shared" si="89"/>
        <v>30.630630630630627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30.630630630630627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30.630630630630627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 xml:space="preserve"> Mars 2025</v>
      </c>
      <c r="P568" s="207"/>
      <c r="Q568" s="207"/>
      <c r="R568" s="207" t="str">
        <f>U3</f>
        <v xml:space="preserve"> Mars 2026</v>
      </c>
      <c r="S568" s="207"/>
      <c r="T568" s="207"/>
      <c r="U568" s="201" t="s">
        <v>478</v>
      </c>
      <c r="V568" s="201"/>
      <c r="W568" s="201"/>
      <c r="X568" s="207" t="str">
        <f>R3</f>
        <v xml:space="preserve"> Mars 2025</v>
      </c>
      <c r="Y568" s="207"/>
      <c r="Z568" s="207"/>
      <c r="AA568" s="207" t="str">
        <f>U3</f>
        <v xml:space="preserve"> Mars 2026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6751</v>
      </c>
      <c r="P575" s="203"/>
      <c r="Q575" s="203"/>
      <c r="R575" s="203">
        <v>7211</v>
      </c>
      <c r="S575" s="203"/>
      <c r="T575" s="203"/>
      <c r="U575" s="199">
        <f t="shared" si="92"/>
        <v>6.8138053621685675</v>
      </c>
      <c r="V575" s="199"/>
      <c r="W575" s="199"/>
      <c r="X575" s="203">
        <v>425</v>
      </c>
      <c r="Y575" s="203"/>
      <c r="Z575" s="203"/>
      <c r="AA575" s="203">
        <v>486</v>
      </c>
      <c r="AB575" s="203"/>
      <c r="AC575" s="203"/>
      <c r="AD575" s="199">
        <f t="shared" si="93"/>
        <v>14.352941176470587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6751</v>
      </c>
      <c r="P582" s="201"/>
      <c r="Q582" s="201"/>
      <c r="R582" s="201">
        <f>SUM(R569:R581)</f>
        <v>7211</v>
      </c>
      <c r="S582" s="201"/>
      <c r="T582" s="201"/>
      <c r="U582" s="199">
        <f>IF(O582=0,0,(O582-R582)/O582*-100)</f>
        <v>6.8138053621685675</v>
      </c>
      <c r="V582" s="199"/>
      <c r="W582" s="199"/>
      <c r="X582" s="201">
        <f>SUM(X569:X581)</f>
        <v>425</v>
      </c>
      <c r="Y582" s="201"/>
      <c r="Z582" s="201"/>
      <c r="AA582" s="201">
        <f>SUM(AA569:AA581)</f>
        <v>486</v>
      </c>
      <c r="AB582" s="201"/>
      <c r="AC582" s="201"/>
      <c r="AD582" s="199">
        <f t="shared" si="93"/>
        <v>14.352941176470587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/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/>
      <c r="N587" s="176"/>
      <c r="O587" s="176"/>
      <c r="P587" s="176"/>
      <c r="Q587" s="176"/>
      <c r="R587" s="176"/>
      <c r="S587" s="183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653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654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2739" priority="158" stopIfTrue="1">
      <formula>IF(M398+M401=M394,0,1)</formula>
    </cfRule>
  </conditionalFormatting>
  <conditionalFormatting sqref="M435:AB435">
    <cfRule type="expression" dxfId="2738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2737" priority="156" stopIfTrue="1">
      <formula>MOD(FLOOR(COLUMN()/2+0.5,1),2)</formula>
    </cfRule>
  </conditionalFormatting>
  <conditionalFormatting sqref="N425:N427">
    <cfRule type="expression" dxfId="2736" priority="155" stopIfTrue="1">
      <formula>MOD(FLOOR(COLUMN()/2+0.5,1),2)</formula>
    </cfRule>
  </conditionalFormatting>
  <conditionalFormatting sqref="P425:P427">
    <cfRule type="expression" dxfId="2735" priority="154" stopIfTrue="1">
      <formula>MOD(FLOOR(COLUMN()/2+0.5,1),2)</formula>
    </cfRule>
  </conditionalFormatting>
  <conditionalFormatting sqref="P547:P548">
    <cfRule type="expression" dxfId="2734" priority="153" stopIfTrue="1">
      <formula>MOD(FLOOR(COLUMN()/2+0.5,1),2)</formula>
    </cfRule>
  </conditionalFormatting>
  <conditionalFormatting sqref="N496:N507">
    <cfRule type="expression" dxfId="2733" priority="152" stopIfTrue="1">
      <formula>MOD(FLOOR(COLUMN()/2+0.5,1),2)</formula>
    </cfRule>
  </conditionalFormatting>
  <conditionalFormatting sqref="R384">
    <cfRule type="expression" dxfId="2732" priority="151" stopIfTrue="1">
      <formula>MOD(FLOOR(COLUMN()/2+0.5,1),2)</formula>
    </cfRule>
  </conditionalFormatting>
  <conditionalFormatting sqref="R525:R528">
    <cfRule type="expression" dxfId="2731" priority="150" stopIfTrue="1">
      <formula>MOD(FLOOR(COLUMN()/2+0.5,1),2)</formula>
    </cfRule>
  </conditionalFormatting>
  <conditionalFormatting sqref="T384">
    <cfRule type="expression" dxfId="2730" priority="149" stopIfTrue="1">
      <formula>MOD(FLOOR(COLUMN()/2+0.5,1),2)</formula>
    </cfRule>
  </conditionalFormatting>
  <conditionalFormatting sqref="T440:T441">
    <cfRule type="expression" dxfId="2729" priority="148" stopIfTrue="1">
      <formula>MOD(FLOOR(COLUMN()/2+0.5,1),2)</formula>
    </cfRule>
  </conditionalFormatting>
  <conditionalFormatting sqref="T515">
    <cfRule type="expression" dxfId="2728" priority="147" stopIfTrue="1">
      <formula>MOD(FLOOR(COLUMN()/2+0.5,1),2)</formula>
    </cfRule>
  </conditionalFormatting>
  <conditionalFormatting sqref="T547:T548">
    <cfRule type="expression" dxfId="2727" priority="146" stopIfTrue="1">
      <formula>MOD(FLOOR(COLUMN()/2+0.5,1),2)</formula>
    </cfRule>
  </conditionalFormatting>
  <conditionalFormatting sqref="Z425:Z427">
    <cfRule type="expression" dxfId="2726" priority="145" stopIfTrue="1">
      <formula>MOD(FLOOR(COLUMN()/2+0.5,1),2)</formula>
    </cfRule>
  </conditionalFormatting>
  <conditionalFormatting sqref="AB496:AB507">
    <cfRule type="expression" dxfId="2725" priority="144" stopIfTrue="1">
      <formula>MOD(FLOOR(COLUMN()/2+0.5,1),2)</formula>
    </cfRule>
  </conditionalFormatting>
  <conditionalFormatting sqref="O548">
    <cfRule type="expression" dxfId="2724" priority="143" stopIfTrue="1">
      <formula>MOD(FLOOR(COLUMN()/2+0.5,1),2)</formula>
    </cfRule>
  </conditionalFormatting>
  <conditionalFormatting sqref="M384:M385">
    <cfRule type="expression" dxfId="2723" priority="142" stopIfTrue="1">
      <formula>MOD(FLOOR(COLUMN()/2+0.5,1),2)</formula>
    </cfRule>
  </conditionalFormatting>
  <conditionalFormatting sqref="Q385">
    <cfRule type="expression" dxfId="2722" priority="141" stopIfTrue="1">
      <formula>MOD(FLOOR(COLUMN()/2+0.5,1),2)</formula>
    </cfRule>
  </conditionalFormatting>
  <conditionalFormatting sqref="Q384">
    <cfRule type="expression" dxfId="2721" priority="140" stopIfTrue="1">
      <formula>MOD(FLOOR(COLUMN()/2+0.5,1),2)</formula>
    </cfRule>
  </conditionalFormatting>
  <conditionalFormatting sqref="S385">
    <cfRule type="expression" dxfId="2720" priority="139" stopIfTrue="1">
      <formula>MOD(FLOOR(COLUMN()/2+0.5,1),2)</formula>
    </cfRule>
  </conditionalFormatting>
  <conditionalFormatting sqref="S384">
    <cfRule type="expression" dxfId="2719" priority="138" stopIfTrue="1">
      <formula>MOD(FLOOR(COLUMN()/2+0.5,1),2)</formula>
    </cfRule>
  </conditionalFormatting>
  <conditionalFormatting sqref="Y384:Y385">
    <cfRule type="expression" dxfId="2718" priority="137" stopIfTrue="1">
      <formula>MOD(FLOOR(COLUMN()/2+0.5,1),2)</formula>
    </cfRule>
  </conditionalFormatting>
  <conditionalFormatting sqref="Y395:Y397">
    <cfRule type="expression" dxfId="2717" priority="136" stopIfTrue="1">
      <formula>MOD(FLOOR(COLUMN()/2+0.5,1),2)</formula>
    </cfRule>
  </conditionalFormatting>
  <conditionalFormatting sqref="M411:M416">
    <cfRule type="expression" dxfId="2716" priority="135" stopIfTrue="1">
      <formula>MOD(FLOOR(COLUMN()/2+0.5,1),2)</formula>
    </cfRule>
  </conditionalFormatting>
  <conditionalFormatting sqref="O411:O416">
    <cfRule type="expression" dxfId="2715" priority="134" stopIfTrue="1">
      <formula>MOD(FLOOR(COLUMN()/2+0.5,1),2)</formula>
    </cfRule>
  </conditionalFormatting>
  <conditionalFormatting sqref="Q411:Q416">
    <cfRule type="expression" dxfId="2714" priority="133" stopIfTrue="1">
      <formula>MOD(FLOOR(COLUMN()/2+0.5,1),2)</formula>
    </cfRule>
  </conditionalFormatting>
  <conditionalFormatting sqref="S411:S416">
    <cfRule type="expression" dxfId="2713" priority="132" stopIfTrue="1">
      <formula>MOD(FLOOR(COLUMN()/2+0.5,1),2)</formula>
    </cfRule>
  </conditionalFormatting>
  <conditionalFormatting sqref="W411:W416">
    <cfRule type="expression" dxfId="2712" priority="131" stopIfTrue="1">
      <formula>MOD(FLOOR(COLUMN()/2+0.5,1),2)</formula>
    </cfRule>
  </conditionalFormatting>
  <conditionalFormatting sqref="M425:M427">
    <cfRule type="expression" dxfId="2711" priority="130" stopIfTrue="1">
      <formula>MOD(FLOOR(COLUMN()/2+0.5,1),2)</formula>
    </cfRule>
  </conditionalFormatting>
  <conditionalFormatting sqref="O425:O427">
    <cfRule type="expression" dxfId="2710" priority="129" stopIfTrue="1">
      <formula>MOD(FLOOR(COLUMN()/2+0.5,1),2)</formula>
    </cfRule>
  </conditionalFormatting>
  <conditionalFormatting sqref="Q425:Q427">
    <cfRule type="expression" dxfId="2709" priority="128" stopIfTrue="1">
      <formula>MOD(FLOOR(COLUMN()/2+0.5,1),2)</formula>
    </cfRule>
  </conditionalFormatting>
  <conditionalFormatting sqref="M436:M438">
    <cfRule type="expression" dxfId="2708" priority="127" stopIfTrue="1">
      <formula>MOD(FLOOR(COLUMN()/2+0.5,1),2)</formula>
    </cfRule>
  </conditionalFormatting>
  <conditionalFormatting sqref="O436:O438">
    <cfRule type="expression" dxfId="2707" priority="126" stopIfTrue="1">
      <formula>MOD(FLOOR(COLUMN()/2+0.5,1),2)</formula>
    </cfRule>
  </conditionalFormatting>
  <conditionalFormatting sqref="Q436:Q438">
    <cfRule type="expression" dxfId="2706" priority="125" stopIfTrue="1">
      <formula>MOD(FLOOR(COLUMN()/2+0.5,1),2)</formula>
    </cfRule>
  </conditionalFormatting>
  <conditionalFormatting sqref="S436:S438">
    <cfRule type="expression" dxfId="2705" priority="124" stopIfTrue="1">
      <formula>MOD(FLOOR(COLUMN()/2+0.5,1),2)</formula>
    </cfRule>
  </conditionalFormatting>
  <conditionalFormatting sqref="W436:W438">
    <cfRule type="expression" dxfId="2704" priority="123" stopIfTrue="1">
      <formula>MOD(FLOOR(COLUMN()/2+0.5,1),2)</formula>
    </cfRule>
  </conditionalFormatting>
  <conditionalFormatting sqref="M440:M441">
    <cfRule type="expression" dxfId="2703" priority="122" stopIfTrue="1">
      <formula>MOD(FLOOR(COLUMN()/2+0.5,1),2)</formula>
    </cfRule>
  </conditionalFormatting>
  <conditionalFormatting sqref="O440:O441">
    <cfRule type="expression" dxfId="2702" priority="121" stopIfTrue="1">
      <formula>MOD(FLOOR(COLUMN()/2+0.5,1),2)</formula>
    </cfRule>
  </conditionalFormatting>
  <conditionalFormatting sqref="S440:S441">
    <cfRule type="expression" dxfId="2701" priority="120" stopIfTrue="1">
      <formula>MOD(FLOOR(COLUMN()/2+0.5,1),2)</formula>
    </cfRule>
  </conditionalFormatting>
  <conditionalFormatting sqref="W440:W441">
    <cfRule type="expression" dxfId="2700" priority="119" stopIfTrue="1">
      <formula>MOD(FLOOR(COLUMN()/2+0.5,1),2)</formula>
    </cfRule>
  </conditionalFormatting>
  <conditionalFormatting sqref="Y440:Y441">
    <cfRule type="expression" dxfId="2699" priority="118" stopIfTrue="1">
      <formula>MOD(FLOOR(COLUMN()/2+0.5,1),2)</formula>
    </cfRule>
  </conditionalFormatting>
  <conditionalFormatting sqref="M444">
    <cfRule type="expression" dxfId="2698" priority="117" stopIfTrue="1">
      <formula>MOD(FLOOR(COLUMN()/2+0.5,1),2)</formula>
    </cfRule>
  </conditionalFormatting>
  <conditionalFormatting sqref="M496:M507">
    <cfRule type="expression" dxfId="2697" priority="116" stopIfTrue="1">
      <formula>MOD(FLOOR(COLUMN()/2+0.5,1),2)</formula>
    </cfRule>
  </conditionalFormatting>
  <conditionalFormatting sqref="O496:O507">
    <cfRule type="expression" dxfId="2696" priority="115" stopIfTrue="1">
      <formula>MOD(FLOOR(COLUMN()/2+0.5,1),2)</formula>
    </cfRule>
  </conditionalFormatting>
  <conditionalFormatting sqref="Q496:Q507">
    <cfRule type="expression" dxfId="2695" priority="114" stopIfTrue="1">
      <formula>MOD(FLOOR(COLUMN()/2+0.5,1),2)</formula>
    </cfRule>
  </conditionalFormatting>
  <conditionalFormatting sqref="S496:S507">
    <cfRule type="expression" dxfId="2694" priority="113" stopIfTrue="1">
      <formula>MOD(FLOOR(COLUMN()/2+0.5,1),2)</formula>
    </cfRule>
  </conditionalFormatting>
  <conditionalFormatting sqref="U496:U507">
    <cfRule type="expression" dxfId="2693" priority="112" stopIfTrue="1">
      <formula>MOD(FLOOR(COLUMN()/2+0.5,1),2)</formula>
    </cfRule>
  </conditionalFormatting>
  <conditionalFormatting sqref="W496:W507">
    <cfRule type="expression" dxfId="2692" priority="111" stopIfTrue="1">
      <formula>MOD(FLOOR(COLUMN()/2+0.5,1),2)</formula>
    </cfRule>
  </conditionalFormatting>
  <conditionalFormatting sqref="Y496:Y507">
    <cfRule type="expression" dxfId="2691" priority="110" stopIfTrue="1">
      <formula>MOD(FLOOR(COLUMN()/2+0.5,1),2)</formula>
    </cfRule>
  </conditionalFormatting>
  <conditionalFormatting sqref="AA496:AA507">
    <cfRule type="expression" dxfId="2690" priority="109" stopIfTrue="1">
      <formula>MOD(FLOOR(COLUMN()/2+0.5,1),2)</formula>
    </cfRule>
  </conditionalFormatting>
  <conditionalFormatting sqref="M515">
    <cfRule type="expression" dxfId="2689" priority="108" stopIfTrue="1">
      <formula>MOD(FLOOR(COLUMN()/2+0.5,1),2)</formula>
    </cfRule>
  </conditionalFormatting>
  <conditionalFormatting sqref="O515">
    <cfRule type="expression" dxfId="2688" priority="107" stopIfTrue="1">
      <formula>MOD(FLOOR(COLUMN()/2+0.5,1),2)</formula>
    </cfRule>
  </conditionalFormatting>
  <conditionalFormatting sqref="Q515">
    <cfRule type="expression" dxfId="2687" priority="106" stopIfTrue="1">
      <formula>MOD(FLOOR(COLUMN()/2+0.5,1),2)</formula>
    </cfRule>
  </conditionalFormatting>
  <conditionalFormatting sqref="S515">
    <cfRule type="expression" dxfId="2686" priority="105" stopIfTrue="1">
      <formula>MOD(FLOOR(COLUMN()/2+0.5,1),2)</formula>
    </cfRule>
  </conditionalFormatting>
  <conditionalFormatting sqref="U515">
    <cfRule type="expression" dxfId="2685" priority="104" stopIfTrue="1">
      <formula>MOD(FLOOR(COLUMN()/2+0.5,1),2)</formula>
    </cfRule>
  </conditionalFormatting>
  <conditionalFormatting sqref="M525:M528">
    <cfRule type="expression" dxfId="2684" priority="103" stopIfTrue="1">
      <formula>MOD(FLOOR(COLUMN()/2+0.5,1),2)</formula>
    </cfRule>
  </conditionalFormatting>
  <conditionalFormatting sqref="O525:O528">
    <cfRule type="expression" dxfId="2683" priority="102" stopIfTrue="1">
      <formula>MOD(FLOOR(COLUMN()/2+0.5,1),2)</formula>
    </cfRule>
  </conditionalFormatting>
  <conditionalFormatting sqref="Q525:Q528">
    <cfRule type="expression" dxfId="2682" priority="101" stopIfTrue="1">
      <formula>MOD(FLOOR(COLUMN()/2+0.5,1),2)</formula>
    </cfRule>
  </conditionalFormatting>
  <conditionalFormatting sqref="S525:S528">
    <cfRule type="expression" dxfId="2681" priority="100" stopIfTrue="1">
      <formula>MOD(FLOOR(COLUMN()/2+0.5,1),2)</formula>
    </cfRule>
  </conditionalFormatting>
  <conditionalFormatting sqref="U525:U528">
    <cfRule type="expression" dxfId="2680" priority="99" stopIfTrue="1">
      <formula>MOD(FLOOR(COLUMN()/2+0.5,1),2)</formula>
    </cfRule>
  </conditionalFormatting>
  <conditionalFormatting sqref="M540:M542">
    <cfRule type="expression" dxfId="2679" priority="98" stopIfTrue="1">
      <formula>MOD(FLOOR(COLUMN()/2+0.5,1),2)</formula>
    </cfRule>
  </conditionalFormatting>
  <conditionalFormatting sqref="O540:O542">
    <cfRule type="expression" dxfId="2678" priority="97" stopIfTrue="1">
      <formula>MOD(FLOOR(COLUMN()/2+0.5,1),2)</formula>
    </cfRule>
  </conditionalFormatting>
  <conditionalFormatting sqref="Q540:Q542">
    <cfRule type="expression" dxfId="2677" priority="96" stopIfTrue="1">
      <formula>MOD(FLOOR(COLUMN()/2+0.5,1),2)</formula>
    </cfRule>
  </conditionalFormatting>
  <conditionalFormatting sqref="S540:S542">
    <cfRule type="expression" dxfId="2676" priority="95" stopIfTrue="1">
      <formula>MOD(FLOOR(COLUMN()/2+0.5,1),2)</formula>
    </cfRule>
  </conditionalFormatting>
  <conditionalFormatting sqref="W540:W542">
    <cfRule type="expression" dxfId="2675" priority="94" stopIfTrue="1">
      <formula>MOD(FLOOR(COLUMN()/2+0.5,1),2)</formula>
    </cfRule>
  </conditionalFormatting>
  <conditionalFormatting sqref="M545">
    <cfRule type="expression" dxfId="2674" priority="93" stopIfTrue="1">
      <formula>MOD(FLOOR(COLUMN()/2+0.5,1),2)</formula>
    </cfRule>
  </conditionalFormatting>
  <conditionalFormatting sqref="O545">
    <cfRule type="expression" dxfId="2673" priority="92" stopIfTrue="1">
      <formula>MOD(FLOOR(COLUMN()/2+0.5,1),2)</formula>
    </cfRule>
  </conditionalFormatting>
  <conditionalFormatting sqref="Q545">
    <cfRule type="expression" dxfId="2672" priority="91" stopIfTrue="1">
      <formula>MOD(FLOOR(COLUMN()/2+0.5,1),2)</formula>
    </cfRule>
  </conditionalFormatting>
  <conditionalFormatting sqref="S545">
    <cfRule type="expression" dxfId="2671" priority="90" stopIfTrue="1">
      <formula>MOD(FLOOR(COLUMN()/2+0.5,1),2)</formula>
    </cfRule>
  </conditionalFormatting>
  <conditionalFormatting sqref="U545">
    <cfRule type="expression" dxfId="2670" priority="89" stopIfTrue="1">
      <formula>MOD(FLOOR(COLUMN()/2+0.5,1),2)</formula>
    </cfRule>
  </conditionalFormatting>
  <conditionalFormatting sqref="W545">
    <cfRule type="expression" dxfId="2669" priority="88" stopIfTrue="1">
      <formula>MOD(FLOOR(COLUMN()/2+0.5,1),2)</formula>
    </cfRule>
  </conditionalFormatting>
  <conditionalFormatting sqref="M547:M548">
    <cfRule type="expression" dxfId="2668" priority="87" stopIfTrue="1">
      <formula>MOD(FLOOR(COLUMN()/2+0.5,1),2)</formula>
    </cfRule>
  </conditionalFormatting>
  <conditionalFormatting sqref="S547:S548">
    <cfRule type="expression" dxfId="2667" priority="86" stopIfTrue="1">
      <formula>MOD(FLOOR(COLUMN()/2+0.5,1),2)</formula>
    </cfRule>
  </conditionalFormatting>
  <conditionalFormatting sqref="W547">
    <cfRule type="expression" dxfId="2666" priority="85" stopIfTrue="1">
      <formula>MOD(FLOOR(COLUMN()/2+0.5,1),2)</formula>
    </cfRule>
  </conditionalFormatting>
  <conditionalFormatting sqref="W548">
    <cfRule type="expression" dxfId="2665" priority="84" stopIfTrue="1">
      <formula>MOD(FLOOR(COLUMN()/2+0.5,1),2)</formula>
    </cfRule>
  </conditionalFormatting>
  <conditionalFormatting sqref="N384:N385">
    <cfRule type="expression" dxfId="2664" priority="83" stopIfTrue="1">
      <formula>MOD(FLOOR(COLUMN()/2+0.5,1),2)</formula>
    </cfRule>
  </conditionalFormatting>
  <conditionalFormatting sqref="N411:N416">
    <cfRule type="expression" dxfId="2663" priority="82" stopIfTrue="1">
      <formula>MOD(FLOOR(COLUMN()/2+0.5,1),2)</formula>
    </cfRule>
  </conditionalFormatting>
  <conditionalFormatting sqref="N436:N438">
    <cfRule type="expression" dxfId="2662" priority="81" stopIfTrue="1">
      <formula>MOD(FLOOR(COLUMN()/2+0.5,1),2)</formula>
    </cfRule>
  </conditionalFormatting>
  <conditionalFormatting sqref="N440:N441">
    <cfRule type="expression" dxfId="2661" priority="80" stopIfTrue="1">
      <formula>MOD(FLOOR(COLUMN()/2+0.5,1),2)</formula>
    </cfRule>
  </conditionalFormatting>
  <conditionalFormatting sqref="N444">
    <cfRule type="expression" dxfId="2660" priority="79" stopIfTrue="1">
      <formula>MOD(FLOOR(COLUMN()/2+0.5,1),2)</formula>
    </cfRule>
  </conditionalFormatting>
  <conditionalFormatting sqref="N515">
    <cfRule type="expression" dxfId="2659" priority="78" stopIfTrue="1">
      <formula>MOD(FLOOR(COLUMN()/2+0.5,1),2)</formula>
    </cfRule>
  </conditionalFormatting>
  <conditionalFormatting sqref="N525:N528">
    <cfRule type="expression" dxfId="2658" priority="77" stopIfTrue="1">
      <formula>MOD(FLOOR(COLUMN()/2+0.5,1),2)</formula>
    </cfRule>
  </conditionalFormatting>
  <conditionalFormatting sqref="N540:N542">
    <cfRule type="expression" dxfId="2657" priority="76" stopIfTrue="1">
      <formula>MOD(FLOOR(COLUMN()/2+0.5,1),2)</formula>
    </cfRule>
  </conditionalFormatting>
  <conditionalFormatting sqref="N545">
    <cfRule type="expression" dxfId="2656" priority="75" stopIfTrue="1">
      <formula>MOD(FLOOR(COLUMN()/2+0.5,1),2)</formula>
    </cfRule>
  </conditionalFormatting>
  <conditionalFormatting sqref="N547:N548">
    <cfRule type="expression" dxfId="2655" priority="74" stopIfTrue="1">
      <formula>MOD(FLOOR(COLUMN()/2+0.5,1),2)</formula>
    </cfRule>
  </conditionalFormatting>
  <conditionalFormatting sqref="P384">
    <cfRule type="expression" dxfId="2654" priority="73" stopIfTrue="1">
      <formula>MOD(FLOOR(COLUMN()/2+0.5,1),2)</formula>
    </cfRule>
  </conditionalFormatting>
  <conditionalFormatting sqref="P411:P416">
    <cfRule type="expression" dxfId="2653" priority="72" stopIfTrue="1">
      <formula>MOD(FLOOR(COLUMN()/2+0.5,1),2)</formula>
    </cfRule>
  </conditionalFormatting>
  <conditionalFormatting sqref="P436:P438">
    <cfRule type="expression" dxfId="2652" priority="71" stopIfTrue="1">
      <formula>MOD(FLOOR(COLUMN()/2+0.5,1),2)</formula>
    </cfRule>
  </conditionalFormatting>
  <conditionalFormatting sqref="P440:P441">
    <cfRule type="expression" dxfId="2651" priority="70" stopIfTrue="1">
      <formula>MOD(FLOOR(COLUMN()/2+0.5,1),2)</formula>
    </cfRule>
  </conditionalFormatting>
  <conditionalFormatting sqref="P496:P507">
    <cfRule type="expression" dxfId="2650" priority="69" stopIfTrue="1">
      <formula>MOD(FLOOR(COLUMN()/2+0.5,1),2)</formula>
    </cfRule>
  </conditionalFormatting>
  <conditionalFormatting sqref="P515">
    <cfRule type="expression" dxfId="2649" priority="68" stopIfTrue="1">
      <formula>MOD(FLOOR(COLUMN()/2+0.5,1),2)</formula>
    </cfRule>
  </conditionalFormatting>
  <conditionalFormatting sqref="P525:P528">
    <cfRule type="expression" dxfId="2648" priority="67" stopIfTrue="1">
      <formula>MOD(FLOOR(COLUMN()/2+0.5,1),2)</formula>
    </cfRule>
  </conditionalFormatting>
  <conditionalFormatting sqref="P540:P542">
    <cfRule type="expression" dxfId="2647" priority="66" stopIfTrue="1">
      <formula>MOD(FLOOR(COLUMN()/2+0.5,1),2)</formula>
    </cfRule>
  </conditionalFormatting>
  <conditionalFormatting sqref="P545">
    <cfRule type="expression" dxfId="2646" priority="65" stopIfTrue="1">
      <formula>MOD(FLOOR(COLUMN()/2+0.5,1),2)</formula>
    </cfRule>
  </conditionalFormatting>
  <conditionalFormatting sqref="R411:R416">
    <cfRule type="expression" dxfId="2645" priority="64" stopIfTrue="1">
      <formula>MOD(FLOOR(COLUMN()/2+0.5,1),2)</formula>
    </cfRule>
  </conditionalFormatting>
  <conditionalFormatting sqref="R425:R427">
    <cfRule type="expression" dxfId="2644" priority="63" stopIfTrue="1">
      <formula>MOD(FLOOR(COLUMN()/2+0.5,1),2)</formula>
    </cfRule>
  </conditionalFormatting>
  <conditionalFormatting sqref="R436:R438">
    <cfRule type="expression" dxfId="2643" priority="62" stopIfTrue="1">
      <formula>MOD(FLOOR(COLUMN()/2+0.5,1),2)</formula>
    </cfRule>
  </conditionalFormatting>
  <conditionalFormatting sqref="R496:R507">
    <cfRule type="expression" dxfId="2642" priority="61" stopIfTrue="1">
      <formula>MOD(FLOOR(COLUMN()/2+0.5,1),2)</formula>
    </cfRule>
  </conditionalFormatting>
  <conditionalFormatting sqref="R515">
    <cfRule type="expression" dxfId="2641" priority="60" stopIfTrue="1">
      <formula>MOD(FLOOR(COLUMN()/2+0.5,1),2)</formula>
    </cfRule>
  </conditionalFormatting>
  <conditionalFormatting sqref="R540:R542">
    <cfRule type="expression" dxfId="2640" priority="59" stopIfTrue="1">
      <formula>MOD(FLOOR(COLUMN()/2+0.5,1),2)</formula>
    </cfRule>
  </conditionalFormatting>
  <conditionalFormatting sqref="R545">
    <cfRule type="expression" dxfId="2639" priority="58" stopIfTrue="1">
      <formula>MOD(FLOOR(COLUMN()/2+0.5,1),2)</formula>
    </cfRule>
  </conditionalFormatting>
  <conditionalFormatting sqref="T411:T416">
    <cfRule type="expression" dxfId="2638" priority="57" stopIfTrue="1">
      <formula>MOD(FLOOR(COLUMN()/2+0.5,1),2)</formula>
    </cfRule>
  </conditionalFormatting>
  <conditionalFormatting sqref="T425:T427">
    <cfRule type="expression" dxfId="2637" priority="56" stopIfTrue="1">
      <formula>MOD(FLOOR(COLUMN()/2+0.5,1),2)</formula>
    </cfRule>
  </conditionalFormatting>
  <conditionalFormatting sqref="T436:T438">
    <cfRule type="expression" dxfId="2636" priority="55" stopIfTrue="1">
      <formula>MOD(FLOOR(COLUMN()/2+0.5,1),2)</formula>
    </cfRule>
  </conditionalFormatting>
  <conditionalFormatting sqref="T496:T507">
    <cfRule type="expression" dxfId="2635" priority="54" stopIfTrue="1">
      <formula>MOD(FLOOR(COLUMN()/2+0.5,1),2)</formula>
    </cfRule>
  </conditionalFormatting>
  <conditionalFormatting sqref="T525:T528">
    <cfRule type="expression" dxfId="2634" priority="53" stopIfTrue="1">
      <formula>MOD(FLOOR(COLUMN()/2+0.5,1),2)</formula>
    </cfRule>
  </conditionalFormatting>
  <conditionalFormatting sqref="T540:T542">
    <cfRule type="expression" dxfId="2633" priority="52" stopIfTrue="1">
      <formula>MOD(FLOOR(COLUMN()/2+0.5,1),2)</formula>
    </cfRule>
  </conditionalFormatting>
  <conditionalFormatting sqref="T545">
    <cfRule type="expression" dxfId="2632" priority="51" stopIfTrue="1">
      <formula>MOD(FLOOR(COLUMN()/2+0.5,1),2)</formula>
    </cfRule>
  </conditionalFormatting>
  <conditionalFormatting sqref="V496:V507">
    <cfRule type="expression" dxfId="2631" priority="50" stopIfTrue="1">
      <formula>MOD(FLOOR(COLUMN()/2+0.5,1),2)</formula>
    </cfRule>
  </conditionalFormatting>
  <conditionalFormatting sqref="V515">
    <cfRule type="expression" dxfId="2630" priority="49" stopIfTrue="1">
      <formula>MOD(FLOOR(COLUMN()/2+0.5,1),2)</formula>
    </cfRule>
  </conditionalFormatting>
  <conditionalFormatting sqref="V525:V528">
    <cfRule type="expression" dxfId="2629" priority="48" stopIfTrue="1">
      <formula>MOD(FLOOR(COLUMN()/2+0.5,1),2)</formula>
    </cfRule>
  </conditionalFormatting>
  <conditionalFormatting sqref="V545">
    <cfRule type="expression" dxfId="2628" priority="47" stopIfTrue="1">
      <formula>MOD(FLOOR(COLUMN()/2+0.5,1),2)</formula>
    </cfRule>
  </conditionalFormatting>
  <conditionalFormatting sqref="X411:X416">
    <cfRule type="expression" dxfId="2627" priority="46" stopIfTrue="1">
      <formula>MOD(FLOOR(COLUMN()/2+0.5,1),2)</formula>
    </cfRule>
  </conditionalFormatting>
  <conditionalFormatting sqref="X436:X438">
    <cfRule type="expression" dxfId="2626" priority="45" stopIfTrue="1">
      <formula>MOD(FLOOR(COLUMN()/2+0.5,1),2)</formula>
    </cfRule>
  </conditionalFormatting>
  <conditionalFormatting sqref="X440:X441">
    <cfRule type="expression" dxfId="2625" priority="44" stopIfTrue="1">
      <formula>MOD(FLOOR(COLUMN()/2+0.5,1),2)</formula>
    </cfRule>
  </conditionalFormatting>
  <conditionalFormatting sqref="X496:X507">
    <cfRule type="expression" dxfId="2624" priority="43" stopIfTrue="1">
      <formula>MOD(FLOOR(COLUMN()/2+0.5,1),2)</formula>
    </cfRule>
  </conditionalFormatting>
  <conditionalFormatting sqref="X540:X542">
    <cfRule type="expression" dxfId="2623" priority="42" stopIfTrue="1">
      <formula>MOD(FLOOR(COLUMN()/2+0.5,1),2)</formula>
    </cfRule>
  </conditionalFormatting>
  <conditionalFormatting sqref="X545">
    <cfRule type="expression" dxfId="2622" priority="41" stopIfTrue="1">
      <formula>MOD(FLOOR(COLUMN()/2+0.5,1),2)</formula>
    </cfRule>
  </conditionalFormatting>
  <conditionalFormatting sqref="X547">
    <cfRule type="expression" dxfId="2621" priority="40" stopIfTrue="1">
      <formula>MOD(FLOOR(COLUMN()/2+0.5,1),2)</formula>
    </cfRule>
  </conditionalFormatting>
  <conditionalFormatting sqref="X548">
    <cfRule type="expression" dxfId="2620" priority="39" stopIfTrue="1">
      <formula>MOD(FLOOR(COLUMN()/2+0.5,1),2)</formula>
    </cfRule>
  </conditionalFormatting>
  <conditionalFormatting sqref="Z384:Z385">
    <cfRule type="expression" dxfId="2619" priority="38" stopIfTrue="1">
      <formula>MOD(FLOOR(COLUMN()/2+0.5,1),2)</formula>
    </cfRule>
  </conditionalFormatting>
  <conditionalFormatting sqref="Z395:Z397">
    <cfRule type="expression" dxfId="2618" priority="37" stopIfTrue="1">
      <formula>MOD(FLOOR(COLUMN()/2+0.5,1),2)</formula>
    </cfRule>
  </conditionalFormatting>
  <conditionalFormatting sqref="Z440:Z441">
    <cfRule type="expression" dxfId="2617" priority="36" stopIfTrue="1">
      <formula>MOD(FLOOR(COLUMN()/2+0.5,1),2)</formula>
    </cfRule>
  </conditionalFormatting>
  <conditionalFormatting sqref="Z515">
    <cfRule type="expression" dxfId="2616" priority="35" stopIfTrue="1">
      <formula>MOD(FLOOR(COLUMN()/2+0.5,1),2)</formula>
    </cfRule>
  </conditionalFormatting>
  <conditionalFormatting sqref="AB515">
    <cfRule type="expression" dxfId="2615" priority="34" stopIfTrue="1">
      <formula>MOD(FLOOR(COLUMN()/2+0.5,1),2)</formula>
    </cfRule>
  </conditionalFormatting>
  <conditionalFormatting sqref="K394:L394">
    <cfRule type="expression" dxfId="2614" priority="29" stopIfTrue="1">
      <formula>IF(K398+K401=K394,0,1)</formula>
    </cfRule>
  </conditionalFormatting>
  <conditionalFormatting sqref="I394:J394">
    <cfRule type="expression" dxfId="2613" priority="28" stopIfTrue="1">
      <formula>IF(I398+I401=I394,0,1)</formula>
    </cfRule>
  </conditionalFormatting>
  <conditionalFormatting sqref="G394:H394">
    <cfRule type="expression" dxfId="2612" priority="27" stopIfTrue="1">
      <formula>IF(G398+G401=G394,0,1)</formula>
    </cfRule>
  </conditionalFormatting>
  <conditionalFormatting sqref="E394:F394">
    <cfRule type="expression" dxfId="2611" priority="26" stopIfTrue="1">
      <formula>IF(E398+E401=E394,0,1)</formula>
    </cfRule>
  </conditionalFormatting>
  <conditionalFormatting sqref="E435:F435">
    <cfRule type="expression" dxfId="2610" priority="25" stopIfTrue="1">
      <formula>IF(E439+E442=E435,0,1)</formula>
    </cfRule>
  </conditionalFormatting>
  <conditionalFormatting sqref="G435:H435">
    <cfRule type="expression" dxfId="2609" priority="24" stopIfTrue="1">
      <formula>IF(G439+G442=G435,0,1)</formula>
    </cfRule>
  </conditionalFormatting>
  <conditionalFormatting sqref="I435:J435">
    <cfRule type="expression" dxfId="2608" priority="23" stopIfTrue="1">
      <formula>IF(I439+I442=I435,0,1)</formula>
    </cfRule>
  </conditionalFormatting>
  <conditionalFormatting sqref="K435:L435">
    <cfRule type="expression" dxfId="2607" priority="22" stopIfTrue="1">
      <formula>IF(K439+K442=K435,0,1)</formula>
    </cfRule>
  </conditionalFormatting>
  <conditionalFormatting sqref="O386:P386 R386 T386:X386">
    <cfRule type="expression" dxfId="2606" priority="13" stopIfTrue="1">
      <formula>MOD(FLOOR(COLUMN()/2+0.5,1),2)</formula>
    </cfRule>
  </conditionalFormatting>
  <conditionalFormatting sqref="M386">
    <cfRule type="expression" dxfId="2605" priority="12" stopIfTrue="1">
      <formula>MOD(FLOOR(COLUMN()/2+0.5,1),2)</formula>
    </cfRule>
  </conditionalFormatting>
  <conditionalFormatting sqref="Q386">
    <cfRule type="expression" dxfId="2604" priority="11" stopIfTrue="1">
      <formula>MOD(FLOOR(COLUMN()/2+0.5,1),2)</formula>
    </cfRule>
  </conditionalFormatting>
  <conditionalFormatting sqref="S386">
    <cfRule type="expression" dxfId="2603" priority="10" stopIfTrue="1">
      <formula>MOD(FLOOR(COLUMN()/2+0.5,1),2)</formula>
    </cfRule>
  </conditionalFormatting>
  <conditionalFormatting sqref="Y386">
    <cfRule type="expression" dxfId="2602" priority="9" stopIfTrue="1">
      <formula>MOD(FLOOR(COLUMN()/2+0.5,1),2)</formula>
    </cfRule>
  </conditionalFormatting>
  <conditionalFormatting sqref="N386">
    <cfRule type="expression" dxfId="2601" priority="8" stopIfTrue="1">
      <formula>MOD(FLOOR(COLUMN()/2+0.5,1),2)</formula>
    </cfRule>
  </conditionalFormatting>
  <conditionalFormatting sqref="Z386">
    <cfRule type="expression" dxfId="2600" priority="7" stopIfTrue="1">
      <formula>MOD(FLOOR(COLUMN()/2+0.5,1),2)</formula>
    </cfRule>
  </conditionalFormatting>
  <conditionalFormatting sqref="Y399:Y400">
    <cfRule type="expression" dxfId="2599" priority="6" stopIfTrue="1">
      <formula>MOD(FLOOR(COLUMN()/2+0.5,1),2)</formula>
    </cfRule>
  </conditionalFormatting>
  <conditionalFormatting sqref="Z399:Z400">
    <cfRule type="expression" dxfId="2598" priority="5" stopIfTrue="1">
      <formula>MOD(FLOOR(COLUMN()/2+0.5,1),2)</formula>
    </cfRule>
  </conditionalFormatting>
  <conditionalFormatting sqref="Y403">
    <cfRule type="expression" dxfId="2597" priority="4" stopIfTrue="1">
      <formula>MOD(FLOOR(COLUMN()/2+0.5,1),2)</formula>
    </cfRule>
  </conditionalFormatting>
  <conditionalFormatting sqref="Z403">
    <cfRule type="expression" dxfId="2596" priority="3" stopIfTrue="1">
      <formula>MOD(FLOOR(COLUMN()/2+0.5,1),2)</formula>
    </cfRule>
  </conditionalFormatting>
  <conditionalFormatting sqref="E383:AB383">
    <cfRule type="expression" dxfId="2595" priority="2" stopIfTrue="1">
      <formula>IF(E376&gt;=E383,0,1)</formula>
    </cfRule>
  </conditionalFormatting>
  <conditionalFormatting sqref="AA167:AB167">
    <cfRule type="expression" dxfId="2594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tabSelected="1" view="pageBreakPreview" topLeftCell="I533" zoomScale="85" zoomScaleNormal="70" zoomScaleSheetLayoutView="85" workbookViewId="0">
      <selection activeCell="AQ536" sqref="AQ536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555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558</v>
      </c>
      <c r="S3" s="284"/>
      <c r="T3" s="284"/>
      <c r="U3" s="283" t="s">
        <v>736</v>
      </c>
      <c r="V3" s="284"/>
      <c r="W3" s="284"/>
      <c r="X3" s="284"/>
      <c r="Y3" s="284"/>
      <c r="Z3" s="284"/>
      <c r="AA3" s="284"/>
      <c r="AB3" s="285" t="s">
        <v>556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737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 xml:space="preserve"> K-1  2025</v>
      </c>
      <c r="F8" s="33" t="str">
        <f>U3</f>
        <v xml:space="preserve"> K-1  2026</v>
      </c>
      <c r="G8" s="33" t="str">
        <f>R3</f>
        <v xml:space="preserve"> K-1  2025</v>
      </c>
      <c r="H8" s="33" t="str">
        <f>U3</f>
        <v xml:space="preserve"> K-1  2026</v>
      </c>
      <c r="I8" s="33" t="str">
        <f>R3</f>
        <v xml:space="preserve"> K-1  2025</v>
      </c>
      <c r="J8" s="33" t="str">
        <f>U3</f>
        <v xml:space="preserve"> K-1  2026</v>
      </c>
      <c r="K8" s="33" t="str">
        <f>R3</f>
        <v xml:space="preserve"> K-1  2025</v>
      </c>
      <c r="L8" s="33" t="str">
        <f>U3</f>
        <v xml:space="preserve"> K-1  2026</v>
      </c>
      <c r="M8" s="33" t="str">
        <f>R3</f>
        <v xml:space="preserve"> K-1  2025</v>
      </c>
      <c r="N8" s="33" t="str">
        <f>U3</f>
        <v xml:space="preserve"> K-1  2026</v>
      </c>
      <c r="O8" s="33" t="str">
        <f>R3</f>
        <v xml:space="preserve"> K-1  2025</v>
      </c>
      <c r="P8" s="33" t="str">
        <f>U3</f>
        <v xml:space="preserve"> K-1  2026</v>
      </c>
      <c r="Q8" s="33" t="str">
        <f>R3</f>
        <v xml:space="preserve"> K-1  2025</v>
      </c>
      <c r="R8" s="33" t="str">
        <f>U3</f>
        <v xml:space="preserve"> K-1  2026</v>
      </c>
      <c r="S8" s="33" t="str">
        <f>R3</f>
        <v xml:space="preserve"> K-1  2025</v>
      </c>
      <c r="T8" s="33" t="str">
        <f>U3</f>
        <v xml:space="preserve"> K-1  2026</v>
      </c>
      <c r="U8" s="33" t="str">
        <f>R3</f>
        <v xml:space="preserve"> K-1  2025</v>
      </c>
      <c r="V8" s="33" t="str">
        <f>U3</f>
        <v xml:space="preserve"> K-1  2026</v>
      </c>
      <c r="W8" s="33" t="str">
        <f>R3</f>
        <v xml:space="preserve"> K-1  2025</v>
      </c>
      <c r="X8" s="33" t="str">
        <f>U3</f>
        <v xml:space="preserve"> K-1  2026</v>
      </c>
      <c r="Y8" s="33" t="str">
        <f>R3</f>
        <v xml:space="preserve"> K-1  2025</v>
      </c>
      <c r="Z8" s="33" t="str">
        <f>U3</f>
        <v xml:space="preserve"> K-1  2026</v>
      </c>
      <c r="AA8" s="33" t="str">
        <f>R3</f>
        <v xml:space="preserve"> K-1  2025</v>
      </c>
      <c r="AB8" s="33" t="str">
        <f>U3</f>
        <v xml:space="preserve"> K-1  2026</v>
      </c>
      <c r="AC8" s="33" t="str">
        <f>R3</f>
        <v xml:space="preserve"> K-1  2025</v>
      </c>
      <c r="AD8" s="33" t="str">
        <f>U3</f>
        <v xml:space="preserve"> K-1  2026</v>
      </c>
      <c r="AE8" s="1" t="str">
        <f>R3</f>
        <v xml:space="preserve"> K-1  2025</v>
      </c>
      <c r="AF8" s="1" t="str">
        <f>U3</f>
        <v xml:space="preserve"> K-1  2026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>
        <v>1</v>
      </c>
      <c r="L12" s="37">
        <v>1</v>
      </c>
      <c r="M12" s="5"/>
      <c r="N12" s="5"/>
      <c r="O12" s="37"/>
      <c r="P12" s="37"/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>
        <v>5</v>
      </c>
      <c r="L14" s="37">
        <v>5</v>
      </c>
      <c r="M14" s="5"/>
      <c r="N14" s="5"/>
      <c r="O14" s="37"/>
      <c r="P14" s="37"/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>
        <v>22</v>
      </c>
      <c r="L15" s="37">
        <v>20</v>
      </c>
      <c r="M15" s="5"/>
      <c r="N15" s="5"/>
      <c r="O15" s="37"/>
      <c r="P15" s="37"/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20</v>
      </c>
      <c r="AG15" s="38">
        <f t="shared" si="1"/>
        <v>-9.0909090909090917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>
        <v>1</v>
      </c>
      <c r="L16" s="37">
        <v>2</v>
      </c>
      <c r="M16" s="5"/>
      <c r="N16" s="5"/>
      <c r="O16" s="37"/>
      <c r="P16" s="37"/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29</v>
      </c>
      <c r="L17" s="4">
        <f t="shared" si="2"/>
        <v>28</v>
      </c>
      <c r="M17" s="4">
        <f t="shared" si="2"/>
        <v>0</v>
      </c>
      <c r="N17" s="4">
        <f t="shared" si="2"/>
        <v>0</v>
      </c>
      <c r="O17" s="4">
        <f t="shared" si="2"/>
        <v>0</v>
      </c>
      <c r="P17" s="4">
        <f t="shared" si="2"/>
        <v>0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28</v>
      </c>
      <c r="AG17" s="38">
        <f t="shared" si="1"/>
        <v>-3.4482758620689653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 xml:space="preserve"> K-1  2025</v>
      </c>
      <c r="F22" s="33" t="str">
        <f>U3</f>
        <v xml:space="preserve"> K-1  2026</v>
      </c>
      <c r="G22" s="33" t="str">
        <f>R3</f>
        <v xml:space="preserve"> K-1  2025</v>
      </c>
      <c r="H22" s="33" t="str">
        <f>U3</f>
        <v xml:space="preserve"> K-1  2026</v>
      </c>
      <c r="I22" s="33" t="str">
        <f>R3</f>
        <v xml:space="preserve"> K-1  2025</v>
      </c>
      <c r="J22" s="33" t="str">
        <f>U3</f>
        <v xml:space="preserve"> K-1  2026</v>
      </c>
      <c r="K22" s="33" t="str">
        <f>R3</f>
        <v xml:space="preserve"> K-1  2025</v>
      </c>
      <c r="L22" s="33" t="str">
        <f>U3</f>
        <v xml:space="preserve"> K-1  2026</v>
      </c>
      <c r="M22" s="33" t="str">
        <f>R3</f>
        <v xml:space="preserve"> K-1  2025</v>
      </c>
      <c r="N22" s="27" t="str">
        <f>U3</f>
        <v xml:space="preserve"> K-1  2026</v>
      </c>
      <c r="O22" s="33" t="str">
        <f>R3</f>
        <v xml:space="preserve"> K-1  2025</v>
      </c>
      <c r="P22" s="33" t="str">
        <f>U3</f>
        <v xml:space="preserve"> K-1  2026</v>
      </c>
      <c r="Q22" s="27" t="str">
        <f>R3</f>
        <v xml:space="preserve"> K-1  2025</v>
      </c>
      <c r="R22" s="27" t="str">
        <f>U3</f>
        <v xml:space="preserve"> K-1  2026</v>
      </c>
      <c r="S22" s="27" t="str">
        <f>R3</f>
        <v xml:space="preserve"> K-1  2025</v>
      </c>
      <c r="T22" s="27" t="str">
        <f>U3</f>
        <v xml:space="preserve"> K-1  2026</v>
      </c>
      <c r="U22" s="27" t="str">
        <f>R3</f>
        <v xml:space="preserve"> K-1  2025</v>
      </c>
      <c r="V22" s="27" t="str">
        <f>U3</f>
        <v xml:space="preserve"> K-1  2026</v>
      </c>
      <c r="W22" s="27" t="str">
        <f>R3</f>
        <v xml:space="preserve"> K-1  2025</v>
      </c>
      <c r="X22" s="27" t="str">
        <f>U3</f>
        <v xml:space="preserve"> K-1  2026</v>
      </c>
      <c r="Y22" s="33" t="str">
        <f>R3</f>
        <v xml:space="preserve"> K-1  2025</v>
      </c>
      <c r="Z22" s="33" t="str">
        <f>U3</f>
        <v xml:space="preserve"> K-1  2026</v>
      </c>
      <c r="AA22" s="33" t="str">
        <f>R3</f>
        <v xml:space="preserve"> K-1  2025</v>
      </c>
      <c r="AB22" s="33" t="str">
        <f>U3</f>
        <v xml:space="preserve"> K-1  2026</v>
      </c>
      <c r="AC22" s="1" t="str">
        <f>R3</f>
        <v xml:space="preserve"> K-1  2025</v>
      </c>
      <c r="AD22" s="1" t="str">
        <f>U3</f>
        <v xml:space="preserve"> K-1  2026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2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2</v>
      </c>
      <c r="AD83" s="2">
        <f t="shared" si="5"/>
        <v>0</v>
      </c>
      <c r="AE83" s="214">
        <f t="shared" si="4"/>
        <v>-100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>
        <v>1</v>
      </c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1</v>
      </c>
      <c r="AD94" s="2">
        <f t="shared" si="9"/>
        <v>0</v>
      </c>
      <c r="AE94" s="214">
        <f t="shared" si="8"/>
        <v>-100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>
        <v>1</v>
      </c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1</v>
      </c>
      <c r="AD98" s="2">
        <f t="shared" si="9"/>
        <v>0</v>
      </c>
      <c r="AE98" s="214">
        <f t="shared" si="8"/>
        <v>-100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1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1</v>
      </c>
      <c r="AD155" s="2">
        <f t="shared" si="14"/>
        <v>0</v>
      </c>
      <c r="AE155" s="214">
        <f t="shared" si="15"/>
        <v>-100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>
        <v>1</v>
      </c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1</v>
      </c>
      <c r="AD167" s="2">
        <f>SUM(F167+H167+J167+L167+N167+P167+R167+T167+V167+X167+Z167+AB167)</f>
        <v>0</v>
      </c>
      <c r="AE167" s="214">
        <f>IF(AC167=0,0,(AC167-AD167)/AC167*-100)</f>
        <v>-100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1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1</v>
      </c>
      <c r="AD188" s="2">
        <f t="shared" si="14"/>
        <v>0</v>
      </c>
      <c r="AE188" s="214">
        <f t="shared" si="15"/>
        <v>-100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>
        <v>1</v>
      </c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1</v>
      </c>
      <c r="AD189" s="2">
        <f t="shared" si="14"/>
        <v>0</v>
      </c>
      <c r="AE189" s="214">
        <f t="shared" si="15"/>
        <v>-100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</v>
      </c>
      <c r="N250" s="12">
        <f t="shared" si="27"/>
        <v>1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</v>
      </c>
      <c r="AD250" s="2">
        <f t="shared" si="26"/>
        <v>1</v>
      </c>
      <c r="AE250" s="214">
        <f t="shared" si="25"/>
        <v>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>
        <v>1</v>
      </c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1</v>
      </c>
      <c r="AD254" s="2">
        <f t="shared" si="26"/>
        <v>0</v>
      </c>
      <c r="AE254" s="214">
        <f t="shared" si="25"/>
        <v>-100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>
        <v>1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1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1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1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>
        <v>1</v>
      </c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1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5</v>
      </c>
      <c r="N376" s="166">
        <f t="shared" si="40"/>
        <v>3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5</v>
      </c>
      <c r="AD376" s="2">
        <f t="shared" si="39"/>
        <v>3</v>
      </c>
      <c r="AE376" s="214">
        <f>IF(AC376=0,0,(AC376-AD376)/AC376*-100)</f>
        <v>-40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 xml:space="preserve"> K-1  2025</v>
      </c>
      <c r="F382" s="33" t="str">
        <f>F22</f>
        <v xml:space="preserve"> K-1  2026</v>
      </c>
      <c r="G382" s="33" t="str">
        <f>G22</f>
        <v xml:space="preserve"> K-1  2025</v>
      </c>
      <c r="H382" s="33" t="str">
        <f>H22</f>
        <v xml:space="preserve"> K-1  2026</v>
      </c>
      <c r="I382" s="33" t="str">
        <f>I22</f>
        <v xml:space="preserve"> K-1  2025</v>
      </c>
      <c r="J382" s="33" t="str">
        <f>J22</f>
        <v xml:space="preserve"> K-1  2026</v>
      </c>
      <c r="K382" s="33" t="str">
        <f>K22</f>
        <v xml:space="preserve"> K-1  2025</v>
      </c>
      <c r="L382" s="33" t="str">
        <f>L22</f>
        <v xml:space="preserve"> K-1  2026</v>
      </c>
      <c r="M382" s="33" t="str">
        <f>M22</f>
        <v xml:space="preserve"> K-1  2025</v>
      </c>
      <c r="N382" s="33" t="str">
        <f>N22</f>
        <v xml:space="preserve"> K-1  2026</v>
      </c>
      <c r="O382" s="33" t="str">
        <f>O22</f>
        <v xml:space="preserve"> K-1  2025</v>
      </c>
      <c r="P382" s="33" t="str">
        <f>P22</f>
        <v xml:space="preserve"> K-1  2026</v>
      </c>
      <c r="Q382" s="33" t="str">
        <f>Q22</f>
        <v xml:space="preserve"> K-1  2025</v>
      </c>
      <c r="R382" s="33" t="str">
        <f>R22</f>
        <v xml:space="preserve"> K-1  2026</v>
      </c>
      <c r="S382" s="33" t="str">
        <f>S22</f>
        <v xml:space="preserve"> K-1  2025</v>
      </c>
      <c r="T382" s="33" t="str">
        <f>T22</f>
        <v xml:space="preserve"> K-1  2026</v>
      </c>
      <c r="U382" s="33" t="str">
        <f>U22</f>
        <v xml:space="preserve"> K-1  2025</v>
      </c>
      <c r="V382" s="33" t="str">
        <f>V22</f>
        <v xml:space="preserve"> K-1  2026</v>
      </c>
      <c r="W382" s="33" t="str">
        <f>W22</f>
        <v xml:space="preserve"> K-1  2025</v>
      </c>
      <c r="X382" s="33" t="str">
        <f>X22</f>
        <v xml:space="preserve"> K-1  2026</v>
      </c>
      <c r="Y382" s="33" t="str">
        <f>Y22</f>
        <v xml:space="preserve"> K-1  2025</v>
      </c>
      <c r="Z382" s="33" t="str">
        <f>Z22</f>
        <v xml:space="preserve"> K-1  2026</v>
      </c>
      <c r="AA382" s="33" t="str">
        <f>AA22</f>
        <v xml:space="preserve"> K-1  2025</v>
      </c>
      <c r="AB382" s="33" t="str">
        <f>AB22</f>
        <v xml:space="preserve"> K-1  2026</v>
      </c>
      <c r="AC382" s="1" t="str">
        <f>R3</f>
        <v xml:space="preserve"> K-1  2025</v>
      </c>
      <c r="AD382" s="1" t="str">
        <f>U3</f>
        <v xml:space="preserve"> K-1  2026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5</v>
      </c>
      <c r="N383" s="5">
        <v>3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5</v>
      </c>
      <c r="AD383" s="2">
        <f>SUM(F383+H383+J383+L383+N383+P383+R383+T383+V383+X383+Z383+AB383)</f>
        <v>3</v>
      </c>
      <c r="AE383" s="214">
        <f>IF(AC383=0,0,(AC383-AD383)/AC383*-100)</f>
        <v>-40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>
        <v>1</v>
      </c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1</v>
      </c>
      <c r="AD384" s="2">
        <f t="shared" si="41"/>
        <v>0</v>
      </c>
      <c r="AE384" s="214">
        <f>IF(AC384=0,0,(AC384-AD384)/AC384*-100)</f>
        <v>-100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4</v>
      </c>
      <c r="N387" s="7">
        <f t="shared" si="42"/>
        <v>3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4</v>
      </c>
      <c r="AD387" s="2">
        <f t="shared" si="41"/>
        <v>3</v>
      </c>
      <c r="AE387" s="237">
        <f>IF(AC387=0,0,(AC387-AD387)/AC387*-100)</f>
        <v>-25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 xml:space="preserve"> K-1  2025</v>
      </c>
      <c r="F393" s="33" t="str">
        <f>F22</f>
        <v xml:space="preserve"> K-1  2026</v>
      </c>
      <c r="G393" s="33" t="str">
        <f>G22</f>
        <v xml:space="preserve"> K-1  2025</v>
      </c>
      <c r="H393" s="33" t="str">
        <f>H22</f>
        <v xml:space="preserve"> K-1  2026</v>
      </c>
      <c r="I393" s="33" t="str">
        <f>I22</f>
        <v xml:space="preserve"> K-1  2025</v>
      </c>
      <c r="J393" s="33" t="str">
        <f>J22</f>
        <v xml:space="preserve"> K-1  2026</v>
      </c>
      <c r="K393" s="33" t="str">
        <f>K22</f>
        <v xml:space="preserve"> K-1  2025</v>
      </c>
      <c r="L393" s="33" t="str">
        <f>L22</f>
        <v xml:space="preserve"> K-1  2026</v>
      </c>
      <c r="M393" s="33" t="str">
        <f>M22</f>
        <v xml:space="preserve"> K-1  2025</v>
      </c>
      <c r="N393" s="33" t="str">
        <f>N22</f>
        <v xml:space="preserve"> K-1  2026</v>
      </c>
      <c r="O393" s="33" t="str">
        <f>O22</f>
        <v xml:space="preserve"> K-1  2025</v>
      </c>
      <c r="P393" s="33" t="str">
        <f>P22</f>
        <v xml:space="preserve"> K-1  2026</v>
      </c>
      <c r="Q393" s="33" t="str">
        <f>Q22</f>
        <v xml:space="preserve"> K-1  2025</v>
      </c>
      <c r="R393" s="33" t="str">
        <f>R22</f>
        <v xml:space="preserve"> K-1  2026</v>
      </c>
      <c r="S393" s="33" t="str">
        <f>S22</f>
        <v xml:space="preserve"> K-1  2025</v>
      </c>
      <c r="T393" s="33" t="str">
        <f>T22</f>
        <v xml:space="preserve"> K-1  2026</v>
      </c>
      <c r="U393" s="33" t="str">
        <f>U22</f>
        <v xml:space="preserve"> K-1  2025</v>
      </c>
      <c r="V393" s="33" t="str">
        <f>V22</f>
        <v xml:space="preserve"> K-1  2026</v>
      </c>
      <c r="W393" s="33" t="str">
        <f>W22</f>
        <v xml:space="preserve"> K-1  2025</v>
      </c>
      <c r="X393" s="33" t="str">
        <f>X22</f>
        <v xml:space="preserve"> K-1  2026</v>
      </c>
      <c r="Y393" s="33" t="str">
        <f>Y22</f>
        <v xml:space="preserve"> K-1  2025</v>
      </c>
      <c r="Z393" s="33" t="str">
        <f>Z22</f>
        <v xml:space="preserve"> K-1  2026</v>
      </c>
      <c r="AA393" s="33" t="str">
        <f>AA22</f>
        <v xml:space="preserve"> K-1  2025</v>
      </c>
      <c r="AB393" s="33" t="str">
        <f>AB22</f>
        <v xml:space="preserve"> K-1  2026</v>
      </c>
      <c r="AC393" s="1" t="str">
        <f>R3</f>
        <v xml:space="preserve"> K-1  2025</v>
      </c>
      <c r="AD393" s="1" t="str">
        <f>U3</f>
        <v xml:space="preserve"> K-1  2026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v>4</v>
      </c>
      <c r="N394" s="8">
        <f t="shared" si="43"/>
        <v>3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4</v>
      </c>
      <c r="AD394" s="2">
        <f>SUM(F394+H394+J394+L394+N394+P394+R394+T394+V394+X394+Z394+AB394)</f>
        <v>3</v>
      </c>
      <c r="AE394" s="254">
        <f t="shared" ref="AE394:AE401" si="44">IF(AC394=0,0,(AC394-AD394)/AC394*-100)</f>
        <v>-25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3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3</v>
      </c>
      <c r="AD395" s="2">
        <f>SUM(F395+H395+J395+L395+N395+P395+R395+T395+V395+X395+Z395+AB395)</f>
        <v>1</v>
      </c>
      <c r="AE395" s="214">
        <f t="shared" si="44"/>
        <v>-66.666666666666657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>
        <v>1</v>
      </c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1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3</v>
      </c>
      <c r="N398" s="8">
        <f t="shared" si="46"/>
        <v>2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3</v>
      </c>
      <c r="AD398" s="2">
        <f t="shared" si="45"/>
        <v>2</v>
      </c>
      <c r="AE398" s="254">
        <f t="shared" si="44"/>
        <v>-33.333333333333329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>
        <v>1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1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>
        <v>1</v>
      </c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1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1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1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75</v>
      </c>
      <c r="N402" s="53">
        <f t="shared" si="48"/>
        <v>66.666666666666657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75</v>
      </c>
      <c r="AD402" s="11">
        <f t="shared" si="48"/>
        <v>66.666666666666657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>
        <v>1</v>
      </c>
      <c r="O403" s="6"/>
      <c r="P403" s="6"/>
      <c r="Q403" s="5"/>
      <c r="R403" s="5"/>
      <c r="S403" s="6"/>
      <c r="T403" s="6"/>
      <c r="U403" s="5">
        <v>7</v>
      </c>
      <c r="V403" s="5">
        <v>10</v>
      </c>
      <c r="W403" s="6"/>
      <c r="X403" s="6"/>
      <c r="Y403" s="6"/>
      <c r="Z403" s="6"/>
      <c r="AA403" s="6"/>
      <c r="AB403" s="6"/>
      <c r="AC403" s="2">
        <f t="shared" si="45"/>
        <v>7</v>
      </c>
      <c r="AD403" s="2">
        <f t="shared" si="45"/>
        <v>11</v>
      </c>
      <c r="AE403" s="250">
        <f>IF(AC403=0,0,(AC403-AD403)/AC403*-100)</f>
        <v>57.142857142857139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3</v>
      </c>
      <c r="N404" s="51">
        <f t="shared" si="49"/>
        <v>3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7</v>
      </c>
      <c r="V404" s="51">
        <f t="shared" si="49"/>
        <v>10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10</v>
      </c>
      <c r="AD404" s="2">
        <f t="shared" si="45"/>
        <v>13</v>
      </c>
      <c r="AE404" s="254">
        <f>IF(AC404=0,0,(AC404-AD404)/AC404*-100)</f>
        <v>30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250</v>
      </c>
      <c r="AD405" s="52">
        <f>AD404/AD394*100</f>
        <v>433.33333333333331</v>
      </c>
      <c r="AE405" s="247">
        <f>IF(AC405=0,0,(AC405-AD405)/AC405*-100)</f>
        <v>73.333333333333329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 xml:space="preserve"> K-1  2025</v>
      </c>
      <c r="F410" s="33" t="str">
        <f>F22</f>
        <v xml:space="preserve"> K-1  2026</v>
      </c>
      <c r="G410" s="33" t="str">
        <f>G22</f>
        <v xml:space="preserve"> K-1  2025</v>
      </c>
      <c r="H410" s="33" t="str">
        <f>H22</f>
        <v xml:space="preserve"> K-1  2026</v>
      </c>
      <c r="I410" s="33" t="str">
        <f>I22</f>
        <v xml:space="preserve"> K-1  2025</v>
      </c>
      <c r="J410" s="33" t="str">
        <f>J22</f>
        <v xml:space="preserve"> K-1  2026</v>
      </c>
      <c r="K410" s="33" t="str">
        <f>K22</f>
        <v xml:space="preserve"> K-1  2025</v>
      </c>
      <c r="L410" s="33" t="str">
        <f>L22</f>
        <v xml:space="preserve"> K-1  2026</v>
      </c>
      <c r="M410" s="33" t="str">
        <f>M22</f>
        <v xml:space="preserve"> K-1  2025</v>
      </c>
      <c r="N410" s="33" t="str">
        <f>N22</f>
        <v xml:space="preserve"> K-1  2026</v>
      </c>
      <c r="O410" s="33" t="str">
        <f>O22</f>
        <v xml:space="preserve"> K-1  2025</v>
      </c>
      <c r="P410" s="33" t="str">
        <f>P22</f>
        <v xml:space="preserve"> K-1  2026</v>
      </c>
      <c r="Q410" s="33" t="str">
        <f>Q22</f>
        <v xml:space="preserve"> K-1  2025</v>
      </c>
      <c r="R410" s="33" t="str">
        <f>R22</f>
        <v xml:space="preserve"> K-1  2026</v>
      </c>
      <c r="S410" s="33" t="str">
        <f>S22</f>
        <v xml:space="preserve"> K-1  2025</v>
      </c>
      <c r="T410" s="33" t="str">
        <f>T22</f>
        <v xml:space="preserve"> K-1  2026</v>
      </c>
      <c r="U410" s="33" t="str">
        <f>U22</f>
        <v xml:space="preserve"> K-1  2025</v>
      </c>
      <c r="V410" s="33" t="str">
        <f>V22</f>
        <v xml:space="preserve"> K-1  2026</v>
      </c>
      <c r="W410" s="33" t="str">
        <f>W22</f>
        <v xml:space="preserve"> K-1  2025</v>
      </c>
      <c r="X410" s="33" t="str">
        <f>X22</f>
        <v xml:space="preserve"> K-1  2026</v>
      </c>
      <c r="Y410" s="33" t="str">
        <f>Y22</f>
        <v xml:space="preserve"> K-1  2025</v>
      </c>
      <c r="Z410" s="33" t="str">
        <f>Z22</f>
        <v xml:space="preserve"> K-1  2026</v>
      </c>
      <c r="AA410" s="33" t="str">
        <f>AA22</f>
        <v xml:space="preserve"> K-1  2025</v>
      </c>
      <c r="AB410" s="33" t="str">
        <f>AB22</f>
        <v xml:space="preserve"> K-1  2026</v>
      </c>
      <c r="AC410" s="1" t="str">
        <f>R3</f>
        <v xml:space="preserve"> K-1  2025</v>
      </c>
      <c r="AD410" s="1" t="str">
        <f>U3</f>
        <v xml:space="preserve"> K-1  2026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1</v>
      </c>
      <c r="N415" s="6">
        <v>2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1</v>
      </c>
      <c r="AD415" s="2">
        <f t="shared" si="50"/>
        <v>2</v>
      </c>
      <c r="AE415" s="214">
        <f>IF(AC415=0,0,(AC415-AD415)/AC415*-100)</f>
        <v>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1</v>
      </c>
      <c r="N417" s="12">
        <f t="shared" si="52"/>
        <v>2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1</v>
      </c>
      <c r="AD417" s="2">
        <f t="shared" si="50"/>
        <v>2</v>
      </c>
      <c r="AE417" s="214">
        <f t="shared" si="51"/>
        <v>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 xml:space="preserve"> K-1  2025</v>
      </c>
      <c r="F423" s="33" t="str">
        <f>F22</f>
        <v xml:space="preserve"> K-1  2026</v>
      </c>
      <c r="G423" s="33" t="str">
        <f>G22</f>
        <v xml:space="preserve"> K-1  2025</v>
      </c>
      <c r="H423" s="33" t="str">
        <f>H22</f>
        <v xml:space="preserve"> K-1  2026</v>
      </c>
      <c r="I423" s="33" t="str">
        <f>I22</f>
        <v xml:space="preserve"> K-1  2025</v>
      </c>
      <c r="J423" s="33" t="str">
        <f>J22</f>
        <v xml:space="preserve"> K-1  2026</v>
      </c>
      <c r="K423" s="33" t="str">
        <f>K22</f>
        <v xml:space="preserve"> K-1  2025</v>
      </c>
      <c r="L423" s="33" t="str">
        <f>L22</f>
        <v xml:space="preserve"> K-1  2026</v>
      </c>
      <c r="M423" s="33" t="str">
        <f>M22</f>
        <v xml:space="preserve"> K-1  2025</v>
      </c>
      <c r="N423" s="33" t="str">
        <f>N22</f>
        <v xml:space="preserve"> K-1  2026</v>
      </c>
      <c r="O423" s="33" t="str">
        <f>O22</f>
        <v xml:space="preserve"> K-1  2025</v>
      </c>
      <c r="P423" s="33" t="str">
        <f>P22</f>
        <v xml:space="preserve"> K-1  2026</v>
      </c>
      <c r="Q423" s="33" t="str">
        <f>Q22</f>
        <v xml:space="preserve"> K-1  2025</v>
      </c>
      <c r="R423" s="33" t="str">
        <f>R22</f>
        <v xml:space="preserve"> K-1  2026</v>
      </c>
      <c r="S423" s="33" t="str">
        <f>S22</f>
        <v xml:space="preserve"> K-1  2025</v>
      </c>
      <c r="T423" s="33" t="str">
        <f>T22</f>
        <v xml:space="preserve"> K-1  2026</v>
      </c>
      <c r="U423" s="33" t="str">
        <f>U22</f>
        <v xml:space="preserve"> K-1  2025</v>
      </c>
      <c r="V423" s="33" t="str">
        <f>V22</f>
        <v xml:space="preserve"> K-1  2026</v>
      </c>
      <c r="W423" s="33" t="str">
        <f>W22</f>
        <v xml:space="preserve"> K-1  2025</v>
      </c>
      <c r="X423" s="33" t="str">
        <f>X22</f>
        <v xml:space="preserve"> K-1  2026</v>
      </c>
      <c r="Y423" s="33" t="str">
        <f>Y22</f>
        <v xml:space="preserve"> K-1  2025</v>
      </c>
      <c r="Z423" s="33" t="str">
        <f>Z22</f>
        <v xml:space="preserve"> K-1  2026</v>
      </c>
      <c r="AA423" s="33" t="str">
        <f>AA22</f>
        <v xml:space="preserve"> K-1  2025</v>
      </c>
      <c r="AB423" s="33" t="str">
        <f>AB22</f>
        <v xml:space="preserve"> K-1  2026</v>
      </c>
      <c r="AC423" s="1" t="str">
        <f>R3</f>
        <v xml:space="preserve"> K-1  2025</v>
      </c>
      <c r="AD423" s="1" t="str">
        <f>U3</f>
        <v xml:space="preserve"> K-1  2026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/>
      <c r="F424" s="13"/>
      <c r="G424" s="14"/>
      <c r="H424" s="14"/>
      <c r="I424" s="13"/>
      <c r="J424" s="13"/>
      <c r="K424" s="14"/>
      <c r="L424" s="14"/>
      <c r="M424" s="14">
        <v>1</v>
      </c>
      <c r="N424" s="14">
        <v>2</v>
      </c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2">
        <f t="shared" ref="AC424:AD428" si="53">SUM(E424+G424+I424+K424+M424+O424+Q424+S424+U424+W424+Y424+AA424)</f>
        <v>1</v>
      </c>
      <c r="AD424" s="2">
        <f t="shared" si="53"/>
        <v>2</v>
      </c>
      <c r="AE424" s="214">
        <f>IF(AC424=0,0,(AC424-AD424)/AC424*-100)</f>
        <v>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3"/>
        <v>0</v>
      </c>
      <c r="AD425" s="2">
        <f t="shared" si="53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3"/>
        <v>0</v>
      </c>
      <c r="AD426" s="2">
        <f t="shared" si="53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3"/>
        <v>0</v>
      </c>
      <c r="AD427" s="2">
        <f t="shared" si="53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4">SUM(F424-F425-F426+F427)</f>
        <v>0</v>
      </c>
      <c r="G428" s="7">
        <f t="shared" si="54"/>
        <v>0</v>
      </c>
      <c r="H428" s="7">
        <f t="shared" si="54"/>
        <v>0</v>
      </c>
      <c r="I428" s="7">
        <f t="shared" si="54"/>
        <v>0</v>
      </c>
      <c r="J428" s="7">
        <f t="shared" si="54"/>
        <v>0</v>
      </c>
      <c r="K428" s="7">
        <f t="shared" si="54"/>
        <v>0</v>
      </c>
      <c r="L428" s="7">
        <f t="shared" si="54"/>
        <v>0</v>
      </c>
      <c r="M428" s="7">
        <f t="shared" si="54"/>
        <v>1</v>
      </c>
      <c r="N428" s="7">
        <f t="shared" si="54"/>
        <v>2</v>
      </c>
      <c r="O428" s="7">
        <f t="shared" si="54"/>
        <v>0</v>
      </c>
      <c r="P428" s="7">
        <f t="shared" si="54"/>
        <v>0</v>
      </c>
      <c r="Q428" s="7">
        <f t="shared" si="54"/>
        <v>0</v>
      </c>
      <c r="R428" s="7">
        <f t="shared" si="54"/>
        <v>0</v>
      </c>
      <c r="S428" s="7">
        <f t="shared" si="54"/>
        <v>0</v>
      </c>
      <c r="T428" s="7">
        <f t="shared" si="54"/>
        <v>0</v>
      </c>
      <c r="U428" s="7">
        <f t="shared" si="54"/>
        <v>0</v>
      </c>
      <c r="V428" s="7">
        <f t="shared" si="54"/>
        <v>0</v>
      </c>
      <c r="W428" s="7">
        <f t="shared" si="54"/>
        <v>0</v>
      </c>
      <c r="X428" s="7">
        <f t="shared" si="54"/>
        <v>0</v>
      </c>
      <c r="Y428" s="7">
        <f t="shared" si="54"/>
        <v>0</v>
      </c>
      <c r="Z428" s="7">
        <f t="shared" si="54"/>
        <v>0</v>
      </c>
      <c r="AA428" s="7">
        <f t="shared" si="54"/>
        <v>0</v>
      </c>
      <c r="AB428" s="7">
        <f t="shared" si="54"/>
        <v>0</v>
      </c>
      <c r="AC428" s="2">
        <f t="shared" si="53"/>
        <v>1</v>
      </c>
      <c r="AD428" s="2">
        <f t="shared" si="53"/>
        <v>2</v>
      </c>
      <c r="AE428" s="237">
        <f>IF(AC428=0,0,(AC428-AD428)/AC428*-100)</f>
        <v>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 xml:space="preserve"> K-1  2025</v>
      </c>
      <c r="F434" s="33" t="str">
        <f>F22</f>
        <v xml:space="preserve"> K-1  2026</v>
      </c>
      <c r="G434" s="33" t="str">
        <f>G22</f>
        <v xml:space="preserve"> K-1  2025</v>
      </c>
      <c r="H434" s="33" t="str">
        <f>H22</f>
        <v xml:space="preserve"> K-1  2026</v>
      </c>
      <c r="I434" s="33" t="str">
        <f>I22</f>
        <v xml:space="preserve"> K-1  2025</v>
      </c>
      <c r="J434" s="33" t="str">
        <f>J22</f>
        <v xml:space="preserve"> K-1  2026</v>
      </c>
      <c r="K434" s="33" t="str">
        <f>K22</f>
        <v xml:space="preserve"> K-1  2025</v>
      </c>
      <c r="L434" s="33" t="str">
        <f>L22</f>
        <v xml:space="preserve"> K-1  2026</v>
      </c>
      <c r="M434" s="33" t="str">
        <f>M22</f>
        <v xml:space="preserve"> K-1  2025</v>
      </c>
      <c r="N434" s="33" t="str">
        <f>N22</f>
        <v xml:space="preserve"> K-1  2026</v>
      </c>
      <c r="O434" s="33" t="str">
        <f>O22</f>
        <v xml:space="preserve"> K-1  2025</v>
      </c>
      <c r="P434" s="33" t="str">
        <f>P22</f>
        <v xml:space="preserve"> K-1  2026</v>
      </c>
      <c r="Q434" s="33" t="str">
        <f>Q22</f>
        <v xml:space="preserve"> K-1  2025</v>
      </c>
      <c r="R434" s="33" t="str">
        <f>R22</f>
        <v xml:space="preserve"> K-1  2026</v>
      </c>
      <c r="S434" s="33" t="str">
        <f>S22</f>
        <v xml:space="preserve"> K-1  2025</v>
      </c>
      <c r="T434" s="33" t="str">
        <f>T22</f>
        <v xml:space="preserve"> K-1  2026</v>
      </c>
      <c r="U434" s="33" t="str">
        <f>U22</f>
        <v xml:space="preserve"> K-1  2025</v>
      </c>
      <c r="V434" s="33" t="str">
        <f>V22</f>
        <v xml:space="preserve"> K-1  2026</v>
      </c>
      <c r="W434" s="33" t="str">
        <f>W22</f>
        <v xml:space="preserve"> K-1  2025</v>
      </c>
      <c r="X434" s="33" t="str">
        <f>X22</f>
        <v xml:space="preserve"> K-1  2026</v>
      </c>
      <c r="Y434" s="33" t="str">
        <f>Y22</f>
        <v xml:space="preserve"> K-1  2025</v>
      </c>
      <c r="Z434" s="33" t="str">
        <f>Z22</f>
        <v xml:space="preserve"> K-1  2026</v>
      </c>
      <c r="AA434" s="33" t="str">
        <f>AA22</f>
        <v xml:space="preserve"> K-1  2025</v>
      </c>
      <c r="AB434" s="33" t="str">
        <f>AB22</f>
        <v xml:space="preserve"> K-1  2026</v>
      </c>
      <c r="AC434" s="1" t="str">
        <f>R3</f>
        <v xml:space="preserve"> K-1  2025</v>
      </c>
      <c r="AD434" s="1" t="str">
        <f>U3</f>
        <v xml:space="preserve"> K-1  2026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5">SUM(E428)</f>
        <v>0</v>
      </c>
      <c r="F435" s="8">
        <f t="shared" si="55"/>
        <v>0</v>
      </c>
      <c r="G435" s="8">
        <f t="shared" si="55"/>
        <v>0</v>
      </c>
      <c r="H435" s="8">
        <f t="shared" si="55"/>
        <v>0</v>
      </c>
      <c r="I435" s="8">
        <f t="shared" si="55"/>
        <v>0</v>
      </c>
      <c r="J435" s="8">
        <f t="shared" si="55"/>
        <v>0</v>
      </c>
      <c r="K435" s="8">
        <f t="shared" si="55"/>
        <v>0</v>
      </c>
      <c r="L435" s="8">
        <f t="shared" si="55"/>
        <v>0</v>
      </c>
      <c r="M435" s="8">
        <f t="shared" si="55"/>
        <v>1</v>
      </c>
      <c r="N435" s="8">
        <f t="shared" si="55"/>
        <v>2</v>
      </c>
      <c r="O435" s="8">
        <f t="shared" si="55"/>
        <v>0</v>
      </c>
      <c r="P435" s="8">
        <f t="shared" si="55"/>
        <v>0</v>
      </c>
      <c r="Q435" s="8">
        <f t="shared" si="55"/>
        <v>0</v>
      </c>
      <c r="R435" s="8">
        <f t="shared" si="55"/>
        <v>0</v>
      </c>
      <c r="S435" s="8">
        <f t="shared" si="55"/>
        <v>0</v>
      </c>
      <c r="T435" s="8">
        <f t="shared" si="55"/>
        <v>0</v>
      </c>
      <c r="U435" s="8">
        <f t="shared" si="55"/>
        <v>0</v>
      </c>
      <c r="V435" s="8">
        <f t="shared" si="55"/>
        <v>0</v>
      </c>
      <c r="W435" s="8">
        <f t="shared" si="55"/>
        <v>0</v>
      </c>
      <c r="X435" s="8">
        <f t="shared" si="55"/>
        <v>0</v>
      </c>
      <c r="Y435" s="8">
        <f t="shared" si="55"/>
        <v>0</v>
      </c>
      <c r="Z435" s="8">
        <f t="shared" si="55"/>
        <v>0</v>
      </c>
      <c r="AA435" s="8">
        <f t="shared" si="55"/>
        <v>0</v>
      </c>
      <c r="AB435" s="8">
        <f t="shared" si="55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2</v>
      </c>
      <c r="AE435" s="254">
        <f t="shared" ref="AE435:AE445" si="56">IF(AC435=0,0,(AC435-AD435)/AC435*-100)</f>
        <v>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>
        <v>1</v>
      </c>
      <c r="N436" s="15">
        <v>2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7">SUM(E436+G436+I436+K436+M436+O436+Q436+S436+U436+W436+Y436+AA436)</f>
        <v>1</v>
      </c>
      <c r="AD436" s="2">
        <f t="shared" si="57"/>
        <v>2</v>
      </c>
      <c r="AE436" s="214">
        <f t="shared" si="56"/>
        <v>100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7"/>
        <v>0</v>
      </c>
      <c r="AD437" s="2">
        <f t="shared" si="57"/>
        <v>0</v>
      </c>
      <c r="AE437" s="214">
        <f t="shared" si="56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7"/>
        <v>0</v>
      </c>
      <c r="AD438" s="2">
        <f t="shared" si="57"/>
        <v>0</v>
      </c>
      <c r="AE438" s="214">
        <f t="shared" si="56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8">SUM(E436+E437+E438)</f>
        <v>0</v>
      </c>
      <c r="F439" s="8">
        <f t="shared" si="58"/>
        <v>0</v>
      </c>
      <c r="G439" s="8">
        <f t="shared" si="58"/>
        <v>0</v>
      </c>
      <c r="H439" s="8">
        <f t="shared" si="58"/>
        <v>0</v>
      </c>
      <c r="I439" s="8">
        <f t="shared" si="58"/>
        <v>0</v>
      </c>
      <c r="J439" s="8">
        <f t="shared" si="58"/>
        <v>0</v>
      </c>
      <c r="K439" s="8">
        <f t="shared" si="58"/>
        <v>0</v>
      </c>
      <c r="L439" s="8">
        <f t="shared" si="58"/>
        <v>0</v>
      </c>
      <c r="M439" s="8">
        <f t="shared" si="58"/>
        <v>1</v>
      </c>
      <c r="N439" s="8">
        <f t="shared" si="58"/>
        <v>2</v>
      </c>
      <c r="O439" s="8">
        <f t="shared" si="58"/>
        <v>0</v>
      </c>
      <c r="P439" s="8">
        <f t="shared" si="58"/>
        <v>0</v>
      </c>
      <c r="Q439" s="8">
        <f t="shared" si="58"/>
        <v>0</v>
      </c>
      <c r="R439" s="8">
        <f t="shared" si="58"/>
        <v>0</v>
      </c>
      <c r="S439" s="8">
        <f t="shared" si="58"/>
        <v>0</v>
      </c>
      <c r="T439" s="8">
        <f t="shared" si="58"/>
        <v>0</v>
      </c>
      <c r="U439" s="8">
        <f t="shared" si="58"/>
        <v>0</v>
      </c>
      <c r="V439" s="8">
        <f t="shared" si="58"/>
        <v>0</v>
      </c>
      <c r="W439" s="8">
        <f t="shared" si="58"/>
        <v>0</v>
      </c>
      <c r="X439" s="8">
        <f t="shared" si="58"/>
        <v>0</v>
      </c>
      <c r="Y439" s="8">
        <f t="shared" si="58"/>
        <v>0</v>
      </c>
      <c r="Z439" s="8">
        <f t="shared" si="58"/>
        <v>0</v>
      </c>
      <c r="AA439" s="8">
        <f t="shared" si="58"/>
        <v>0</v>
      </c>
      <c r="AB439" s="8">
        <f t="shared" si="58"/>
        <v>0</v>
      </c>
      <c r="AC439" s="2">
        <f t="shared" si="57"/>
        <v>1</v>
      </c>
      <c r="AD439" s="2">
        <f t="shared" si="57"/>
        <v>2</v>
      </c>
      <c r="AE439" s="254">
        <f t="shared" si="56"/>
        <v>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7"/>
        <v>0</v>
      </c>
      <c r="AD440" s="2">
        <f t="shared" si="57"/>
        <v>0</v>
      </c>
      <c r="AE440" s="214">
        <f t="shared" si="56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7"/>
        <v>0</v>
      </c>
      <c r="AD441" s="2">
        <f t="shared" si="57"/>
        <v>0</v>
      </c>
      <c r="AE441" s="214">
        <f t="shared" si="56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59">SUM(F440+F441)</f>
        <v>0</v>
      </c>
      <c r="G442" s="8">
        <f t="shared" si="59"/>
        <v>0</v>
      </c>
      <c r="H442" s="8">
        <f t="shared" si="59"/>
        <v>0</v>
      </c>
      <c r="I442" s="8">
        <f t="shared" si="59"/>
        <v>0</v>
      </c>
      <c r="J442" s="8">
        <f t="shared" si="59"/>
        <v>0</v>
      </c>
      <c r="K442" s="8">
        <f t="shared" si="59"/>
        <v>0</v>
      </c>
      <c r="L442" s="8">
        <f t="shared" si="59"/>
        <v>0</v>
      </c>
      <c r="M442" s="8">
        <f t="shared" si="59"/>
        <v>0</v>
      </c>
      <c r="N442" s="8">
        <f t="shared" si="59"/>
        <v>0</v>
      </c>
      <c r="O442" s="8">
        <f t="shared" si="59"/>
        <v>0</v>
      </c>
      <c r="P442" s="8">
        <f t="shared" si="59"/>
        <v>0</v>
      </c>
      <c r="Q442" s="8">
        <f t="shared" si="59"/>
        <v>0</v>
      </c>
      <c r="R442" s="8">
        <f t="shared" si="59"/>
        <v>0</v>
      </c>
      <c r="S442" s="8">
        <f t="shared" si="59"/>
        <v>0</v>
      </c>
      <c r="T442" s="8">
        <f t="shared" si="59"/>
        <v>0</v>
      </c>
      <c r="U442" s="8">
        <f t="shared" si="59"/>
        <v>0</v>
      </c>
      <c r="V442" s="8">
        <f t="shared" si="59"/>
        <v>0</v>
      </c>
      <c r="W442" s="8">
        <f t="shared" si="59"/>
        <v>0</v>
      </c>
      <c r="X442" s="8">
        <f t="shared" si="59"/>
        <v>0</v>
      </c>
      <c r="Y442" s="8">
        <f t="shared" si="59"/>
        <v>0</v>
      </c>
      <c r="Z442" s="8">
        <f t="shared" si="59"/>
        <v>0</v>
      </c>
      <c r="AA442" s="8">
        <f t="shared" si="59"/>
        <v>0</v>
      </c>
      <c r="AB442" s="8">
        <f t="shared" si="59"/>
        <v>0</v>
      </c>
      <c r="AC442" s="2">
        <f t="shared" si="57"/>
        <v>0</v>
      </c>
      <c r="AD442" s="2">
        <f t="shared" si="57"/>
        <v>0</v>
      </c>
      <c r="AE442" s="254">
        <f t="shared" si="56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0">F439/F435*100</f>
        <v>#DIV/0!</v>
      </c>
      <c r="G443" s="53" t="e">
        <f t="shared" si="60"/>
        <v>#DIV/0!</v>
      </c>
      <c r="H443" s="53" t="e">
        <f t="shared" si="60"/>
        <v>#DIV/0!</v>
      </c>
      <c r="I443" s="9" t="e">
        <f t="shared" si="60"/>
        <v>#DIV/0!</v>
      </c>
      <c r="J443" s="9" t="e">
        <f t="shared" si="60"/>
        <v>#DIV/0!</v>
      </c>
      <c r="K443" s="53" t="e">
        <f t="shared" si="60"/>
        <v>#DIV/0!</v>
      </c>
      <c r="L443" s="53" t="e">
        <f t="shared" si="60"/>
        <v>#DIV/0!</v>
      </c>
      <c r="M443" s="53">
        <f t="shared" si="60"/>
        <v>100</v>
      </c>
      <c r="N443" s="53">
        <f t="shared" si="60"/>
        <v>100</v>
      </c>
      <c r="O443" s="53" t="e">
        <f t="shared" si="60"/>
        <v>#DIV/0!</v>
      </c>
      <c r="P443" s="53" t="e">
        <f t="shared" si="60"/>
        <v>#DIV/0!</v>
      </c>
      <c r="Q443" s="53" t="e">
        <f t="shared" si="60"/>
        <v>#DIV/0!</v>
      </c>
      <c r="R443" s="53" t="e">
        <f t="shared" si="60"/>
        <v>#DIV/0!</v>
      </c>
      <c r="S443" s="53" t="e">
        <f t="shared" si="60"/>
        <v>#DIV/0!</v>
      </c>
      <c r="T443" s="53" t="e">
        <f t="shared" si="60"/>
        <v>#DIV/0!</v>
      </c>
      <c r="U443" s="53" t="e">
        <f t="shared" si="60"/>
        <v>#DIV/0!</v>
      </c>
      <c r="V443" s="53" t="e">
        <f t="shared" si="60"/>
        <v>#DIV/0!</v>
      </c>
      <c r="W443" s="53" t="e">
        <f t="shared" si="60"/>
        <v>#DIV/0!</v>
      </c>
      <c r="X443" s="53" t="e">
        <f t="shared" si="60"/>
        <v>#DIV/0!</v>
      </c>
      <c r="Y443" s="53" t="e">
        <f t="shared" si="60"/>
        <v>#DIV/0!</v>
      </c>
      <c r="Z443" s="53" t="e">
        <f t="shared" si="60"/>
        <v>#DIV/0!</v>
      </c>
      <c r="AA443" s="53" t="e">
        <f t="shared" si="60"/>
        <v>#DIV/0!</v>
      </c>
      <c r="AB443" s="53" t="e">
        <f t="shared" si="60"/>
        <v>#DIV/0!</v>
      </c>
      <c r="AC443" s="11">
        <f t="shared" si="60"/>
        <v>100</v>
      </c>
      <c r="AD443" s="11">
        <f t="shared" si="60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6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1">SUM(E439+E444)</f>
        <v>0</v>
      </c>
      <c r="F445" s="51">
        <f t="shared" si="61"/>
        <v>0</v>
      </c>
      <c r="G445" s="51">
        <f t="shared" si="61"/>
        <v>0</v>
      </c>
      <c r="H445" s="51">
        <f t="shared" si="61"/>
        <v>0</v>
      </c>
      <c r="I445" s="51">
        <f t="shared" si="61"/>
        <v>0</v>
      </c>
      <c r="J445" s="51">
        <f t="shared" si="61"/>
        <v>0</v>
      </c>
      <c r="K445" s="51">
        <f t="shared" si="61"/>
        <v>0</v>
      </c>
      <c r="L445" s="51">
        <f t="shared" si="61"/>
        <v>0</v>
      </c>
      <c r="M445" s="51">
        <f t="shared" si="61"/>
        <v>1</v>
      </c>
      <c r="N445" s="51">
        <f t="shared" si="61"/>
        <v>2</v>
      </c>
      <c r="O445" s="51">
        <f t="shared" si="61"/>
        <v>0</v>
      </c>
      <c r="P445" s="51">
        <f t="shared" si="61"/>
        <v>0</v>
      </c>
      <c r="Q445" s="51">
        <f t="shared" si="61"/>
        <v>0</v>
      </c>
      <c r="R445" s="51">
        <f t="shared" si="61"/>
        <v>0</v>
      </c>
      <c r="S445" s="51">
        <f t="shared" si="61"/>
        <v>0</v>
      </c>
      <c r="T445" s="51">
        <f t="shared" si="61"/>
        <v>0</v>
      </c>
      <c r="U445" s="51">
        <f t="shared" si="61"/>
        <v>0</v>
      </c>
      <c r="V445" s="51">
        <f t="shared" si="61"/>
        <v>0</v>
      </c>
      <c r="W445" s="51">
        <f t="shared" si="61"/>
        <v>0</v>
      </c>
      <c r="X445" s="51">
        <f t="shared" si="61"/>
        <v>0</v>
      </c>
      <c r="Y445" s="51">
        <f t="shared" si="61"/>
        <v>0</v>
      </c>
      <c r="Z445" s="51">
        <f t="shared" si="61"/>
        <v>0</v>
      </c>
      <c r="AA445" s="51">
        <f t="shared" si="61"/>
        <v>0</v>
      </c>
      <c r="AB445" s="51">
        <f t="shared" si="61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2</v>
      </c>
      <c r="AE445" s="254">
        <f t="shared" si="56"/>
        <v>100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 xml:space="preserve"> K-1  2025</v>
      </c>
      <c r="F451" s="33" t="str">
        <f>F22</f>
        <v xml:space="preserve"> K-1  2026</v>
      </c>
      <c r="G451" s="33" t="str">
        <f>G22</f>
        <v xml:space="preserve"> K-1  2025</v>
      </c>
      <c r="H451" s="33" t="str">
        <f>H22</f>
        <v xml:space="preserve"> K-1  2026</v>
      </c>
      <c r="I451" s="33" t="str">
        <f>I22</f>
        <v xml:space="preserve"> K-1  2025</v>
      </c>
      <c r="J451" s="33" t="str">
        <f>J22</f>
        <v xml:space="preserve"> K-1  2026</v>
      </c>
      <c r="K451" s="33" t="str">
        <f>K22</f>
        <v xml:space="preserve"> K-1  2025</v>
      </c>
      <c r="L451" s="33" t="str">
        <f>L22</f>
        <v xml:space="preserve"> K-1  2026</v>
      </c>
      <c r="M451" s="33" t="str">
        <f>M22</f>
        <v xml:space="preserve"> K-1  2025</v>
      </c>
      <c r="N451" s="33" t="str">
        <f>N22</f>
        <v xml:space="preserve"> K-1  2026</v>
      </c>
      <c r="O451" s="33" t="str">
        <f>O22</f>
        <v xml:space="preserve"> K-1  2025</v>
      </c>
      <c r="P451" s="33" t="str">
        <f>P22</f>
        <v xml:space="preserve"> K-1  2026</v>
      </c>
      <c r="Q451" s="33" t="str">
        <f>Q22</f>
        <v xml:space="preserve"> K-1  2025</v>
      </c>
      <c r="R451" s="33" t="str">
        <f>R22</f>
        <v xml:space="preserve"> K-1  2026</v>
      </c>
      <c r="S451" s="33" t="str">
        <f>S22</f>
        <v xml:space="preserve"> K-1  2025</v>
      </c>
      <c r="T451" s="33" t="str">
        <f>T22</f>
        <v xml:space="preserve"> K-1  2026</v>
      </c>
      <c r="U451" s="33" t="str">
        <f>U22</f>
        <v xml:space="preserve"> K-1  2025</v>
      </c>
      <c r="V451" s="33" t="str">
        <f>V22</f>
        <v xml:space="preserve"> K-1  2026</v>
      </c>
      <c r="W451" s="33" t="str">
        <f>W22</f>
        <v xml:space="preserve"> K-1  2025</v>
      </c>
      <c r="X451" s="33" t="str">
        <f>X22</f>
        <v xml:space="preserve"> K-1  2026</v>
      </c>
      <c r="Y451" s="33" t="str">
        <f>Y22</f>
        <v xml:space="preserve"> K-1  2025</v>
      </c>
      <c r="Z451" s="33" t="str">
        <f>Z22</f>
        <v xml:space="preserve"> K-1  2026</v>
      </c>
      <c r="AA451" s="33" t="str">
        <f>AA22</f>
        <v xml:space="preserve"> K-1  2025</v>
      </c>
      <c r="AB451" s="33" t="str">
        <f>AB22</f>
        <v xml:space="preserve"> K-1  2026</v>
      </c>
      <c r="AC451" s="1" t="str">
        <f>R3</f>
        <v xml:space="preserve"> K-1  2025</v>
      </c>
      <c r="AD451" s="1" t="str">
        <f>U3</f>
        <v xml:space="preserve"> K-1  2026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2">SUM(F383+F424)</f>
        <v>0</v>
      </c>
      <c r="G452" s="14">
        <f t="shared" si="62"/>
        <v>0</v>
      </c>
      <c r="H452" s="14">
        <f t="shared" si="62"/>
        <v>0</v>
      </c>
      <c r="I452" s="13">
        <f t="shared" si="62"/>
        <v>0</v>
      </c>
      <c r="J452" s="13">
        <f t="shared" si="62"/>
        <v>0</v>
      </c>
      <c r="K452" s="14">
        <f t="shared" si="62"/>
        <v>0</v>
      </c>
      <c r="L452" s="14">
        <f t="shared" si="62"/>
        <v>0</v>
      </c>
      <c r="M452" s="14">
        <f t="shared" si="62"/>
        <v>6</v>
      </c>
      <c r="N452" s="14">
        <f t="shared" si="62"/>
        <v>5</v>
      </c>
      <c r="O452" s="14">
        <f t="shared" si="62"/>
        <v>0</v>
      </c>
      <c r="P452" s="14">
        <f t="shared" si="62"/>
        <v>0</v>
      </c>
      <c r="Q452" s="14">
        <f t="shared" si="62"/>
        <v>0</v>
      </c>
      <c r="R452" s="14">
        <f t="shared" si="62"/>
        <v>0</v>
      </c>
      <c r="S452" s="14">
        <f t="shared" si="62"/>
        <v>0</v>
      </c>
      <c r="T452" s="14">
        <f t="shared" si="62"/>
        <v>0</v>
      </c>
      <c r="U452" s="14">
        <f t="shared" si="62"/>
        <v>0</v>
      </c>
      <c r="V452" s="14">
        <f t="shared" si="62"/>
        <v>0</v>
      </c>
      <c r="W452" s="14">
        <f t="shared" si="62"/>
        <v>0</v>
      </c>
      <c r="X452" s="14">
        <f t="shared" si="62"/>
        <v>0</v>
      </c>
      <c r="Y452" s="14">
        <f t="shared" si="62"/>
        <v>0</v>
      </c>
      <c r="Z452" s="14">
        <f t="shared" si="62"/>
        <v>0</v>
      </c>
      <c r="AA452" s="14">
        <f t="shared" si="62"/>
        <v>0</v>
      </c>
      <c r="AB452" s="14">
        <f t="shared" si="62"/>
        <v>0</v>
      </c>
      <c r="AC452" s="2">
        <f t="shared" ref="AC452:AD456" si="63">SUM(E452+G452+I452+K452+M452+O452+Q452+S452+U452+W452+Y452+AA452)</f>
        <v>6</v>
      </c>
      <c r="AD452" s="2">
        <f t="shared" si="63"/>
        <v>5</v>
      </c>
      <c r="AE452" s="214">
        <f>IF(AC452=0,0,(AC452-AD452)/AC452*-100)</f>
        <v>-16.666666666666664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2"/>
        <v>0</v>
      </c>
      <c r="G453" s="14">
        <f t="shared" si="62"/>
        <v>0</v>
      </c>
      <c r="H453" s="14">
        <f t="shared" si="62"/>
        <v>0</v>
      </c>
      <c r="I453" s="13">
        <f t="shared" si="62"/>
        <v>0</v>
      </c>
      <c r="J453" s="13">
        <f t="shared" si="62"/>
        <v>0</v>
      </c>
      <c r="K453" s="14">
        <f t="shared" si="62"/>
        <v>0</v>
      </c>
      <c r="L453" s="14">
        <f t="shared" si="62"/>
        <v>0</v>
      </c>
      <c r="M453" s="14">
        <f t="shared" si="62"/>
        <v>1</v>
      </c>
      <c r="N453" s="14">
        <f t="shared" si="62"/>
        <v>0</v>
      </c>
      <c r="O453" s="14">
        <f t="shared" si="62"/>
        <v>0</v>
      </c>
      <c r="P453" s="14">
        <f t="shared" si="62"/>
        <v>0</v>
      </c>
      <c r="Q453" s="14">
        <f t="shared" si="62"/>
        <v>0</v>
      </c>
      <c r="R453" s="14">
        <f t="shared" si="62"/>
        <v>0</v>
      </c>
      <c r="S453" s="14">
        <f t="shared" si="62"/>
        <v>0</v>
      </c>
      <c r="T453" s="14">
        <f t="shared" si="62"/>
        <v>0</v>
      </c>
      <c r="U453" s="14">
        <f t="shared" si="62"/>
        <v>0</v>
      </c>
      <c r="V453" s="14">
        <f t="shared" si="62"/>
        <v>0</v>
      </c>
      <c r="W453" s="14">
        <f t="shared" si="62"/>
        <v>0</v>
      </c>
      <c r="X453" s="14">
        <f t="shared" si="62"/>
        <v>0</v>
      </c>
      <c r="Y453" s="14">
        <f t="shared" si="62"/>
        <v>0</v>
      </c>
      <c r="Z453" s="14">
        <f t="shared" si="62"/>
        <v>0</v>
      </c>
      <c r="AA453" s="14">
        <f t="shared" si="62"/>
        <v>0</v>
      </c>
      <c r="AB453" s="14">
        <f t="shared" si="62"/>
        <v>0</v>
      </c>
      <c r="AC453" s="2">
        <f t="shared" si="63"/>
        <v>1</v>
      </c>
      <c r="AD453" s="2">
        <f t="shared" si="63"/>
        <v>0</v>
      </c>
      <c r="AE453" s="214">
        <f>IF(AC453=0,0,(AC453-AD453)/AC453*-100)</f>
        <v>-100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2"/>
        <v>0</v>
      </c>
      <c r="G454" s="14">
        <f t="shared" si="62"/>
        <v>0</v>
      </c>
      <c r="H454" s="14">
        <f t="shared" si="62"/>
        <v>0</v>
      </c>
      <c r="I454" s="13">
        <f t="shared" si="62"/>
        <v>0</v>
      </c>
      <c r="J454" s="13">
        <f t="shared" si="62"/>
        <v>0</v>
      </c>
      <c r="K454" s="14">
        <f t="shared" si="62"/>
        <v>0</v>
      </c>
      <c r="L454" s="14">
        <f t="shared" si="62"/>
        <v>0</v>
      </c>
      <c r="M454" s="14">
        <f t="shared" si="62"/>
        <v>0</v>
      </c>
      <c r="N454" s="14">
        <f t="shared" si="62"/>
        <v>0</v>
      </c>
      <c r="O454" s="14">
        <f t="shared" si="62"/>
        <v>0</v>
      </c>
      <c r="P454" s="14">
        <f t="shared" si="62"/>
        <v>0</v>
      </c>
      <c r="Q454" s="14">
        <f t="shared" si="62"/>
        <v>0</v>
      </c>
      <c r="R454" s="14">
        <f t="shared" si="62"/>
        <v>0</v>
      </c>
      <c r="S454" s="14">
        <f t="shared" si="62"/>
        <v>0</v>
      </c>
      <c r="T454" s="14">
        <f t="shared" si="62"/>
        <v>0</v>
      </c>
      <c r="U454" s="14">
        <f t="shared" si="62"/>
        <v>0</v>
      </c>
      <c r="V454" s="14">
        <f t="shared" si="62"/>
        <v>0</v>
      </c>
      <c r="W454" s="14">
        <f t="shared" si="62"/>
        <v>0</v>
      </c>
      <c r="X454" s="14">
        <f t="shared" si="62"/>
        <v>0</v>
      </c>
      <c r="Y454" s="14">
        <f t="shared" si="62"/>
        <v>0</v>
      </c>
      <c r="Z454" s="14">
        <f t="shared" si="62"/>
        <v>0</v>
      </c>
      <c r="AA454" s="14">
        <f t="shared" si="62"/>
        <v>0</v>
      </c>
      <c r="AB454" s="14">
        <f t="shared" si="62"/>
        <v>0</v>
      </c>
      <c r="AC454" s="2">
        <f t="shared" si="63"/>
        <v>0</v>
      </c>
      <c r="AD454" s="2">
        <f t="shared" si="63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2"/>
        <v>0</v>
      </c>
      <c r="G455" s="14">
        <f t="shared" si="62"/>
        <v>0</v>
      </c>
      <c r="H455" s="14">
        <f t="shared" si="62"/>
        <v>0</v>
      </c>
      <c r="I455" s="13">
        <f t="shared" si="62"/>
        <v>0</v>
      </c>
      <c r="J455" s="13">
        <f t="shared" si="62"/>
        <v>0</v>
      </c>
      <c r="K455" s="14">
        <f t="shared" si="62"/>
        <v>0</v>
      </c>
      <c r="L455" s="14">
        <f t="shared" si="62"/>
        <v>0</v>
      </c>
      <c r="M455" s="14">
        <f t="shared" si="62"/>
        <v>0</v>
      </c>
      <c r="N455" s="14">
        <f t="shared" si="62"/>
        <v>0</v>
      </c>
      <c r="O455" s="14">
        <f t="shared" si="62"/>
        <v>0</v>
      </c>
      <c r="P455" s="14">
        <f t="shared" si="62"/>
        <v>0</v>
      </c>
      <c r="Q455" s="14">
        <f t="shared" si="62"/>
        <v>0</v>
      </c>
      <c r="R455" s="14">
        <f t="shared" si="62"/>
        <v>0</v>
      </c>
      <c r="S455" s="14">
        <f t="shared" si="62"/>
        <v>0</v>
      </c>
      <c r="T455" s="14">
        <f t="shared" si="62"/>
        <v>0</v>
      </c>
      <c r="U455" s="14">
        <f t="shared" si="62"/>
        <v>0</v>
      </c>
      <c r="V455" s="14">
        <f t="shared" si="62"/>
        <v>0</v>
      </c>
      <c r="W455" s="14">
        <f t="shared" si="62"/>
        <v>0</v>
      </c>
      <c r="X455" s="14">
        <f t="shared" si="62"/>
        <v>0</v>
      </c>
      <c r="Y455" s="14">
        <f t="shared" si="62"/>
        <v>0</v>
      </c>
      <c r="Z455" s="14">
        <f t="shared" si="62"/>
        <v>0</v>
      </c>
      <c r="AA455" s="14">
        <f t="shared" si="62"/>
        <v>0</v>
      </c>
      <c r="AB455" s="14">
        <f t="shared" si="62"/>
        <v>0</v>
      </c>
      <c r="AC455" s="2">
        <f t="shared" si="63"/>
        <v>0</v>
      </c>
      <c r="AD455" s="2">
        <f t="shared" si="63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4">SUM(F452-F453-F454+F455)</f>
        <v>0</v>
      </c>
      <c r="G456" s="7">
        <f t="shared" si="64"/>
        <v>0</v>
      </c>
      <c r="H456" s="7">
        <f t="shared" si="64"/>
        <v>0</v>
      </c>
      <c r="I456" s="7">
        <f t="shared" si="64"/>
        <v>0</v>
      </c>
      <c r="J456" s="7">
        <f t="shared" si="64"/>
        <v>0</v>
      </c>
      <c r="K456" s="7">
        <f t="shared" si="64"/>
        <v>0</v>
      </c>
      <c r="L456" s="7">
        <f t="shared" si="64"/>
        <v>0</v>
      </c>
      <c r="M456" s="7">
        <f t="shared" si="64"/>
        <v>5</v>
      </c>
      <c r="N456" s="7">
        <f t="shared" si="64"/>
        <v>5</v>
      </c>
      <c r="O456" s="7">
        <f t="shared" si="64"/>
        <v>0</v>
      </c>
      <c r="P456" s="7">
        <f t="shared" si="64"/>
        <v>0</v>
      </c>
      <c r="Q456" s="7">
        <f t="shared" si="64"/>
        <v>0</v>
      </c>
      <c r="R456" s="7">
        <f t="shared" si="64"/>
        <v>0</v>
      </c>
      <c r="S456" s="7">
        <f t="shared" si="64"/>
        <v>0</v>
      </c>
      <c r="T456" s="7">
        <f t="shared" si="64"/>
        <v>0</v>
      </c>
      <c r="U456" s="7">
        <f t="shared" si="64"/>
        <v>0</v>
      </c>
      <c r="V456" s="7">
        <f t="shared" si="64"/>
        <v>0</v>
      </c>
      <c r="W456" s="7">
        <f t="shared" si="64"/>
        <v>0</v>
      </c>
      <c r="X456" s="7">
        <f t="shared" si="64"/>
        <v>0</v>
      </c>
      <c r="Y456" s="7">
        <f t="shared" si="64"/>
        <v>0</v>
      </c>
      <c r="Z456" s="7">
        <f t="shared" si="64"/>
        <v>0</v>
      </c>
      <c r="AA456" s="7">
        <f t="shared" si="64"/>
        <v>0</v>
      </c>
      <c r="AB456" s="7">
        <f t="shared" si="64"/>
        <v>0</v>
      </c>
      <c r="AC456" s="2">
        <f t="shared" si="63"/>
        <v>5</v>
      </c>
      <c r="AD456" s="2">
        <f t="shared" si="63"/>
        <v>5</v>
      </c>
      <c r="AE456" s="237">
        <f>IF(AC456=0,0,(AC456-AD456)/AC456*-100)</f>
        <v>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 xml:space="preserve"> K-1  2025</v>
      </c>
      <c r="F462" s="33" t="str">
        <f>F22</f>
        <v xml:space="preserve"> K-1  2026</v>
      </c>
      <c r="G462" s="33" t="str">
        <f>G22</f>
        <v xml:space="preserve"> K-1  2025</v>
      </c>
      <c r="H462" s="33" t="str">
        <f>H22</f>
        <v xml:space="preserve"> K-1  2026</v>
      </c>
      <c r="I462" s="33" t="str">
        <f>I22</f>
        <v xml:space="preserve"> K-1  2025</v>
      </c>
      <c r="J462" s="33" t="str">
        <f>J22</f>
        <v xml:space="preserve"> K-1  2026</v>
      </c>
      <c r="K462" s="33" t="str">
        <f>K22</f>
        <v xml:space="preserve"> K-1  2025</v>
      </c>
      <c r="L462" s="33" t="str">
        <f>L22</f>
        <v xml:space="preserve"> K-1  2026</v>
      </c>
      <c r="M462" s="33" t="str">
        <f>M22</f>
        <v xml:space="preserve"> K-1  2025</v>
      </c>
      <c r="N462" s="33" t="str">
        <f>N22</f>
        <v xml:space="preserve"> K-1  2026</v>
      </c>
      <c r="O462" s="33" t="str">
        <f>O22</f>
        <v xml:space="preserve"> K-1  2025</v>
      </c>
      <c r="P462" s="33" t="str">
        <f>P22</f>
        <v xml:space="preserve"> K-1  2026</v>
      </c>
      <c r="Q462" s="33" t="str">
        <f>Q22</f>
        <v xml:space="preserve"> K-1  2025</v>
      </c>
      <c r="R462" s="33" t="str">
        <f>R22</f>
        <v xml:space="preserve"> K-1  2026</v>
      </c>
      <c r="S462" s="33" t="str">
        <f>S22</f>
        <v xml:space="preserve"> K-1  2025</v>
      </c>
      <c r="T462" s="33" t="str">
        <f>T22</f>
        <v xml:space="preserve"> K-1  2026</v>
      </c>
      <c r="U462" s="33" t="str">
        <f>U22</f>
        <v xml:space="preserve"> K-1  2025</v>
      </c>
      <c r="V462" s="33" t="str">
        <f>V22</f>
        <v xml:space="preserve"> K-1  2026</v>
      </c>
      <c r="W462" s="33" t="str">
        <f>W22</f>
        <v xml:space="preserve"> K-1  2025</v>
      </c>
      <c r="X462" s="33" t="str">
        <f>X22</f>
        <v xml:space="preserve"> K-1  2026</v>
      </c>
      <c r="Y462" s="33" t="str">
        <f>Y22</f>
        <v xml:space="preserve"> K-1  2025</v>
      </c>
      <c r="Z462" s="33" t="str">
        <f>Z22</f>
        <v xml:space="preserve"> K-1  2026</v>
      </c>
      <c r="AA462" s="33" t="str">
        <f>AA22</f>
        <v xml:space="preserve"> K-1  2025</v>
      </c>
      <c r="AB462" s="33" t="str">
        <f>AB22</f>
        <v xml:space="preserve"> K-1  2026</v>
      </c>
      <c r="AC462" s="1" t="str">
        <f>R3</f>
        <v xml:space="preserve"> K-1  2025</v>
      </c>
      <c r="AD462" s="1" t="str">
        <f>U3</f>
        <v xml:space="preserve"> K-1  2026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5">SUM(F394+F435)</f>
        <v>0</v>
      </c>
      <c r="G463" s="16">
        <f t="shared" si="65"/>
        <v>0</v>
      </c>
      <c r="H463" s="16">
        <f t="shared" si="65"/>
        <v>0</v>
      </c>
      <c r="I463" s="16">
        <f t="shared" si="65"/>
        <v>0</v>
      </c>
      <c r="J463" s="16">
        <f t="shared" si="65"/>
        <v>0</v>
      </c>
      <c r="K463" s="16">
        <f t="shared" si="65"/>
        <v>0</v>
      </c>
      <c r="L463" s="16">
        <f t="shared" si="65"/>
        <v>0</v>
      </c>
      <c r="M463" s="16">
        <f t="shared" si="65"/>
        <v>5</v>
      </c>
      <c r="N463" s="16">
        <f t="shared" si="65"/>
        <v>5</v>
      </c>
      <c r="O463" s="16">
        <f t="shared" si="65"/>
        <v>0</v>
      </c>
      <c r="P463" s="16">
        <f t="shared" si="65"/>
        <v>0</v>
      </c>
      <c r="Q463" s="16">
        <f t="shared" si="65"/>
        <v>0</v>
      </c>
      <c r="R463" s="16">
        <f t="shared" si="65"/>
        <v>0</v>
      </c>
      <c r="S463" s="16">
        <f t="shared" si="65"/>
        <v>0</v>
      </c>
      <c r="T463" s="16">
        <f t="shared" si="65"/>
        <v>0</v>
      </c>
      <c r="U463" s="16">
        <f t="shared" si="65"/>
        <v>0</v>
      </c>
      <c r="V463" s="16">
        <f t="shared" si="65"/>
        <v>0</v>
      </c>
      <c r="W463" s="16">
        <f t="shared" si="65"/>
        <v>0</v>
      </c>
      <c r="X463" s="16">
        <f t="shared" si="65"/>
        <v>0</v>
      </c>
      <c r="Y463" s="16">
        <f t="shared" si="65"/>
        <v>0</v>
      </c>
      <c r="Z463" s="16">
        <f t="shared" si="65"/>
        <v>0</v>
      </c>
      <c r="AA463" s="16">
        <f t="shared" si="65"/>
        <v>0</v>
      </c>
      <c r="AB463" s="16">
        <f t="shared" si="65"/>
        <v>0</v>
      </c>
      <c r="AC463" s="2">
        <f>SUM(E463+G463+I463+K463+M463+O463+Q463+S463+U463+W463+Y463+AA463)</f>
        <v>5</v>
      </c>
      <c r="AD463" s="2">
        <f>SUM(F463+H463+J463+L463+N463+P463+R463+T463+V463+X463+Z463+AB463)</f>
        <v>5</v>
      </c>
      <c r="AE463" s="252">
        <f t="shared" ref="AE463:AE473" si="66">IF(AC463=0,0,(AC463-AD463)/AC463*-100)</f>
        <v>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5"/>
        <v>0</v>
      </c>
      <c r="G464" s="14">
        <f t="shared" si="65"/>
        <v>0</v>
      </c>
      <c r="H464" s="14">
        <f t="shared" si="65"/>
        <v>0</v>
      </c>
      <c r="I464" s="13">
        <f t="shared" si="65"/>
        <v>0</v>
      </c>
      <c r="J464" s="13">
        <f t="shared" si="65"/>
        <v>0</v>
      </c>
      <c r="K464" s="14">
        <f t="shared" si="65"/>
        <v>0</v>
      </c>
      <c r="L464" s="14">
        <f t="shared" si="65"/>
        <v>0</v>
      </c>
      <c r="M464" s="14">
        <f t="shared" si="65"/>
        <v>4</v>
      </c>
      <c r="N464" s="14">
        <f t="shared" si="65"/>
        <v>3</v>
      </c>
      <c r="O464" s="14">
        <f t="shared" si="65"/>
        <v>0</v>
      </c>
      <c r="P464" s="14">
        <f t="shared" si="65"/>
        <v>0</v>
      </c>
      <c r="Q464" s="14">
        <f t="shared" si="65"/>
        <v>0</v>
      </c>
      <c r="R464" s="14">
        <f t="shared" si="65"/>
        <v>0</v>
      </c>
      <c r="S464" s="14">
        <f t="shared" si="65"/>
        <v>0</v>
      </c>
      <c r="T464" s="14">
        <f t="shared" si="65"/>
        <v>0</v>
      </c>
      <c r="U464" s="14">
        <f t="shared" si="65"/>
        <v>0</v>
      </c>
      <c r="V464" s="14">
        <f t="shared" si="65"/>
        <v>0</v>
      </c>
      <c r="W464" s="14">
        <f t="shared" si="65"/>
        <v>0</v>
      </c>
      <c r="X464" s="14">
        <f t="shared" si="65"/>
        <v>0</v>
      </c>
      <c r="Y464" s="14">
        <f t="shared" si="65"/>
        <v>0</v>
      </c>
      <c r="Z464" s="14">
        <f t="shared" si="65"/>
        <v>0</v>
      </c>
      <c r="AA464" s="14">
        <f t="shared" si="65"/>
        <v>0</v>
      </c>
      <c r="AB464" s="14">
        <f t="shared" si="65"/>
        <v>0</v>
      </c>
      <c r="AC464" s="2">
        <f>SUM(E464+G464+I464+K464+M464+O464+Q464+S464+U464+W464+Y464+AA464)</f>
        <v>4</v>
      </c>
      <c r="AD464" s="2">
        <f>SUM(F464+H464+J464+L464+N464+P464+R464+T464+V464+X464+Z464+AB464)</f>
        <v>3</v>
      </c>
      <c r="AE464" s="214">
        <f t="shared" si="66"/>
        <v>-25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5"/>
        <v>0</v>
      </c>
      <c r="G465" s="14">
        <f t="shared" si="65"/>
        <v>0</v>
      </c>
      <c r="H465" s="14">
        <f t="shared" si="65"/>
        <v>0</v>
      </c>
      <c r="I465" s="13">
        <f t="shared" si="65"/>
        <v>0</v>
      </c>
      <c r="J465" s="13">
        <f t="shared" si="65"/>
        <v>0</v>
      </c>
      <c r="K465" s="14">
        <f t="shared" si="65"/>
        <v>0</v>
      </c>
      <c r="L465" s="14">
        <f t="shared" si="65"/>
        <v>0</v>
      </c>
      <c r="M465" s="14">
        <f t="shared" si="65"/>
        <v>0</v>
      </c>
      <c r="N465" s="14">
        <f t="shared" si="65"/>
        <v>1</v>
      </c>
      <c r="O465" s="14">
        <f t="shared" si="65"/>
        <v>0</v>
      </c>
      <c r="P465" s="14">
        <f t="shared" si="65"/>
        <v>0</v>
      </c>
      <c r="Q465" s="14">
        <f t="shared" si="65"/>
        <v>0</v>
      </c>
      <c r="R465" s="14">
        <f t="shared" si="65"/>
        <v>0</v>
      </c>
      <c r="S465" s="14">
        <f t="shared" si="65"/>
        <v>0</v>
      </c>
      <c r="T465" s="14">
        <f t="shared" si="65"/>
        <v>0</v>
      </c>
      <c r="U465" s="14">
        <f t="shared" si="65"/>
        <v>0</v>
      </c>
      <c r="V465" s="14">
        <f t="shared" si="65"/>
        <v>0</v>
      </c>
      <c r="W465" s="14">
        <f t="shared" si="65"/>
        <v>0</v>
      </c>
      <c r="X465" s="14">
        <f t="shared" si="65"/>
        <v>0</v>
      </c>
      <c r="Y465" s="14">
        <f t="shared" si="65"/>
        <v>0</v>
      </c>
      <c r="Z465" s="14">
        <f t="shared" si="65"/>
        <v>0</v>
      </c>
      <c r="AA465" s="14">
        <f t="shared" si="65"/>
        <v>0</v>
      </c>
      <c r="AB465" s="14">
        <f t="shared" si="65"/>
        <v>0</v>
      </c>
      <c r="AC465" s="2">
        <f t="shared" ref="AC465:AD470" si="67">SUM(E465+G465+I465+K465+M465+O465+Q465+S465+U465+W465+Y465+AA465)</f>
        <v>0</v>
      </c>
      <c r="AD465" s="2">
        <f t="shared" si="67"/>
        <v>1</v>
      </c>
      <c r="AE465" s="214">
        <f t="shared" si="66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5"/>
        <v>0</v>
      </c>
      <c r="G466" s="14">
        <f t="shared" si="65"/>
        <v>0</v>
      </c>
      <c r="H466" s="14">
        <f t="shared" si="65"/>
        <v>0</v>
      </c>
      <c r="I466" s="13">
        <f t="shared" si="65"/>
        <v>0</v>
      </c>
      <c r="J466" s="13">
        <f t="shared" si="65"/>
        <v>0</v>
      </c>
      <c r="K466" s="14">
        <f t="shared" si="65"/>
        <v>0</v>
      </c>
      <c r="L466" s="14">
        <f t="shared" si="65"/>
        <v>0</v>
      </c>
      <c r="M466" s="14">
        <f t="shared" si="65"/>
        <v>0</v>
      </c>
      <c r="N466" s="14">
        <f t="shared" si="65"/>
        <v>0</v>
      </c>
      <c r="O466" s="14">
        <f t="shared" si="65"/>
        <v>0</v>
      </c>
      <c r="P466" s="14">
        <f t="shared" si="65"/>
        <v>0</v>
      </c>
      <c r="Q466" s="14">
        <f t="shared" si="65"/>
        <v>0</v>
      </c>
      <c r="R466" s="14">
        <f t="shared" si="65"/>
        <v>0</v>
      </c>
      <c r="S466" s="14">
        <f t="shared" si="65"/>
        <v>0</v>
      </c>
      <c r="T466" s="14">
        <f t="shared" si="65"/>
        <v>0</v>
      </c>
      <c r="U466" s="14">
        <f t="shared" si="65"/>
        <v>0</v>
      </c>
      <c r="V466" s="14">
        <f t="shared" si="65"/>
        <v>0</v>
      </c>
      <c r="W466" s="14">
        <f t="shared" si="65"/>
        <v>0</v>
      </c>
      <c r="X466" s="14">
        <f t="shared" si="65"/>
        <v>0</v>
      </c>
      <c r="Y466" s="14">
        <f t="shared" si="65"/>
        <v>0</v>
      </c>
      <c r="Z466" s="14">
        <f t="shared" si="65"/>
        <v>0</v>
      </c>
      <c r="AA466" s="14">
        <f t="shared" si="65"/>
        <v>0</v>
      </c>
      <c r="AB466" s="14">
        <f t="shared" si="65"/>
        <v>0</v>
      </c>
      <c r="AC466" s="2">
        <f t="shared" si="67"/>
        <v>0</v>
      </c>
      <c r="AD466" s="2">
        <f t="shared" si="67"/>
        <v>0</v>
      </c>
      <c r="AE466" s="214">
        <f t="shared" si="66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8">SUM(E398+E439)</f>
        <v>0</v>
      </c>
      <c r="F467" s="16">
        <f t="shared" si="68"/>
        <v>0</v>
      </c>
      <c r="G467" s="16">
        <f t="shared" si="68"/>
        <v>0</v>
      </c>
      <c r="H467" s="16">
        <f t="shared" si="68"/>
        <v>0</v>
      </c>
      <c r="I467" s="16">
        <f t="shared" si="68"/>
        <v>0</v>
      </c>
      <c r="J467" s="16">
        <f t="shared" si="68"/>
        <v>0</v>
      </c>
      <c r="K467" s="16">
        <f t="shared" si="68"/>
        <v>0</v>
      </c>
      <c r="L467" s="16">
        <f t="shared" si="68"/>
        <v>0</v>
      </c>
      <c r="M467" s="16">
        <f t="shared" si="68"/>
        <v>4</v>
      </c>
      <c r="N467" s="16">
        <f t="shared" si="68"/>
        <v>4</v>
      </c>
      <c r="O467" s="16">
        <f t="shared" si="68"/>
        <v>0</v>
      </c>
      <c r="P467" s="16">
        <f t="shared" si="68"/>
        <v>0</v>
      </c>
      <c r="Q467" s="16">
        <f t="shared" si="68"/>
        <v>0</v>
      </c>
      <c r="R467" s="16">
        <f t="shared" si="68"/>
        <v>0</v>
      </c>
      <c r="S467" s="16">
        <f t="shared" si="68"/>
        <v>0</v>
      </c>
      <c r="T467" s="16">
        <f t="shared" si="68"/>
        <v>0</v>
      </c>
      <c r="U467" s="16">
        <f t="shared" si="68"/>
        <v>0</v>
      </c>
      <c r="V467" s="16">
        <f t="shared" si="68"/>
        <v>0</v>
      </c>
      <c r="W467" s="16">
        <f t="shared" si="68"/>
        <v>0</v>
      </c>
      <c r="X467" s="16">
        <f t="shared" si="68"/>
        <v>0</v>
      </c>
      <c r="Y467" s="16">
        <f t="shared" si="68"/>
        <v>0</v>
      </c>
      <c r="Z467" s="16">
        <f t="shared" si="68"/>
        <v>0</v>
      </c>
      <c r="AA467" s="16">
        <f t="shared" si="68"/>
        <v>0</v>
      </c>
      <c r="AB467" s="16">
        <f t="shared" si="68"/>
        <v>0</v>
      </c>
      <c r="AC467" s="2">
        <f t="shared" si="67"/>
        <v>4</v>
      </c>
      <c r="AD467" s="2">
        <f t="shared" si="67"/>
        <v>4</v>
      </c>
      <c r="AE467" s="252">
        <f t="shared" si="66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8"/>
        <v>0</v>
      </c>
      <c r="F468" s="13">
        <f t="shared" si="68"/>
        <v>0</v>
      </c>
      <c r="G468" s="14">
        <f t="shared" si="68"/>
        <v>0</v>
      </c>
      <c r="H468" s="14">
        <f t="shared" si="68"/>
        <v>0</v>
      </c>
      <c r="I468" s="13">
        <f t="shared" si="68"/>
        <v>0</v>
      </c>
      <c r="J468" s="13">
        <f t="shared" si="68"/>
        <v>0</v>
      </c>
      <c r="K468" s="14">
        <f t="shared" si="68"/>
        <v>0</v>
      </c>
      <c r="L468" s="14">
        <f t="shared" si="68"/>
        <v>0</v>
      </c>
      <c r="M468" s="14">
        <f t="shared" si="68"/>
        <v>0</v>
      </c>
      <c r="N468" s="14">
        <f t="shared" si="68"/>
        <v>1</v>
      </c>
      <c r="O468" s="14">
        <f t="shared" si="68"/>
        <v>0</v>
      </c>
      <c r="P468" s="14">
        <f t="shared" si="68"/>
        <v>0</v>
      </c>
      <c r="Q468" s="14">
        <f t="shared" si="68"/>
        <v>0</v>
      </c>
      <c r="R468" s="14">
        <f t="shared" si="68"/>
        <v>0</v>
      </c>
      <c r="S468" s="14">
        <f t="shared" si="68"/>
        <v>0</v>
      </c>
      <c r="T468" s="14">
        <f t="shared" si="68"/>
        <v>0</v>
      </c>
      <c r="U468" s="14">
        <f t="shared" si="68"/>
        <v>0</v>
      </c>
      <c r="V468" s="14">
        <f t="shared" si="68"/>
        <v>0</v>
      </c>
      <c r="W468" s="14">
        <f t="shared" si="68"/>
        <v>0</v>
      </c>
      <c r="X468" s="14">
        <f t="shared" si="68"/>
        <v>0</v>
      </c>
      <c r="Y468" s="14">
        <f t="shared" si="68"/>
        <v>0</v>
      </c>
      <c r="Z468" s="14">
        <f t="shared" si="68"/>
        <v>0</v>
      </c>
      <c r="AA468" s="14">
        <f t="shared" si="68"/>
        <v>0</v>
      </c>
      <c r="AB468" s="14">
        <f t="shared" si="68"/>
        <v>0</v>
      </c>
      <c r="AC468" s="2">
        <f t="shared" si="67"/>
        <v>0</v>
      </c>
      <c r="AD468" s="2">
        <f t="shared" si="67"/>
        <v>1</v>
      </c>
      <c r="AE468" s="214">
        <f t="shared" si="66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8"/>
        <v>0</v>
      </c>
      <c r="F469" s="13">
        <f t="shared" si="68"/>
        <v>0</v>
      </c>
      <c r="G469" s="14">
        <f t="shared" si="68"/>
        <v>0</v>
      </c>
      <c r="H469" s="14">
        <f t="shared" si="68"/>
        <v>0</v>
      </c>
      <c r="I469" s="13">
        <f t="shared" si="68"/>
        <v>0</v>
      </c>
      <c r="J469" s="13">
        <f t="shared" si="68"/>
        <v>0</v>
      </c>
      <c r="K469" s="14">
        <f t="shared" si="68"/>
        <v>0</v>
      </c>
      <c r="L469" s="14">
        <f t="shared" si="68"/>
        <v>0</v>
      </c>
      <c r="M469" s="14">
        <f t="shared" si="68"/>
        <v>1</v>
      </c>
      <c r="N469" s="14">
        <f t="shared" si="68"/>
        <v>0</v>
      </c>
      <c r="O469" s="14">
        <f t="shared" si="68"/>
        <v>0</v>
      </c>
      <c r="P469" s="14">
        <f t="shared" si="68"/>
        <v>0</v>
      </c>
      <c r="Q469" s="14">
        <f t="shared" si="68"/>
        <v>0</v>
      </c>
      <c r="R469" s="14">
        <f t="shared" si="68"/>
        <v>0</v>
      </c>
      <c r="S469" s="14">
        <f t="shared" si="68"/>
        <v>0</v>
      </c>
      <c r="T469" s="14">
        <f t="shared" si="68"/>
        <v>0</v>
      </c>
      <c r="U469" s="14">
        <f t="shared" si="68"/>
        <v>0</v>
      </c>
      <c r="V469" s="14">
        <f t="shared" si="68"/>
        <v>0</v>
      </c>
      <c r="W469" s="14">
        <f t="shared" si="68"/>
        <v>0</v>
      </c>
      <c r="X469" s="14">
        <f t="shared" si="68"/>
        <v>0</v>
      </c>
      <c r="Y469" s="14">
        <f t="shared" si="68"/>
        <v>0</v>
      </c>
      <c r="Z469" s="14">
        <f t="shared" si="68"/>
        <v>0</v>
      </c>
      <c r="AA469" s="14">
        <f t="shared" si="68"/>
        <v>0</v>
      </c>
      <c r="AB469" s="14">
        <f t="shared" si="68"/>
        <v>0</v>
      </c>
      <c r="AC469" s="2">
        <f t="shared" si="67"/>
        <v>1</v>
      </c>
      <c r="AD469" s="2">
        <f t="shared" si="67"/>
        <v>0</v>
      </c>
      <c r="AE469" s="214">
        <f t="shared" si="66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8"/>
        <v>0</v>
      </c>
      <c r="F470" s="16">
        <f t="shared" si="68"/>
        <v>0</v>
      </c>
      <c r="G470" s="16">
        <f t="shared" si="68"/>
        <v>0</v>
      </c>
      <c r="H470" s="16">
        <f t="shared" si="68"/>
        <v>0</v>
      </c>
      <c r="I470" s="16">
        <f t="shared" si="68"/>
        <v>0</v>
      </c>
      <c r="J470" s="16">
        <f t="shared" si="68"/>
        <v>0</v>
      </c>
      <c r="K470" s="16">
        <f t="shared" si="68"/>
        <v>0</v>
      </c>
      <c r="L470" s="16">
        <f t="shared" si="68"/>
        <v>0</v>
      </c>
      <c r="M470" s="16">
        <f t="shared" si="68"/>
        <v>1</v>
      </c>
      <c r="N470" s="16">
        <f t="shared" si="68"/>
        <v>1</v>
      </c>
      <c r="O470" s="16">
        <f t="shared" si="68"/>
        <v>0</v>
      </c>
      <c r="P470" s="16">
        <f t="shared" si="68"/>
        <v>0</v>
      </c>
      <c r="Q470" s="16">
        <f t="shared" si="68"/>
        <v>0</v>
      </c>
      <c r="R470" s="16">
        <f t="shared" si="68"/>
        <v>0</v>
      </c>
      <c r="S470" s="16">
        <f t="shared" si="68"/>
        <v>0</v>
      </c>
      <c r="T470" s="16">
        <f t="shared" si="68"/>
        <v>0</v>
      </c>
      <c r="U470" s="16">
        <f t="shared" si="68"/>
        <v>0</v>
      </c>
      <c r="V470" s="16">
        <f t="shared" si="68"/>
        <v>0</v>
      </c>
      <c r="W470" s="16">
        <f t="shared" si="68"/>
        <v>0</v>
      </c>
      <c r="X470" s="16">
        <f t="shared" si="68"/>
        <v>0</v>
      </c>
      <c r="Y470" s="16">
        <f t="shared" si="68"/>
        <v>0</v>
      </c>
      <c r="Z470" s="16">
        <f t="shared" si="68"/>
        <v>0</v>
      </c>
      <c r="AA470" s="16">
        <f t="shared" si="68"/>
        <v>0</v>
      </c>
      <c r="AB470" s="16">
        <f t="shared" si="68"/>
        <v>0</v>
      </c>
      <c r="AC470" s="2">
        <f t="shared" si="67"/>
        <v>1</v>
      </c>
      <c r="AD470" s="2">
        <f t="shared" si="67"/>
        <v>1</v>
      </c>
      <c r="AE470" s="252">
        <f t="shared" si="66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69">E467/E463*100</f>
        <v>#DIV/0!</v>
      </c>
      <c r="F471" s="35" t="e">
        <f t="shared" si="69"/>
        <v>#DIV/0!</v>
      </c>
      <c r="G471" s="35" t="e">
        <f t="shared" si="69"/>
        <v>#DIV/0!</v>
      </c>
      <c r="H471" s="35" t="e">
        <f t="shared" si="69"/>
        <v>#DIV/0!</v>
      </c>
      <c r="I471" s="35" t="e">
        <f t="shared" si="69"/>
        <v>#DIV/0!</v>
      </c>
      <c r="J471" s="35" t="e">
        <f t="shared" si="69"/>
        <v>#DIV/0!</v>
      </c>
      <c r="K471" s="35" t="e">
        <f t="shared" si="69"/>
        <v>#DIV/0!</v>
      </c>
      <c r="L471" s="35" t="e">
        <f t="shared" si="69"/>
        <v>#DIV/0!</v>
      </c>
      <c r="M471" s="35">
        <f t="shared" si="69"/>
        <v>80</v>
      </c>
      <c r="N471" s="35">
        <f t="shared" si="69"/>
        <v>80</v>
      </c>
      <c r="O471" s="35" t="e">
        <f t="shared" si="69"/>
        <v>#DIV/0!</v>
      </c>
      <c r="P471" s="35" t="e">
        <f t="shared" si="69"/>
        <v>#DIV/0!</v>
      </c>
      <c r="Q471" s="35" t="e">
        <f t="shared" si="69"/>
        <v>#DIV/0!</v>
      </c>
      <c r="R471" s="35" t="e">
        <f t="shared" si="69"/>
        <v>#DIV/0!</v>
      </c>
      <c r="S471" s="35" t="e">
        <f t="shared" si="69"/>
        <v>#DIV/0!</v>
      </c>
      <c r="T471" s="35" t="e">
        <f t="shared" si="69"/>
        <v>#DIV/0!</v>
      </c>
      <c r="U471" s="35" t="e">
        <f t="shared" si="69"/>
        <v>#DIV/0!</v>
      </c>
      <c r="V471" s="35" t="e">
        <f t="shared" si="69"/>
        <v>#DIV/0!</v>
      </c>
      <c r="W471" s="35" t="e">
        <f t="shared" si="69"/>
        <v>#DIV/0!</v>
      </c>
      <c r="X471" s="35" t="e">
        <f t="shared" si="69"/>
        <v>#DIV/0!</v>
      </c>
      <c r="Y471" s="35" t="e">
        <f t="shared" si="69"/>
        <v>#DIV/0!</v>
      </c>
      <c r="Z471" s="35" t="e">
        <f t="shared" si="69"/>
        <v>#DIV/0!</v>
      </c>
      <c r="AA471" s="35" t="e">
        <f t="shared" si="69"/>
        <v>#DIV/0!</v>
      </c>
      <c r="AB471" s="35" t="e">
        <f t="shared" si="69"/>
        <v>#DIV/0!</v>
      </c>
      <c r="AC471" s="11">
        <f t="shared" si="69"/>
        <v>80</v>
      </c>
      <c r="AD471" s="11">
        <f t="shared" si="69"/>
        <v>80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8"/>
        <v>0</v>
      </c>
      <c r="F472" s="13">
        <f t="shared" si="68"/>
        <v>0</v>
      </c>
      <c r="G472" s="14">
        <f t="shared" si="68"/>
        <v>0</v>
      </c>
      <c r="H472" s="14">
        <f t="shared" si="68"/>
        <v>0</v>
      </c>
      <c r="I472" s="13">
        <f t="shared" si="68"/>
        <v>0</v>
      </c>
      <c r="J472" s="13">
        <f t="shared" si="68"/>
        <v>0</v>
      </c>
      <c r="K472" s="14">
        <f t="shared" si="68"/>
        <v>0</v>
      </c>
      <c r="L472" s="14">
        <f t="shared" si="68"/>
        <v>0</v>
      </c>
      <c r="M472" s="14">
        <f t="shared" si="68"/>
        <v>0</v>
      </c>
      <c r="N472" s="14">
        <f t="shared" si="68"/>
        <v>1</v>
      </c>
      <c r="O472" s="14">
        <f t="shared" si="68"/>
        <v>0</v>
      </c>
      <c r="P472" s="14">
        <f t="shared" si="68"/>
        <v>0</v>
      </c>
      <c r="Q472" s="14">
        <f t="shared" si="68"/>
        <v>0</v>
      </c>
      <c r="R472" s="14">
        <f t="shared" si="68"/>
        <v>0</v>
      </c>
      <c r="S472" s="14">
        <f t="shared" si="68"/>
        <v>0</v>
      </c>
      <c r="T472" s="14">
        <f t="shared" si="68"/>
        <v>0</v>
      </c>
      <c r="U472" s="14">
        <f t="shared" si="68"/>
        <v>7</v>
      </c>
      <c r="V472" s="14">
        <f t="shared" si="68"/>
        <v>10</v>
      </c>
      <c r="W472" s="14">
        <f t="shared" si="68"/>
        <v>0</v>
      </c>
      <c r="X472" s="14">
        <f t="shared" si="68"/>
        <v>0</v>
      </c>
      <c r="Y472" s="14">
        <f t="shared" si="68"/>
        <v>0</v>
      </c>
      <c r="Z472" s="14">
        <f t="shared" si="68"/>
        <v>0</v>
      </c>
      <c r="AA472" s="14">
        <f t="shared" si="68"/>
        <v>0</v>
      </c>
      <c r="AB472" s="14">
        <f t="shared" si="68"/>
        <v>0</v>
      </c>
      <c r="AC472" s="2">
        <f>SUM(E472+G472+I472+K472+M472+O472+Q472+S472+U472+W472+Y472+AA472)</f>
        <v>7</v>
      </c>
      <c r="AD472" s="2">
        <f>SUM(F472+H472+J472+L472+N472+P472+R472+T472+V472+X472+Z472+AB472)</f>
        <v>11</v>
      </c>
      <c r="AE472" s="250">
        <f t="shared" si="66"/>
        <v>57.142857142857139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8"/>
        <v>0</v>
      </c>
      <c r="F473" s="16">
        <f t="shared" si="68"/>
        <v>0</v>
      </c>
      <c r="G473" s="16">
        <f t="shared" si="68"/>
        <v>0</v>
      </c>
      <c r="H473" s="16">
        <f t="shared" si="68"/>
        <v>0</v>
      </c>
      <c r="I473" s="16">
        <f t="shared" si="68"/>
        <v>0</v>
      </c>
      <c r="J473" s="16">
        <f t="shared" si="68"/>
        <v>0</v>
      </c>
      <c r="K473" s="16">
        <f t="shared" si="68"/>
        <v>0</v>
      </c>
      <c r="L473" s="16">
        <f t="shared" si="68"/>
        <v>0</v>
      </c>
      <c r="M473" s="16">
        <f t="shared" si="68"/>
        <v>4</v>
      </c>
      <c r="N473" s="16">
        <f t="shared" si="68"/>
        <v>5</v>
      </c>
      <c r="O473" s="16">
        <f t="shared" si="68"/>
        <v>0</v>
      </c>
      <c r="P473" s="16">
        <f t="shared" si="68"/>
        <v>0</v>
      </c>
      <c r="Q473" s="16">
        <f t="shared" si="68"/>
        <v>0</v>
      </c>
      <c r="R473" s="16">
        <f t="shared" si="68"/>
        <v>0</v>
      </c>
      <c r="S473" s="16">
        <f t="shared" si="68"/>
        <v>0</v>
      </c>
      <c r="T473" s="16">
        <f t="shared" si="68"/>
        <v>0</v>
      </c>
      <c r="U473" s="16">
        <f t="shared" si="68"/>
        <v>7</v>
      </c>
      <c r="V473" s="16">
        <f t="shared" si="68"/>
        <v>10</v>
      </c>
      <c r="W473" s="16">
        <f t="shared" si="68"/>
        <v>0</v>
      </c>
      <c r="X473" s="16">
        <f t="shared" si="68"/>
        <v>0</v>
      </c>
      <c r="Y473" s="16">
        <f t="shared" si="68"/>
        <v>0</v>
      </c>
      <c r="Z473" s="16">
        <f t="shared" si="68"/>
        <v>0</v>
      </c>
      <c r="AA473" s="16">
        <f t="shared" si="68"/>
        <v>0</v>
      </c>
      <c r="AB473" s="16">
        <f t="shared" si="68"/>
        <v>0</v>
      </c>
      <c r="AC473" s="2">
        <f>SUM(E473+G473+I473+K473+M473+O473+Q473+S473+U473+W473+Y473+AA473)</f>
        <v>11</v>
      </c>
      <c r="AD473" s="2">
        <f>SUM(F473+H473+J473+L473+N473+P473+R473+T473+V473+X473+Z473+AB473)</f>
        <v>15</v>
      </c>
      <c r="AE473" s="252">
        <f t="shared" si="66"/>
        <v>36.363636363636367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220.00000000000003</v>
      </c>
      <c r="AD474" s="52">
        <f>AD473/AD463*100</f>
        <v>300</v>
      </c>
      <c r="AE474" s="247">
        <f>IF(AC474=0,0,(AC474-AD474)/AC474*-100)</f>
        <v>36.363636363636346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 xml:space="preserve"> K-1  2025</v>
      </c>
      <c r="F479" s="33" t="str">
        <f>F22</f>
        <v xml:space="preserve"> K-1  2026</v>
      </c>
      <c r="G479" s="33" t="str">
        <f>G22</f>
        <v xml:space="preserve"> K-1  2025</v>
      </c>
      <c r="H479" s="33" t="str">
        <f>H22</f>
        <v xml:space="preserve"> K-1  2026</v>
      </c>
      <c r="I479" s="33" t="str">
        <f>I22</f>
        <v xml:space="preserve"> K-1  2025</v>
      </c>
      <c r="J479" s="33" t="str">
        <f>J22</f>
        <v xml:space="preserve"> K-1  2026</v>
      </c>
      <c r="K479" s="33" t="str">
        <f>K22</f>
        <v xml:space="preserve"> K-1  2025</v>
      </c>
      <c r="L479" s="33" t="str">
        <f>L22</f>
        <v xml:space="preserve"> K-1  2026</v>
      </c>
      <c r="M479" s="33" t="str">
        <f>M22</f>
        <v xml:space="preserve"> K-1  2025</v>
      </c>
      <c r="N479" s="33" t="str">
        <f>N22</f>
        <v xml:space="preserve"> K-1  2026</v>
      </c>
      <c r="O479" s="33" t="str">
        <f>O22</f>
        <v xml:space="preserve"> K-1  2025</v>
      </c>
      <c r="P479" s="33" t="str">
        <f>P22</f>
        <v xml:space="preserve"> K-1  2026</v>
      </c>
      <c r="Q479" s="33" t="str">
        <f>Q22</f>
        <v xml:space="preserve"> K-1  2025</v>
      </c>
      <c r="R479" s="33" t="str">
        <f>R22</f>
        <v xml:space="preserve"> K-1  2026</v>
      </c>
      <c r="S479" s="33" t="str">
        <f>S22</f>
        <v xml:space="preserve"> K-1  2025</v>
      </c>
      <c r="T479" s="33" t="str">
        <f>T22</f>
        <v xml:space="preserve"> K-1  2026</v>
      </c>
      <c r="U479" s="33" t="str">
        <f>U22</f>
        <v xml:space="preserve"> K-1  2025</v>
      </c>
      <c r="V479" s="33" t="str">
        <f>V22</f>
        <v xml:space="preserve"> K-1  2026</v>
      </c>
      <c r="W479" s="33" t="str">
        <f>W22</f>
        <v xml:space="preserve"> K-1  2025</v>
      </c>
      <c r="X479" s="33" t="str">
        <f>X22</f>
        <v xml:space="preserve"> K-1  2026</v>
      </c>
      <c r="Y479" s="33" t="str">
        <f>Y22</f>
        <v xml:space="preserve"> K-1  2025</v>
      </c>
      <c r="Z479" s="33" t="str">
        <f>Z22</f>
        <v xml:space="preserve"> K-1  2026</v>
      </c>
      <c r="AA479" s="33" t="str">
        <f>AA22</f>
        <v xml:space="preserve"> K-1  2025</v>
      </c>
      <c r="AB479" s="33" t="str">
        <f>AB22</f>
        <v xml:space="preserve"> K-1  2026</v>
      </c>
      <c r="AC479" s="1" t="str">
        <f>R3</f>
        <v xml:space="preserve"> K-1  2025</v>
      </c>
      <c r="AD479" s="1" t="str">
        <f>U3</f>
        <v xml:space="preserve"> K-1  2026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0">E29+E84+E86+E87+E88+E89</f>
        <v>0</v>
      </c>
      <c r="F480" s="13">
        <f t="shared" si="70"/>
        <v>0</v>
      </c>
      <c r="G480" s="17">
        <f t="shared" si="70"/>
        <v>0</v>
      </c>
      <c r="H480" s="17">
        <f t="shared" si="70"/>
        <v>0</v>
      </c>
      <c r="I480" s="13">
        <f t="shared" si="70"/>
        <v>0</v>
      </c>
      <c r="J480" s="13">
        <f t="shared" si="70"/>
        <v>0</v>
      </c>
      <c r="K480" s="17">
        <f t="shared" si="70"/>
        <v>0</v>
      </c>
      <c r="L480" s="17">
        <f t="shared" si="70"/>
        <v>0</v>
      </c>
      <c r="M480" s="13">
        <f t="shared" si="70"/>
        <v>0</v>
      </c>
      <c r="N480" s="13">
        <f t="shared" si="70"/>
        <v>0</v>
      </c>
      <c r="O480" s="17">
        <f t="shared" si="70"/>
        <v>0</v>
      </c>
      <c r="P480" s="17">
        <f t="shared" si="70"/>
        <v>0</v>
      </c>
      <c r="Q480" s="13">
        <f t="shared" si="70"/>
        <v>0</v>
      </c>
      <c r="R480" s="13">
        <f t="shared" si="70"/>
        <v>0</v>
      </c>
      <c r="S480" s="17">
        <f t="shared" si="70"/>
        <v>0</v>
      </c>
      <c r="T480" s="17">
        <f t="shared" si="70"/>
        <v>0</v>
      </c>
      <c r="U480" s="13">
        <f t="shared" si="70"/>
        <v>0</v>
      </c>
      <c r="V480" s="13">
        <f t="shared" si="70"/>
        <v>0</v>
      </c>
      <c r="W480" s="17">
        <f t="shared" si="70"/>
        <v>0</v>
      </c>
      <c r="X480" s="17">
        <f t="shared" si="70"/>
        <v>0</v>
      </c>
      <c r="Y480" s="13">
        <f t="shared" si="70"/>
        <v>0</v>
      </c>
      <c r="Z480" s="13">
        <f t="shared" si="70"/>
        <v>0</v>
      </c>
      <c r="AA480" s="17">
        <f t="shared" si="70"/>
        <v>0</v>
      </c>
      <c r="AB480" s="17">
        <f t="shared" si="70"/>
        <v>0</v>
      </c>
      <c r="AC480" s="2">
        <f>SUM(E480+G480+I480+K480+M480+O480+Q480+S480+U480+W480+Y480+AA480)</f>
        <v>0</v>
      </c>
      <c r="AD480" s="2">
        <f t="shared" ref="AC480:AD487" si="71">SUM(F480+H480+J480+L480+N480+P480+R480+T480+V480+X480+Z480+AB480)</f>
        <v>0</v>
      </c>
      <c r="AE480" s="214">
        <f t="shared" ref="AE480:AE487" si="72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3">E99</f>
        <v>0</v>
      </c>
      <c r="F481" s="13">
        <f t="shared" si="73"/>
        <v>0</v>
      </c>
      <c r="G481" s="18">
        <f t="shared" si="73"/>
        <v>0</v>
      </c>
      <c r="H481" s="18">
        <f t="shared" si="73"/>
        <v>0</v>
      </c>
      <c r="I481" s="13">
        <f t="shared" si="73"/>
        <v>0</v>
      </c>
      <c r="J481" s="13">
        <f t="shared" si="73"/>
        <v>0</v>
      </c>
      <c r="K481" s="18">
        <f t="shared" si="73"/>
        <v>0</v>
      </c>
      <c r="L481" s="18">
        <f t="shared" si="73"/>
        <v>0</v>
      </c>
      <c r="M481" s="18">
        <f t="shared" si="73"/>
        <v>0</v>
      </c>
      <c r="N481" s="18">
        <f t="shared" si="73"/>
        <v>0</v>
      </c>
      <c r="O481" s="18">
        <f t="shared" si="73"/>
        <v>0</v>
      </c>
      <c r="P481" s="18">
        <f t="shared" si="73"/>
        <v>0</v>
      </c>
      <c r="Q481" s="18">
        <f t="shared" si="73"/>
        <v>0</v>
      </c>
      <c r="R481" s="18">
        <f t="shared" si="73"/>
        <v>0</v>
      </c>
      <c r="S481" s="18">
        <f t="shared" si="73"/>
        <v>0</v>
      </c>
      <c r="T481" s="18">
        <f t="shared" si="73"/>
        <v>0</v>
      </c>
      <c r="U481" s="18">
        <f t="shared" si="73"/>
        <v>0</v>
      </c>
      <c r="V481" s="18">
        <f t="shared" si="73"/>
        <v>0</v>
      </c>
      <c r="W481" s="18">
        <f t="shared" si="73"/>
        <v>0</v>
      </c>
      <c r="X481" s="18">
        <f t="shared" si="73"/>
        <v>0</v>
      </c>
      <c r="Y481" s="18">
        <f t="shared" si="73"/>
        <v>0</v>
      </c>
      <c r="Z481" s="18">
        <f t="shared" si="73"/>
        <v>0</v>
      </c>
      <c r="AA481" s="18">
        <f t="shared" si="73"/>
        <v>0</v>
      </c>
      <c r="AB481" s="18">
        <f t="shared" si="73"/>
        <v>0</v>
      </c>
      <c r="AC481" s="2">
        <f t="shared" si="71"/>
        <v>0</v>
      </c>
      <c r="AD481" s="2">
        <f t="shared" si="71"/>
        <v>0</v>
      </c>
      <c r="AE481" s="214">
        <f t="shared" si="72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4">E98</f>
        <v>0</v>
      </c>
      <c r="F482" s="13">
        <f t="shared" si="74"/>
        <v>0</v>
      </c>
      <c r="G482" s="18">
        <f t="shared" si="74"/>
        <v>0</v>
      </c>
      <c r="H482" s="18">
        <f t="shared" si="74"/>
        <v>0</v>
      </c>
      <c r="I482" s="13">
        <f t="shared" si="74"/>
        <v>0</v>
      </c>
      <c r="J482" s="13">
        <f t="shared" si="74"/>
        <v>0</v>
      </c>
      <c r="K482" s="18">
        <f t="shared" si="74"/>
        <v>0</v>
      </c>
      <c r="L482" s="18">
        <f t="shared" si="74"/>
        <v>0</v>
      </c>
      <c r="M482" s="18">
        <f t="shared" si="74"/>
        <v>1</v>
      </c>
      <c r="N482" s="18">
        <f t="shared" si="74"/>
        <v>0</v>
      </c>
      <c r="O482" s="18">
        <f t="shared" si="74"/>
        <v>0</v>
      </c>
      <c r="P482" s="18">
        <f t="shared" si="74"/>
        <v>0</v>
      </c>
      <c r="Q482" s="18">
        <f t="shared" si="74"/>
        <v>0</v>
      </c>
      <c r="R482" s="18">
        <f t="shared" si="74"/>
        <v>0</v>
      </c>
      <c r="S482" s="18">
        <f t="shared" si="74"/>
        <v>0</v>
      </c>
      <c r="T482" s="18">
        <f t="shared" si="74"/>
        <v>0</v>
      </c>
      <c r="U482" s="18">
        <f t="shared" si="74"/>
        <v>0</v>
      </c>
      <c r="V482" s="18">
        <f t="shared" si="74"/>
        <v>0</v>
      </c>
      <c r="W482" s="18">
        <f t="shared" si="74"/>
        <v>0</v>
      </c>
      <c r="X482" s="18">
        <f t="shared" si="74"/>
        <v>0</v>
      </c>
      <c r="Y482" s="18">
        <f t="shared" si="74"/>
        <v>0</v>
      </c>
      <c r="Z482" s="18">
        <f t="shared" si="74"/>
        <v>0</v>
      </c>
      <c r="AA482" s="18">
        <f t="shared" si="74"/>
        <v>0</v>
      </c>
      <c r="AB482" s="18">
        <f t="shared" si="74"/>
        <v>0</v>
      </c>
      <c r="AC482" s="2">
        <f t="shared" si="71"/>
        <v>1</v>
      </c>
      <c r="AD482" s="2">
        <f t="shared" si="71"/>
        <v>0</v>
      </c>
      <c r="AE482" s="214">
        <f t="shared" si="72"/>
        <v>-100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5">E251</f>
        <v>0</v>
      </c>
      <c r="F483" s="13">
        <f t="shared" si="75"/>
        <v>0</v>
      </c>
      <c r="G483" s="18">
        <f t="shared" si="75"/>
        <v>0</v>
      </c>
      <c r="H483" s="18">
        <f t="shared" si="75"/>
        <v>0</v>
      </c>
      <c r="I483" s="13">
        <f t="shared" si="75"/>
        <v>0</v>
      </c>
      <c r="J483" s="13">
        <f t="shared" si="75"/>
        <v>0</v>
      </c>
      <c r="K483" s="18">
        <f t="shared" si="75"/>
        <v>0</v>
      </c>
      <c r="L483" s="18">
        <f t="shared" si="75"/>
        <v>0</v>
      </c>
      <c r="M483" s="18">
        <f t="shared" si="75"/>
        <v>0</v>
      </c>
      <c r="N483" s="18">
        <f t="shared" si="75"/>
        <v>0</v>
      </c>
      <c r="O483" s="18">
        <f t="shared" si="75"/>
        <v>0</v>
      </c>
      <c r="P483" s="18">
        <f t="shared" si="75"/>
        <v>0</v>
      </c>
      <c r="Q483" s="18">
        <f t="shared" si="75"/>
        <v>0</v>
      </c>
      <c r="R483" s="18">
        <f t="shared" si="75"/>
        <v>0</v>
      </c>
      <c r="S483" s="18">
        <f t="shared" si="75"/>
        <v>0</v>
      </c>
      <c r="T483" s="18">
        <f t="shared" si="75"/>
        <v>0</v>
      </c>
      <c r="U483" s="18">
        <f t="shared" si="75"/>
        <v>0</v>
      </c>
      <c r="V483" s="18">
        <f t="shared" si="75"/>
        <v>0</v>
      </c>
      <c r="W483" s="18">
        <f t="shared" si="75"/>
        <v>0</v>
      </c>
      <c r="X483" s="18">
        <f t="shared" si="75"/>
        <v>0</v>
      </c>
      <c r="Y483" s="18">
        <f t="shared" si="75"/>
        <v>0</v>
      </c>
      <c r="Z483" s="18">
        <f t="shared" si="75"/>
        <v>0</v>
      </c>
      <c r="AA483" s="18">
        <f t="shared" si="75"/>
        <v>0</v>
      </c>
      <c r="AB483" s="18">
        <f t="shared" si="75"/>
        <v>0</v>
      </c>
      <c r="AC483" s="2">
        <f t="shared" si="71"/>
        <v>0</v>
      </c>
      <c r="AD483" s="2">
        <f t="shared" si="71"/>
        <v>0</v>
      </c>
      <c r="AE483" s="214">
        <f t="shared" si="72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6">E254</f>
        <v>0</v>
      </c>
      <c r="F484" s="13">
        <f t="shared" si="76"/>
        <v>0</v>
      </c>
      <c r="G484" s="18">
        <f t="shared" si="76"/>
        <v>0</v>
      </c>
      <c r="H484" s="18">
        <f t="shared" si="76"/>
        <v>0</v>
      </c>
      <c r="I484" s="13">
        <f t="shared" si="76"/>
        <v>0</v>
      </c>
      <c r="J484" s="13">
        <f t="shared" si="76"/>
        <v>0</v>
      </c>
      <c r="K484" s="18">
        <f t="shared" si="76"/>
        <v>0</v>
      </c>
      <c r="L484" s="18">
        <f t="shared" si="76"/>
        <v>0</v>
      </c>
      <c r="M484" s="18">
        <f t="shared" si="76"/>
        <v>1</v>
      </c>
      <c r="N484" s="18">
        <f t="shared" si="76"/>
        <v>0</v>
      </c>
      <c r="O484" s="18">
        <f t="shared" si="76"/>
        <v>0</v>
      </c>
      <c r="P484" s="18">
        <f t="shared" si="76"/>
        <v>0</v>
      </c>
      <c r="Q484" s="18">
        <f t="shared" si="76"/>
        <v>0</v>
      </c>
      <c r="R484" s="18">
        <f t="shared" si="76"/>
        <v>0</v>
      </c>
      <c r="S484" s="18">
        <f t="shared" si="76"/>
        <v>0</v>
      </c>
      <c r="T484" s="18">
        <f t="shared" si="76"/>
        <v>0</v>
      </c>
      <c r="U484" s="18">
        <f t="shared" si="76"/>
        <v>0</v>
      </c>
      <c r="V484" s="18">
        <f t="shared" si="76"/>
        <v>0</v>
      </c>
      <c r="W484" s="18">
        <f t="shared" si="76"/>
        <v>0</v>
      </c>
      <c r="X484" s="18">
        <f t="shared" si="76"/>
        <v>0</v>
      </c>
      <c r="Y484" s="18">
        <f t="shared" si="76"/>
        <v>0</v>
      </c>
      <c r="Z484" s="18">
        <f t="shared" si="76"/>
        <v>0</v>
      </c>
      <c r="AA484" s="18">
        <f t="shared" si="76"/>
        <v>0</v>
      </c>
      <c r="AB484" s="18">
        <f t="shared" si="76"/>
        <v>0</v>
      </c>
      <c r="AC484" s="2">
        <f t="shared" si="71"/>
        <v>1</v>
      </c>
      <c r="AD484" s="2">
        <f t="shared" si="71"/>
        <v>0</v>
      </c>
      <c r="AE484" s="214">
        <f t="shared" si="72"/>
        <v>-100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7">E256</f>
        <v>0</v>
      </c>
      <c r="F485" s="13">
        <f t="shared" si="77"/>
        <v>0</v>
      </c>
      <c r="G485" s="18">
        <f t="shared" si="77"/>
        <v>0</v>
      </c>
      <c r="H485" s="18">
        <f t="shared" si="77"/>
        <v>0</v>
      </c>
      <c r="I485" s="13">
        <f t="shared" si="77"/>
        <v>0</v>
      </c>
      <c r="J485" s="13">
        <f t="shared" si="77"/>
        <v>0</v>
      </c>
      <c r="K485" s="18">
        <f t="shared" si="77"/>
        <v>0</v>
      </c>
      <c r="L485" s="18">
        <f t="shared" si="77"/>
        <v>0</v>
      </c>
      <c r="M485" s="18">
        <f t="shared" si="77"/>
        <v>0</v>
      </c>
      <c r="N485" s="18">
        <f t="shared" si="77"/>
        <v>0</v>
      </c>
      <c r="O485" s="18">
        <f t="shared" si="77"/>
        <v>0</v>
      </c>
      <c r="P485" s="18">
        <f t="shared" si="77"/>
        <v>0</v>
      </c>
      <c r="Q485" s="18">
        <f t="shared" si="77"/>
        <v>0</v>
      </c>
      <c r="R485" s="18">
        <f t="shared" si="77"/>
        <v>0</v>
      </c>
      <c r="S485" s="18">
        <f t="shared" si="77"/>
        <v>0</v>
      </c>
      <c r="T485" s="18">
        <f t="shared" si="77"/>
        <v>0</v>
      </c>
      <c r="U485" s="18">
        <f t="shared" si="77"/>
        <v>0</v>
      </c>
      <c r="V485" s="18">
        <f t="shared" si="77"/>
        <v>0</v>
      </c>
      <c r="W485" s="18">
        <f t="shared" si="77"/>
        <v>0</v>
      </c>
      <c r="X485" s="18">
        <f t="shared" si="77"/>
        <v>0</v>
      </c>
      <c r="Y485" s="18">
        <f t="shared" si="77"/>
        <v>0</v>
      </c>
      <c r="Z485" s="18">
        <f t="shared" si="77"/>
        <v>0</v>
      </c>
      <c r="AA485" s="18">
        <f t="shared" si="77"/>
        <v>0</v>
      </c>
      <c r="AB485" s="18">
        <f t="shared" si="77"/>
        <v>0</v>
      </c>
      <c r="AC485" s="2">
        <f t="shared" si="71"/>
        <v>0</v>
      </c>
      <c r="AD485" s="2">
        <f t="shared" si="71"/>
        <v>0</v>
      </c>
      <c r="AE485" s="214">
        <f t="shared" si="72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8">SUM(E257)</f>
        <v>0</v>
      </c>
      <c r="F486" s="13">
        <f t="shared" si="78"/>
        <v>0</v>
      </c>
      <c r="G486" s="13">
        <f t="shared" si="78"/>
        <v>0</v>
      </c>
      <c r="H486" s="13">
        <f t="shared" si="78"/>
        <v>0</v>
      </c>
      <c r="I486" s="13">
        <f t="shared" si="78"/>
        <v>0</v>
      </c>
      <c r="J486" s="13">
        <f t="shared" si="78"/>
        <v>0</v>
      </c>
      <c r="K486" s="13">
        <f t="shared" si="78"/>
        <v>0</v>
      </c>
      <c r="L486" s="13">
        <f t="shared" si="78"/>
        <v>0</v>
      </c>
      <c r="M486" s="13">
        <f t="shared" si="78"/>
        <v>0</v>
      </c>
      <c r="N486" s="13">
        <f t="shared" si="78"/>
        <v>0</v>
      </c>
      <c r="O486" s="13">
        <f t="shared" si="78"/>
        <v>0</v>
      </c>
      <c r="P486" s="13">
        <f t="shared" si="78"/>
        <v>0</v>
      </c>
      <c r="Q486" s="13">
        <f t="shared" si="78"/>
        <v>0</v>
      </c>
      <c r="R486" s="13">
        <f t="shared" si="78"/>
        <v>0</v>
      </c>
      <c r="S486" s="13">
        <f t="shared" si="78"/>
        <v>0</v>
      </c>
      <c r="T486" s="13">
        <f t="shared" si="78"/>
        <v>0</v>
      </c>
      <c r="U486" s="13">
        <f t="shared" si="78"/>
        <v>0</v>
      </c>
      <c r="V486" s="13">
        <f t="shared" si="78"/>
        <v>0</v>
      </c>
      <c r="W486" s="13">
        <f t="shared" si="78"/>
        <v>0</v>
      </c>
      <c r="X486" s="13">
        <f t="shared" si="78"/>
        <v>0</v>
      </c>
      <c r="Y486" s="13">
        <f t="shared" si="78"/>
        <v>0</v>
      </c>
      <c r="Z486" s="13">
        <f t="shared" si="78"/>
        <v>0</v>
      </c>
      <c r="AA486" s="13">
        <f t="shared" si="78"/>
        <v>0</v>
      </c>
      <c r="AB486" s="13">
        <f t="shared" si="78"/>
        <v>0</v>
      </c>
      <c r="AC486" s="2">
        <f t="shared" si="71"/>
        <v>0</v>
      </c>
      <c r="AD486" s="2">
        <f t="shared" si="71"/>
        <v>0</v>
      </c>
      <c r="AE486" s="214">
        <f t="shared" si="72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79">SUM(E167)</f>
        <v>0</v>
      </c>
      <c r="F487" s="13">
        <f t="shared" si="79"/>
        <v>0</v>
      </c>
      <c r="G487" s="13">
        <f t="shared" si="79"/>
        <v>0</v>
      </c>
      <c r="H487" s="13">
        <f t="shared" si="79"/>
        <v>0</v>
      </c>
      <c r="I487" s="13">
        <f t="shared" si="79"/>
        <v>0</v>
      </c>
      <c r="J487" s="13">
        <f t="shared" si="79"/>
        <v>0</v>
      </c>
      <c r="K487" s="13">
        <f t="shared" si="79"/>
        <v>0</v>
      </c>
      <c r="L487" s="13">
        <f t="shared" si="79"/>
        <v>0</v>
      </c>
      <c r="M487" s="13">
        <f t="shared" si="79"/>
        <v>1</v>
      </c>
      <c r="N487" s="13">
        <f t="shared" si="79"/>
        <v>0</v>
      </c>
      <c r="O487" s="13">
        <f t="shared" si="79"/>
        <v>0</v>
      </c>
      <c r="P487" s="13">
        <f t="shared" si="79"/>
        <v>0</v>
      </c>
      <c r="Q487" s="13">
        <f t="shared" si="79"/>
        <v>0</v>
      </c>
      <c r="R487" s="13">
        <f t="shared" si="79"/>
        <v>0</v>
      </c>
      <c r="S487" s="13">
        <f t="shared" si="79"/>
        <v>0</v>
      </c>
      <c r="T487" s="13">
        <f t="shared" si="79"/>
        <v>0</v>
      </c>
      <c r="U487" s="13">
        <f t="shared" si="79"/>
        <v>0</v>
      </c>
      <c r="V487" s="13">
        <f t="shared" si="79"/>
        <v>0</v>
      </c>
      <c r="W487" s="13">
        <f t="shared" si="79"/>
        <v>0</v>
      </c>
      <c r="X487" s="13">
        <f t="shared" si="79"/>
        <v>0</v>
      </c>
      <c r="Y487" s="13">
        <f t="shared" si="79"/>
        <v>0</v>
      </c>
      <c r="Z487" s="13">
        <f t="shared" si="79"/>
        <v>0</v>
      </c>
      <c r="AA487" s="13">
        <f t="shared" si="79"/>
        <v>0</v>
      </c>
      <c r="AB487" s="13">
        <f t="shared" si="79"/>
        <v>0</v>
      </c>
      <c r="AC487" s="2">
        <f t="shared" si="71"/>
        <v>1</v>
      </c>
      <c r="AD487" s="2">
        <f t="shared" si="71"/>
        <v>0</v>
      </c>
      <c r="AE487" s="214">
        <f t="shared" si="72"/>
        <v>-100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 xml:space="preserve"> K-1  2025</v>
      </c>
      <c r="F493" s="33" t="str">
        <f>F22</f>
        <v xml:space="preserve"> K-1  2026</v>
      </c>
      <c r="G493" s="33" t="str">
        <f>G22</f>
        <v xml:space="preserve"> K-1  2025</v>
      </c>
      <c r="H493" s="33" t="str">
        <f>H22</f>
        <v xml:space="preserve"> K-1  2026</v>
      </c>
      <c r="I493" s="33" t="str">
        <f>I22</f>
        <v xml:space="preserve"> K-1  2025</v>
      </c>
      <c r="J493" s="33" t="str">
        <f>J22</f>
        <v xml:space="preserve"> K-1  2026</v>
      </c>
      <c r="K493" s="33" t="str">
        <f>K22</f>
        <v xml:space="preserve"> K-1  2025</v>
      </c>
      <c r="L493" s="33" t="str">
        <f>L22</f>
        <v xml:space="preserve"> K-1  2026</v>
      </c>
      <c r="M493" s="33" t="str">
        <f>M22</f>
        <v xml:space="preserve"> K-1  2025</v>
      </c>
      <c r="N493" s="33" t="str">
        <f>N22</f>
        <v xml:space="preserve"> K-1  2026</v>
      </c>
      <c r="O493" s="33" t="str">
        <f>O22</f>
        <v xml:space="preserve"> K-1  2025</v>
      </c>
      <c r="P493" s="33" t="str">
        <f>P22</f>
        <v xml:space="preserve"> K-1  2026</v>
      </c>
      <c r="Q493" s="33" t="str">
        <f>Q22</f>
        <v xml:space="preserve"> K-1  2025</v>
      </c>
      <c r="R493" s="33" t="str">
        <f>R22</f>
        <v xml:space="preserve"> K-1  2026</v>
      </c>
      <c r="S493" s="33" t="str">
        <f>S22</f>
        <v xml:space="preserve"> K-1  2025</v>
      </c>
      <c r="T493" s="33" t="str">
        <f>T22</f>
        <v xml:space="preserve"> K-1  2026</v>
      </c>
      <c r="U493" s="33" t="str">
        <f>U22</f>
        <v xml:space="preserve"> K-1  2025</v>
      </c>
      <c r="V493" s="33" t="str">
        <f>V22</f>
        <v xml:space="preserve"> K-1  2026</v>
      </c>
      <c r="W493" s="33" t="str">
        <f>W22</f>
        <v xml:space="preserve"> K-1  2025</v>
      </c>
      <c r="X493" s="33" t="str">
        <f>X22</f>
        <v xml:space="preserve"> K-1  2026</v>
      </c>
      <c r="Y493" s="33" t="str">
        <f>Y22</f>
        <v xml:space="preserve"> K-1  2025</v>
      </c>
      <c r="Z493" s="33" t="str">
        <f>Z22</f>
        <v xml:space="preserve"> K-1  2026</v>
      </c>
      <c r="AA493" s="33" t="str">
        <f>AA22</f>
        <v xml:space="preserve"> K-1  2025</v>
      </c>
      <c r="AB493" s="33" t="str">
        <f>AB22</f>
        <v xml:space="preserve"> K-1  2026</v>
      </c>
      <c r="AC493" s="1" t="str">
        <f>R3</f>
        <v xml:space="preserve"> K-1  2025</v>
      </c>
      <c r="AD493" s="1" t="str">
        <f>U3</f>
        <v xml:space="preserve"> K-1  2026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0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0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9</v>
      </c>
      <c r="N496" s="36">
        <v>7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1">SUM(E496+G496+I496+K496+M496+O496+Q496+S496+U496+W496+Y496+AA496)</f>
        <v>9</v>
      </c>
      <c r="AD496" s="2">
        <f t="shared" si="81"/>
        <v>7</v>
      </c>
      <c r="AE496" s="214">
        <f t="shared" si="80"/>
        <v>-22.222222222222221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1"/>
        <v>0</v>
      </c>
      <c r="AD497" s="2">
        <f t="shared" si="81"/>
        <v>0</v>
      </c>
      <c r="AE497" s="214">
        <f t="shared" si="80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>
        <v>5</v>
      </c>
      <c r="N498" s="36">
        <v>4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1"/>
        <v>5</v>
      </c>
      <c r="AD498" s="2">
        <f t="shared" si="81"/>
        <v>4</v>
      </c>
      <c r="AE498" s="214">
        <f t="shared" si="80"/>
        <v>-20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1"/>
        <v>0</v>
      </c>
      <c r="AD499" s="2">
        <f t="shared" si="81"/>
        <v>0</v>
      </c>
      <c r="AE499" s="214">
        <f t="shared" si="80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1"/>
        <v>0</v>
      </c>
      <c r="AD500" s="2">
        <f t="shared" si="81"/>
        <v>0</v>
      </c>
      <c r="AE500" s="214">
        <f t="shared" si="80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1"/>
        <v>0</v>
      </c>
      <c r="AD501" s="2">
        <f t="shared" si="81"/>
        <v>0</v>
      </c>
      <c r="AE501" s="214">
        <f t="shared" si="80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1"/>
        <v>0</v>
      </c>
      <c r="AD502" s="2">
        <f t="shared" si="81"/>
        <v>0</v>
      </c>
      <c r="AE502" s="214">
        <f t="shared" si="80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263</v>
      </c>
      <c r="N503" s="36">
        <v>272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1"/>
        <v>263</v>
      </c>
      <c r="AD503" s="2">
        <f t="shared" si="81"/>
        <v>272</v>
      </c>
      <c r="AE503" s="214">
        <f t="shared" si="80"/>
        <v>3.4220532319391634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131</v>
      </c>
      <c r="N504" s="36">
        <v>141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1"/>
        <v>131</v>
      </c>
      <c r="AD504" s="2">
        <f t="shared" si="81"/>
        <v>141</v>
      </c>
      <c r="AE504" s="214">
        <f>IF(AC504=0,0,(AC504-AD504)/AC504*-100)</f>
        <v>7.6335877862595423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368</v>
      </c>
      <c r="N505" s="36">
        <v>792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1"/>
        <v>368</v>
      </c>
      <c r="AD505" s="2">
        <f t="shared" si="81"/>
        <v>792</v>
      </c>
      <c r="AE505" s="214">
        <f>IF(AC505=0,0,(AC505-AD505)/AC505*-100)</f>
        <v>115.21739130434783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1"/>
        <v>0</v>
      </c>
      <c r="AD506" s="2">
        <f t="shared" si="81"/>
        <v>0</v>
      </c>
      <c r="AE506" s="214">
        <f t="shared" si="80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1"/>
        <v>0</v>
      </c>
      <c r="AD507" s="2">
        <f t="shared" si="81"/>
        <v>0</v>
      </c>
      <c r="AE507" s="214">
        <f t="shared" si="80"/>
        <v>0</v>
      </c>
      <c r="AF507" s="214"/>
      <c r="AG507" s="34"/>
    </row>
    <row r="508" spans="1:33" s="44" customFormat="1" ht="52.5" customHeight="1" x14ac:dyDescent="0.25">
      <c r="A508" s="239" t="s">
        <v>559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 xml:space="preserve"> K-1  2025</v>
      </c>
      <c r="F513" s="33" t="str">
        <f>F22</f>
        <v xml:space="preserve"> K-1  2026</v>
      </c>
      <c r="G513" s="33" t="str">
        <f>G22</f>
        <v xml:space="preserve"> K-1  2025</v>
      </c>
      <c r="H513" s="33" t="str">
        <f>H22</f>
        <v xml:space="preserve"> K-1  2026</v>
      </c>
      <c r="I513" s="33" t="str">
        <f>I22</f>
        <v xml:space="preserve"> K-1  2025</v>
      </c>
      <c r="J513" s="33" t="str">
        <f>J22</f>
        <v xml:space="preserve"> K-1  2026</v>
      </c>
      <c r="K513" s="33" t="str">
        <f>K22</f>
        <v xml:space="preserve"> K-1  2025</v>
      </c>
      <c r="L513" s="33" t="str">
        <f>L22</f>
        <v xml:space="preserve"> K-1  2026</v>
      </c>
      <c r="M513" s="33" t="str">
        <f>M22</f>
        <v xml:space="preserve"> K-1  2025</v>
      </c>
      <c r="N513" s="33" t="str">
        <f>N22</f>
        <v xml:space="preserve"> K-1  2026</v>
      </c>
      <c r="O513" s="33" t="str">
        <f>O22</f>
        <v xml:space="preserve"> K-1  2025</v>
      </c>
      <c r="P513" s="33" t="str">
        <f>P22</f>
        <v xml:space="preserve"> K-1  2026</v>
      </c>
      <c r="Q513" s="33" t="str">
        <f>Q22</f>
        <v xml:space="preserve"> K-1  2025</v>
      </c>
      <c r="R513" s="33" t="str">
        <f>R22</f>
        <v xml:space="preserve"> K-1  2026</v>
      </c>
      <c r="S513" s="33" t="str">
        <f>S22</f>
        <v xml:space="preserve"> K-1  2025</v>
      </c>
      <c r="T513" s="33" t="str">
        <f>T22</f>
        <v xml:space="preserve"> K-1  2026</v>
      </c>
      <c r="U513" s="33" t="str">
        <f>U22</f>
        <v xml:space="preserve"> K-1  2025</v>
      </c>
      <c r="V513" s="33" t="str">
        <f>V22</f>
        <v xml:space="preserve"> K-1  2026</v>
      </c>
      <c r="W513" s="33" t="str">
        <f>W22</f>
        <v xml:space="preserve"> K-1  2025</v>
      </c>
      <c r="X513" s="33" t="str">
        <f>X22</f>
        <v xml:space="preserve"> K-1  2026</v>
      </c>
      <c r="Y513" s="33" t="str">
        <f>Y22</f>
        <v xml:space="preserve"> K-1  2025</v>
      </c>
      <c r="Z513" s="33" t="str">
        <f>Z22</f>
        <v xml:space="preserve"> K-1  2026</v>
      </c>
      <c r="AA513" s="33" t="str">
        <f>AA22</f>
        <v xml:space="preserve"> K-1  2025</v>
      </c>
      <c r="AB513" s="33" t="str">
        <f>AB22</f>
        <v xml:space="preserve"> K-1  2026</v>
      </c>
      <c r="AC513" s="1" t="str">
        <f>R3</f>
        <v xml:space="preserve"> K-1  2025</v>
      </c>
      <c r="AD513" s="1" t="str">
        <f>U3</f>
        <v xml:space="preserve"> K-1  2026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2">SUM(E515+G515+I515+K515+M515+O515+Q515+S515+U515+W515+Y515+AA515)</f>
        <v>0</v>
      </c>
      <c r="AD515" s="2">
        <f t="shared" si="82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2"/>
        <v>0</v>
      </c>
      <c r="AD516" s="2">
        <f t="shared" si="82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3">SUM(E514:E516)</f>
        <v>0</v>
      </c>
      <c r="F517" s="4">
        <f t="shared" si="83"/>
        <v>0</v>
      </c>
      <c r="G517" s="4">
        <f t="shared" si="83"/>
        <v>0</v>
      </c>
      <c r="H517" s="4">
        <f t="shared" si="83"/>
        <v>0</v>
      </c>
      <c r="I517" s="4">
        <f t="shared" si="83"/>
        <v>0</v>
      </c>
      <c r="J517" s="4">
        <f t="shared" si="83"/>
        <v>0</v>
      </c>
      <c r="K517" s="4">
        <f t="shared" si="83"/>
        <v>0</v>
      </c>
      <c r="L517" s="4">
        <f t="shared" si="83"/>
        <v>0</v>
      </c>
      <c r="M517" s="4">
        <f t="shared" si="83"/>
        <v>0</v>
      </c>
      <c r="N517" s="4">
        <f t="shared" si="83"/>
        <v>0</v>
      </c>
      <c r="O517" s="4">
        <f t="shared" si="83"/>
        <v>0</v>
      </c>
      <c r="P517" s="4">
        <f t="shared" si="83"/>
        <v>0</v>
      </c>
      <c r="Q517" s="4">
        <f t="shared" si="83"/>
        <v>0</v>
      </c>
      <c r="R517" s="4">
        <f t="shared" si="83"/>
        <v>0</v>
      </c>
      <c r="S517" s="4">
        <f t="shared" si="83"/>
        <v>0</v>
      </c>
      <c r="T517" s="4">
        <f t="shared" si="83"/>
        <v>0</v>
      </c>
      <c r="U517" s="4">
        <f t="shared" si="83"/>
        <v>0</v>
      </c>
      <c r="V517" s="4">
        <f t="shared" si="83"/>
        <v>0</v>
      </c>
      <c r="W517" s="4">
        <f t="shared" si="83"/>
        <v>0</v>
      </c>
      <c r="X517" s="4">
        <f t="shared" si="83"/>
        <v>0</v>
      </c>
      <c r="Y517" s="4">
        <f t="shared" si="83"/>
        <v>0</v>
      </c>
      <c r="Z517" s="4">
        <f t="shared" si="83"/>
        <v>0</v>
      </c>
      <c r="AA517" s="4">
        <f t="shared" si="83"/>
        <v>0</v>
      </c>
      <c r="AB517" s="4">
        <f t="shared" si="83"/>
        <v>0</v>
      </c>
      <c r="AC517" s="2">
        <f t="shared" si="82"/>
        <v>0</v>
      </c>
      <c r="AD517" s="2">
        <f t="shared" si="82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2"/>
        <v>0</v>
      </c>
      <c r="AD518" s="2">
        <f t="shared" si="82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 xml:space="preserve"> K-1  2025</v>
      </c>
      <c r="F524" s="33" t="str">
        <f>F22</f>
        <v xml:space="preserve"> K-1  2026</v>
      </c>
      <c r="G524" s="33" t="str">
        <f>G22</f>
        <v xml:space="preserve"> K-1  2025</v>
      </c>
      <c r="H524" s="33" t="str">
        <f>H22</f>
        <v xml:space="preserve"> K-1  2026</v>
      </c>
      <c r="I524" s="33" t="str">
        <f>I22</f>
        <v xml:space="preserve"> K-1  2025</v>
      </c>
      <c r="J524" s="33" t="str">
        <f>J22</f>
        <v xml:space="preserve"> K-1  2026</v>
      </c>
      <c r="K524" s="33" t="str">
        <f>K22</f>
        <v xml:space="preserve"> K-1  2025</v>
      </c>
      <c r="L524" s="33" t="str">
        <f>L22</f>
        <v xml:space="preserve"> K-1  2026</v>
      </c>
      <c r="M524" s="33" t="str">
        <f>M22</f>
        <v xml:space="preserve"> K-1  2025</v>
      </c>
      <c r="N524" s="33" t="str">
        <f>N22</f>
        <v xml:space="preserve"> K-1  2026</v>
      </c>
      <c r="O524" s="33" t="str">
        <f>O22</f>
        <v xml:space="preserve"> K-1  2025</v>
      </c>
      <c r="P524" s="33" t="str">
        <f>P22</f>
        <v xml:space="preserve"> K-1  2026</v>
      </c>
      <c r="Q524" s="33" t="str">
        <f>Q22</f>
        <v xml:space="preserve"> K-1  2025</v>
      </c>
      <c r="R524" s="33" t="str">
        <f>R22</f>
        <v xml:space="preserve"> K-1  2026</v>
      </c>
      <c r="S524" s="33" t="str">
        <f>S22</f>
        <v xml:space="preserve"> K-1  2025</v>
      </c>
      <c r="T524" s="33" t="str">
        <f>T22</f>
        <v xml:space="preserve"> K-1  2026</v>
      </c>
      <c r="U524" s="33" t="str">
        <f>U22</f>
        <v xml:space="preserve"> K-1  2025</v>
      </c>
      <c r="V524" s="33" t="str">
        <f>V22</f>
        <v xml:space="preserve"> K-1  2026</v>
      </c>
      <c r="W524" s="33" t="str">
        <f>W22</f>
        <v xml:space="preserve"> K-1  2025</v>
      </c>
      <c r="X524" s="33" t="str">
        <f>X22</f>
        <v xml:space="preserve"> K-1  2026</v>
      </c>
      <c r="Y524" s="33" t="str">
        <f>Y22</f>
        <v xml:space="preserve"> K-1  2025</v>
      </c>
      <c r="Z524" s="33" t="str">
        <f>Z22</f>
        <v xml:space="preserve"> K-1  2026</v>
      </c>
      <c r="AA524" s="33" t="str">
        <f>AA22</f>
        <v xml:space="preserve"> K-1  2025</v>
      </c>
      <c r="AB524" s="33" t="str">
        <f>AB22</f>
        <v xml:space="preserve"> K-1  2026</v>
      </c>
      <c r="AC524" s="1" t="str">
        <f>R3</f>
        <v xml:space="preserve"> K-1  2025</v>
      </c>
      <c r="AD524" s="1" t="str">
        <f>U3</f>
        <v xml:space="preserve"> K-1  2026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8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4">SUM(E525+G525+I525+K525+M525+O525+Q525+S525+U525+W525+Y525+AA525)</f>
        <v>5</v>
      </c>
      <c r="AD525" s="2">
        <f t="shared" si="84"/>
        <v>8</v>
      </c>
      <c r="AE525" s="214">
        <f>IF(AC525=0,0,(AC525-AD525)/AC525*-100)</f>
        <v>60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>
        <v>1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4"/>
        <v>1</v>
      </c>
      <c r="AD526" s="2">
        <f t="shared" si="84"/>
        <v>1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4"/>
        <v>0</v>
      </c>
      <c r="AD527" s="2">
        <f t="shared" si="84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4"/>
        <v>0</v>
      </c>
      <c r="AD528" s="2">
        <f t="shared" si="84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5">F525+F526-F527-F528</f>
        <v>0</v>
      </c>
      <c r="G529" s="4">
        <f t="shared" si="85"/>
        <v>0</v>
      </c>
      <c r="H529" s="4">
        <f t="shared" si="85"/>
        <v>0</v>
      </c>
      <c r="I529" s="4">
        <f t="shared" si="85"/>
        <v>0</v>
      </c>
      <c r="J529" s="4">
        <f t="shared" si="85"/>
        <v>0</v>
      </c>
      <c r="K529" s="4">
        <f t="shared" si="85"/>
        <v>0</v>
      </c>
      <c r="L529" s="4">
        <f t="shared" si="85"/>
        <v>0</v>
      </c>
      <c r="M529" s="4">
        <f t="shared" si="85"/>
        <v>6</v>
      </c>
      <c r="N529" s="4">
        <f t="shared" si="85"/>
        <v>9</v>
      </c>
      <c r="O529" s="4">
        <f t="shared" si="85"/>
        <v>0</v>
      </c>
      <c r="P529" s="4">
        <f t="shared" si="85"/>
        <v>0</v>
      </c>
      <c r="Q529" s="4">
        <f t="shared" si="85"/>
        <v>0</v>
      </c>
      <c r="R529" s="4">
        <f t="shared" si="85"/>
        <v>0</v>
      </c>
      <c r="S529" s="4">
        <f t="shared" si="85"/>
        <v>0</v>
      </c>
      <c r="T529" s="4">
        <f t="shared" si="85"/>
        <v>0</v>
      </c>
      <c r="U529" s="4">
        <f t="shared" si="85"/>
        <v>0</v>
      </c>
      <c r="V529" s="4">
        <f t="shared" si="85"/>
        <v>0</v>
      </c>
      <c r="W529" s="4">
        <f t="shared" si="85"/>
        <v>0</v>
      </c>
      <c r="X529" s="4">
        <f t="shared" si="85"/>
        <v>0</v>
      </c>
      <c r="Y529" s="4">
        <f t="shared" si="85"/>
        <v>0</v>
      </c>
      <c r="Z529" s="4">
        <f t="shared" si="85"/>
        <v>0</v>
      </c>
      <c r="AA529" s="4">
        <f t="shared" si="85"/>
        <v>0</v>
      </c>
      <c r="AB529" s="4">
        <f t="shared" si="85"/>
        <v>0</v>
      </c>
      <c r="AC529" s="2">
        <f t="shared" si="84"/>
        <v>6</v>
      </c>
      <c r="AD529" s="2">
        <f t="shared" si="84"/>
        <v>9</v>
      </c>
      <c r="AE529" s="221">
        <f>IF(AC529=0,0,(AC529-AD529)/AC529*-100)</f>
        <v>50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6">F527/(F525+F526)*100</f>
        <v>#DIV/0!</v>
      </c>
      <c r="G530" s="24" t="e">
        <f t="shared" si="86"/>
        <v>#DIV/0!</v>
      </c>
      <c r="H530" s="24" t="e">
        <f t="shared" si="86"/>
        <v>#DIV/0!</v>
      </c>
      <c r="I530" s="24" t="e">
        <f t="shared" si="86"/>
        <v>#DIV/0!</v>
      </c>
      <c r="J530" s="24" t="e">
        <f t="shared" si="86"/>
        <v>#DIV/0!</v>
      </c>
      <c r="K530" s="24" t="e">
        <f t="shared" si="86"/>
        <v>#DIV/0!</v>
      </c>
      <c r="L530" s="24" t="e">
        <f t="shared" si="86"/>
        <v>#DIV/0!</v>
      </c>
      <c r="M530" s="24">
        <f t="shared" si="86"/>
        <v>0</v>
      </c>
      <c r="N530" s="24">
        <f t="shared" si="86"/>
        <v>0</v>
      </c>
      <c r="O530" s="24" t="e">
        <f t="shared" si="86"/>
        <v>#DIV/0!</v>
      </c>
      <c r="P530" s="24" t="e">
        <f t="shared" si="86"/>
        <v>#DIV/0!</v>
      </c>
      <c r="Q530" s="24" t="e">
        <f t="shared" si="86"/>
        <v>#DIV/0!</v>
      </c>
      <c r="R530" s="24" t="e">
        <f t="shared" si="86"/>
        <v>#DIV/0!</v>
      </c>
      <c r="S530" s="24" t="e">
        <f t="shared" si="86"/>
        <v>#DIV/0!</v>
      </c>
      <c r="T530" s="24" t="e">
        <f t="shared" si="86"/>
        <v>#DIV/0!</v>
      </c>
      <c r="U530" s="24" t="e">
        <f t="shared" si="86"/>
        <v>#DIV/0!</v>
      </c>
      <c r="V530" s="24" t="e">
        <f t="shared" si="86"/>
        <v>#DIV/0!</v>
      </c>
      <c r="W530" s="24" t="e">
        <f t="shared" si="86"/>
        <v>#DIV/0!</v>
      </c>
      <c r="X530" s="24" t="e">
        <f t="shared" si="86"/>
        <v>#DIV/0!</v>
      </c>
      <c r="Y530" s="24" t="e">
        <f t="shared" si="86"/>
        <v>#DIV/0!</v>
      </c>
      <c r="Z530" s="24" t="e">
        <f t="shared" si="86"/>
        <v>#DIV/0!</v>
      </c>
      <c r="AA530" s="24" t="e">
        <f t="shared" si="86"/>
        <v>#DIV/0!</v>
      </c>
      <c r="AB530" s="24" t="e">
        <f t="shared" si="86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 xml:space="preserve"> K-1  2025</v>
      </c>
      <c r="F539" s="33" t="str">
        <f>F22</f>
        <v xml:space="preserve"> K-1  2026</v>
      </c>
      <c r="G539" s="33" t="str">
        <f>G22</f>
        <v xml:space="preserve"> K-1  2025</v>
      </c>
      <c r="H539" s="33" t="str">
        <f>H22</f>
        <v xml:space="preserve"> K-1  2026</v>
      </c>
      <c r="I539" s="33" t="str">
        <f>I22</f>
        <v xml:space="preserve"> K-1  2025</v>
      </c>
      <c r="J539" s="33" t="str">
        <f>J22</f>
        <v xml:space="preserve"> K-1  2026</v>
      </c>
      <c r="K539" s="33" t="str">
        <f>K22</f>
        <v xml:space="preserve"> K-1  2025</v>
      </c>
      <c r="L539" s="33" t="str">
        <f>L22</f>
        <v xml:space="preserve"> K-1  2026</v>
      </c>
      <c r="M539" s="33" t="str">
        <f>M22</f>
        <v xml:space="preserve"> K-1  2025</v>
      </c>
      <c r="N539" s="33" t="str">
        <f>N22</f>
        <v xml:space="preserve"> K-1  2026</v>
      </c>
      <c r="O539" s="33" t="str">
        <f>O22</f>
        <v xml:space="preserve"> K-1  2025</v>
      </c>
      <c r="P539" s="33" t="str">
        <f>P22</f>
        <v xml:space="preserve"> K-1  2026</v>
      </c>
      <c r="Q539" s="33" t="str">
        <f>Q22</f>
        <v xml:space="preserve"> K-1  2025</v>
      </c>
      <c r="R539" s="33" t="str">
        <f>R22</f>
        <v xml:space="preserve"> K-1  2026</v>
      </c>
      <c r="S539" s="33" t="str">
        <f>S22</f>
        <v xml:space="preserve"> K-1  2025</v>
      </c>
      <c r="T539" s="33" t="str">
        <f>T22</f>
        <v xml:space="preserve"> K-1  2026</v>
      </c>
      <c r="U539" s="33" t="str">
        <f>U22</f>
        <v xml:space="preserve"> K-1  2025</v>
      </c>
      <c r="V539" s="33" t="str">
        <f>V22</f>
        <v xml:space="preserve"> K-1  2026</v>
      </c>
      <c r="W539" s="33" t="str">
        <f>W22</f>
        <v xml:space="preserve"> K-1  2025</v>
      </c>
      <c r="X539" s="33" t="str">
        <f>X22</f>
        <v xml:space="preserve"> K-1  2026</v>
      </c>
      <c r="Y539" s="33" t="str">
        <f>Y22</f>
        <v xml:space="preserve"> K-1  2025</v>
      </c>
      <c r="Z539" s="33" t="str">
        <f>Z22</f>
        <v xml:space="preserve"> K-1  2026</v>
      </c>
      <c r="AA539" s="33" t="str">
        <f>AA22</f>
        <v xml:space="preserve"> K-1  2025</v>
      </c>
      <c r="AB539" s="33" t="str">
        <f>AB22</f>
        <v xml:space="preserve"> K-1  2026</v>
      </c>
      <c r="AC539" s="1" t="str">
        <f>R3</f>
        <v xml:space="preserve"> K-1  2025</v>
      </c>
      <c r="AD539" s="1" t="str">
        <f>U3</f>
        <v xml:space="preserve"> K-1  2026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7">SUM(E540+G540+I540+K540+M540+O540+Q540+S540+U540+W540+Y540+AA540)</f>
        <v>0</v>
      </c>
      <c r="AD540" s="2">
        <f t="shared" si="87"/>
        <v>0</v>
      </c>
      <c r="AE540" s="214">
        <f t="shared" ref="AE540:AE548" si="88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7"/>
        <v>0</v>
      </c>
      <c r="AD541" s="2">
        <f t="shared" si="87"/>
        <v>0</v>
      </c>
      <c r="AE541" s="214">
        <f t="shared" si="88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>
        <v>2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7"/>
        <v>0</v>
      </c>
      <c r="AD542" s="2">
        <f t="shared" si="87"/>
        <v>2</v>
      </c>
      <c r="AE542" s="214">
        <f t="shared" si="88"/>
        <v>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89">SUM(F540:F542)</f>
        <v>0</v>
      </c>
      <c r="G543" s="4">
        <f t="shared" si="89"/>
        <v>0</v>
      </c>
      <c r="H543" s="4">
        <f t="shared" si="89"/>
        <v>0</v>
      </c>
      <c r="I543" s="4">
        <f t="shared" si="89"/>
        <v>0</v>
      </c>
      <c r="J543" s="4">
        <f t="shared" si="89"/>
        <v>0</v>
      </c>
      <c r="K543" s="4">
        <f t="shared" si="89"/>
        <v>0</v>
      </c>
      <c r="L543" s="4">
        <f t="shared" si="89"/>
        <v>0</v>
      </c>
      <c r="M543" s="4">
        <f t="shared" si="89"/>
        <v>0</v>
      </c>
      <c r="N543" s="4">
        <f t="shared" si="89"/>
        <v>2</v>
      </c>
      <c r="O543" s="4">
        <f t="shared" si="89"/>
        <v>0</v>
      </c>
      <c r="P543" s="4">
        <f t="shared" si="89"/>
        <v>0</v>
      </c>
      <c r="Q543" s="4">
        <f t="shared" si="89"/>
        <v>0</v>
      </c>
      <c r="R543" s="4">
        <f t="shared" si="89"/>
        <v>0</v>
      </c>
      <c r="S543" s="4">
        <f t="shared" si="89"/>
        <v>0</v>
      </c>
      <c r="T543" s="4">
        <f t="shared" si="89"/>
        <v>0</v>
      </c>
      <c r="U543" s="4">
        <f t="shared" si="89"/>
        <v>0</v>
      </c>
      <c r="V543" s="4">
        <f t="shared" si="89"/>
        <v>0</v>
      </c>
      <c r="W543" s="4">
        <f t="shared" si="89"/>
        <v>0</v>
      </c>
      <c r="X543" s="4">
        <f t="shared" si="89"/>
        <v>0</v>
      </c>
      <c r="Y543" s="4">
        <f t="shared" si="89"/>
        <v>0</v>
      </c>
      <c r="Z543" s="4">
        <f t="shared" si="89"/>
        <v>0</v>
      </c>
      <c r="AA543" s="4">
        <f t="shared" si="89"/>
        <v>0</v>
      </c>
      <c r="AB543" s="4">
        <f t="shared" si="89"/>
        <v>0</v>
      </c>
      <c r="AC543" s="2">
        <f t="shared" si="87"/>
        <v>0</v>
      </c>
      <c r="AD543" s="2">
        <f t="shared" si="87"/>
        <v>2</v>
      </c>
      <c r="AE543" s="221">
        <f t="shared" si="88"/>
        <v>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331</v>
      </c>
      <c r="N545" s="19">
        <v>377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7"/>
        <v>331</v>
      </c>
      <c r="AD545" s="2">
        <f t="shared" si="87"/>
        <v>377</v>
      </c>
      <c r="AE545" s="214">
        <f t="shared" si="88"/>
        <v>13.897280966767372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13.897280966767372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13.897280966767372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0">SUM(E547+G547+I547+K547+M547+O547+Q547+S547+U547+W547+Y547+AA547)</f>
        <v>0</v>
      </c>
      <c r="AD547" s="2">
        <f t="shared" si="90"/>
        <v>0</v>
      </c>
      <c r="AE547" s="214">
        <f t="shared" si="88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0"/>
        <v>0</v>
      </c>
      <c r="AD548" s="2">
        <f t="shared" si="90"/>
        <v>0</v>
      </c>
      <c r="AE548" s="214">
        <f t="shared" si="88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 xml:space="preserve"> K-1  2025</v>
      </c>
      <c r="P568" s="207"/>
      <c r="Q568" s="207"/>
      <c r="R568" s="207" t="str">
        <f>U3</f>
        <v xml:space="preserve"> K-1  2026</v>
      </c>
      <c r="S568" s="207"/>
      <c r="T568" s="207"/>
      <c r="U568" s="201" t="s">
        <v>478</v>
      </c>
      <c r="V568" s="201"/>
      <c r="W568" s="201"/>
      <c r="X568" s="207" t="str">
        <f>R3</f>
        <v xml:space="preserve"> K-1  2025</v>
      </c>
      <c r="Y568" s="207"/>
      <c r="Z568" s="207"/>
      <c r="AA568" s="207" t="str">
        <f>U3</f>
        <v xml:space="preserve"> K-1  2026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1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2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1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2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1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2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1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2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1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2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20232</v>
      </c>
      <c r="P575" s="203"/>
      <c r="Q575" s="203"/>
      <c r="R575" s="203">
        <v>20607</v>
      </c>
      <c r="S575" s="203"/>
      <c r="T575" s="203"/>
      <c r="U575" s="199">
        <f t="shared" si="91"/>
        <v>1.8534994068801898</v>
      </c>
      <c r="V575" s="199"/>
      <c r="W575" s="199"/>
      <c r="X575" s="203">
        <v>1366</v>
      </c>
      <c r="Y575" s="203"/>
      <c r="Z575" s="203"/>
      <c r="AA575" s="203">
        <v>1517</v>
      </c>
      <c r="AB575" s="203"/>
      <c r="AC575" s="203"/>
      <c r="AD575" s="199">
        <f t="shared" si="92"/>
        <v>11.054172767203514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1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2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1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2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20232</v>
      </c>
      <c r="P582" s="201"/>
      <c r="Q582" s="201"/>
      <c r="R582" s="201">
        <f>SUM(R569:R581)</f>
        <v>20607</v>
      </c>
      <c r="S582" s="201"/>
      <c r="T582" s="201"/>
      <c r="U582" s="199">
        <f>IF(O582=0,0,(O582-R582)/O582*-100)</f>
        <v>1.8534994068801898</v>
      </c>
      <c r="V582" s="199"/>
      <c r="W582" s="199"/>
      <c r="X582" s="201">
        <f>SUM(X569:X581)</f>
        <v>1366</v>
      </c>
      <c r="Y582" s="201"/>
      <c r="Z582" s="201"/>
      <c r="AA582" s="201">
        <f>SUM(AA569:AA581)</f>
        <v>1517</v>
      </c>
      <c r="AB582" s="201"/>
      <c r="AC582" s="201"/>
      <c r="AD582" s="199">
        <f t="shared" si="92"/>
        <v>11.054172767203514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724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725</v>
      </c>
      <c r="Q587" s="176"/>
      <c r="R587" s="176"/>
      <c r="S587" s="183" t="s">
        <v>726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659</v>
      </c>
      <c r="AC587" s="176"/>
      <c r="AD587" s="176"/>
      <c r="AE587" s="176" t="s">
        <v>519</v>
      </c>
      <c r="AF587" s="176"/>
      <c r="AG587" s="176"/>
    </row>
    <row r="588" spans="1:33" ht="27.75" customHeight="1" x14ac:dyDescent="0.25">
      <c r="A588" s="63">
        <v>2</v>
      </c>
      <c r="B588" s="184" t="s">
        <v>727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728</v>
      </c>
      <c r="Q588" s="176"/>
      <c r="R588" s="176"/>
      <c r="S588" s="183" t="s">
        <v>729</v>
      </c>
      <c r="T588" s="176"/>
      <c r="U588" s="176"/>
      <c r="V588" s="176" t="s">
        <v>646</v>
      </c>
      <c r="W588" s="176"/>
      <c r="X588" s="176"/>
      <c r="Y588" s="176" t="s">
        <v>730</v>
      </c>
      <c r="Z588" s="176"/>
      <c r="AA588" s="176"/>
      <c r="AB588" s="176" t="s">
        <v>731</v>
      </c>
      <c r="AC588" s="176"/>
      <c r="AD588" s="176"/>
      <c r="AE588" s="176" t="s">
        <v>660</v>
      </c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662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654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2593" priority="158" stopIfTrue="1">
      <formula>IF(M398+M401=M394,0,1)</formula>
    </cfRule>
  </conditionalFormatting>
  <conditionalFormatting sqref="M435:AB435">
    <cfRule type="expression" dxfId="2592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2591" priority="156" stopIfTrue="1">
      <formula>MOD(FLOOR(COLUMN()/2+0.5,1),2)</formula>
    </cfRule>
  </conditionalFormatting>
  <conditionalFormatting sqref="N425:N427">
    <cfRule type="expression" dxfId="2590" priority="155" stopIfTrue="1">
      <formula>MOD(FLOOR(COLUMN()/2+0.5,1),2)</formula>
    </cfRule>
  </conditionalFormatting>
  <conditionalFormatting sqref="P425:P427">
    <cfRule type="expression" dxfId="2589" priority="154" stopIfTrue="1">
      <formula>MOD(FLOOR(COLUMN()/2+0.5,1),2)</formula>
    </cfRule>
  </conditionalFormatting>
  <conditionalFormatting sqref="P547:P548">
    <cfRule type="expression" dxfId="2588" priority="153" stopIfTrue="1">
      <formula>MOD(FLOOR(COLUMN()/2+0.5,1),2)</formula>
    </cfRule>
  </conditionalFormatting>
  <conditionalFormatting sqref="N496:N507">
    <cfRule type="expression" dxfId="2587" priority="152" stopIfTrue="1">
      <formula>MOD(FLOOR(COLUMN()/2+0.5,1),2)</formula>
    </cfRule>
  </conditionalFormatting>
  <conditionalFormatting sqref="R384">
    <cfRule type="expression" dxfId="2586" priority="151" stopIfTrue="1">
      <formula>MOD(FLOOR(COLUMN()/2+0.5,1),2)</formula>
    </cfRule>
  </conditionalFormatting>
  <conditionalFormatting sqref="R525:R528">
    <cfRule type="expression" dxfId="2585" priority="150" stopIfTrue="1">
      <formula>MOD(FLOOR(COLUMN()/2+0.5,1),2)</formula>
    </cfRule>
  </conditionalFormatting>
  <conditionalFormatting sqref="T384">
    <cfRule type="expression" dxfId="2584" priority="149" stopIfTrue="1">
      <formula>MOD(FLOOR(COLUMN()/2+0.5,1),2)</formula>
    </cfRule>
  </conditionalFormatting>
  <conditionalFormatting sqref="T440:T441">
    <cfRule type="expression" dxfId="2583" priority="148" stopIfTrue="1">
      <formula>MOD(FLOOR(COLUMN()/2+0.5,1),2)</formula>
    </cfRule>
  </conditionalFormatting>
  <conditionalFormatting sqref="T515">
    <cfRule type="expression" dxfId="2582" priority="147" stopIfTrue="1">
      <formula>MOD(FLOOR(COLUMN()/2+0.5,1),2)</formula>
    </cfRule>
  </conditionalFormatting>
  <conditionalFormatting sqref="T547:T548">
    <cfRule type="expression" dxfId="2581" priority="146" stopIfTrue="1">
      <formula>MOD(FLOOR(COLUMN()/2+0.5,1),2)</formula>
    </cfRule>
  </conditionalFormatting>
  <conditionalFormatting sqref="Z425:Z427">
    <cfRule type="expression" dxfId="2580" priority="145" stopIfTrue="1">
      <formula>MOD(FLOOR(COLUMN()/2+0.5,1),2)</formula>
    </cfRule>
  </conditionalFormatting>
  <conditionalFormatting sqref="AB496:AB507">
    <cfRule type="expression" dxfId="2579" priority="144" stopIfTrue="1">
      <formula>MOD(FLOOR(COLUMN()/2+0.5,1),2)</formula>
    </cfRule>
  </conditionalFormatting>
  <conditionalFormatting sqref="O548">
    <cfRule type="expression" dxfId="2578" priority="143" stopIfTrue="1">
      <formula>MOD(FLOOR(COLUMN()/2+0.5,1),2)</formula>
    </cfRule>
  </conditionalFormatting>
  <conditionalFormatting sqref="M384:M385">
    <cfRule type="expression" dxfId="2577" priority="142" stopIfTrue="1">
      <formula>MOD(FLOOR(COLUMN()/2+0.5,1),2)</formula>
    </cfRule>
  </conditionalFormatting>
  <conditionalFormatting sqref="Q385">
    <cfRule type="expression" dxfId="2576" priority="141" stopIfTrue="1">
      <formula>MOD(FLOOR(COLUMN()/2+0.5,1),2)</formula>
    </cfRule>
  </conditionalFormatting>
  <conditionalFormatting sqref="Q384">
    <cfRule type="expression" dxfId="2575" priority="140" stopIfTrue="1">
      <formula>MOD(FLOOR(COLUMN()/2+0.5,1),2)</formula>
    </cfRule>
  </conditionalFormatting>
  <conditionalFormatting sqref="S385">
    <cfRule type="expression" dxfId="2574" priority="139" stopIfTrue="1">
      <formula>MOD(FLOOR(COLUMN()/2+0.5,1),2)</formula>
    </cfRule>
  </conditionalFormatting>
  <conditionalFormatting sqref="S384">
    <cfRule type="expression" dxfId="2573" priority="138" stopIfTrue="1">
      <formula>MOD(FLOOR(COLUMN()/2+0.5,1),2)</formula>
    </cfRule>
  </conditionalFormatting>
  <conditionalFormatting sqref="Y384:Y385">
    <cfRule type="expression" dxfId="2572" priority="137" stopIfTrue="1">
      <formula>MOD(FLOOR(COLUMN()/2+0.5,1),2)</formula>
    </cfRule>
  </conditionalFormatting>
  <conditionalFormatting sqref="Y395:Y397">
    <cfRule type="expression" dxfId="2571" priority="136" stopIfTrue="1">
      <formula>MOD(FLOOR(COLUMN()/2+0.5,1),2)</formula>
    </cfRule>
  </conditionalFormatting>
  <conditionalFormatting sqref="M411:M416">
    <cfRule type="expression" dxfId="2570" priority="135" stopIfTrue="1">
      <formula>MOD(FLOOR(COLUMN()/2+0.5,1),2)</formula>
    </cfRule>
  </conditionalFormatting>
  <conditionalFormatting sqref="O411:O416">
    <cfRule type="expression" dxfId="2569" priority="134" stopIfTrue="1">
      <formula>MOD(FLOOR(COLUMN()/2+0.5,1),2)</formula>
    </cfRule>
  </conditionalFormatting>
  <conditionalFormatting sqref="Q411:Q416">
    <cfRule type="expression" dxfId="2568" priority="133" stopIfTrue="1">
      <formula>MOD(FLOOR(COLUMN()/2+0.5,1),2)</formula>
    </cfRule>
  </conditionalFormatting>
  <conditionalFormatting sqref="S411:S416">
    <cfRule type="expression" dxfId="2567" priority="132" stopIfTrue="1">
      <formula>MOD(FLOOR(COLUMN()/2+0.5,1),2)</formula>
    </cfRule>
  </conditionalFormatting>
  <conditionalFormatting sqref="W411:W416">
    <cfRule type="expression" dxfId="2566" priority="131" stopIfTrue="1">
      <formula>MOD(FLOOR(COLUMN()/2+0.5,1),2)</formula>
    </cfRule>
  </conditionalFormatting>
  <conditionalFormatting sqref="M425:M427">
    <cfRule type="expression" dxfId="2565" priority="130" stopIfTrue="1">
      <formula>MOD(FLOOR(COLUMN()/2+0.5,1),2)</formula>
    </cfRule>
  </conditionalFormatting>
  <conditionalFormatting sqref="O425:O427">
    <cfRule type="expression" dxfId="2564" priority="129" stopIfTrue="1">
      <formula>MOD(FLOOR(COLUMN()/2+0.5,1),2)</formula>
    </cfRule>
  </conditionalFormatting>
  <conditionalFormatting sqref="Q425:Q427">
    <cfRule type="expression" dxfId="2563" priority="128" stopIfTrue="1">
      <formula>MOD(FLOOR(COLUMN()/2+0.5,1),2)</formula>
    </cfRule>
  </conditionalFormatting>
  <conditionalFormatting sqref="M436:M438">
    <cfRule type="expression" dxfId="2562" priority="127" stopIfTrue="1">
      <formula>MOD(FLOOR(COLUMN()/2+0.5,1),2)</formula>
    </cfRule>
  </conditionalFormatting>
  <conditionalFormatting sqref="O436:O438">
    <cfRule type="expression" dxfId="2561" priority="126" stopIfTrue="1">
      <formula>MOD(FLOOR(COLUMN()/2+0.5,1),2)</formula>
    </cfRule>
  </conditionalFormatting>
  <conditionalFormatting sqref="Q436:Q438">
    <cfRule type="expression" dxfId="2560" priority="125" stopIfTrue="1">
      <formula>MOD(FLOOR(COLUMN()/2+0.5,1),2)</formula>
    </cfRule>
  </conditionalFormatting>
  <conditionalFormatting sqref="S436:S438">
    <cfRule type="expression" dxfId="2559" priority="124" stopIfTrue="1">
      <formula>MOD(FLOOR(COLUMN()/2+0.5,1),2)</formula>
    </cfRule>
  </conditionalFormatting>
  <conditionalFormatting sqref="W436:W438">
    <cfRule type="expression" dxfId="2558" priority="123" stopIfTrue="1">
      <formula>MOD(FLOOR(COLUMN()/2+0.5,1),2)</formula>
    </cfRule>
  </conditionalFormatting>
  <conditionalFormatting sqref="M440:M441">
    <cfRule type="expression" dxfId="2557" priority="122" stopIfTrue="1">
      <formula>MOD(FLOOR(COLUMN()/2+0.5,1),2)</formula>
    </cfRule>
  </conditionalFormatting>
  <conditionalFormatting sqref="O440:O441">
    <cfRule type="expression" dxfId="2556" priority="121" stopIfTrue="1">
      <formula>MOD(FLOOR(COLUMN()/2+0.5,1),2)</formula>
    </cfRule>
  </conditionalFormatting>
  <conditionalFormatting sqref="S440:S441">
    <cfRule type="expression" dxfId="2555" priority="120" stopIfTrue="1">
      <formula>MOD(FLOOR(COLUMN()/2+0.5,1),2)</formula>
    </cfRule>
  </conditionalFormatting>
  <conditionalFormatting sqref="W440:W441">
    <cfRule type="expression" dxfId="2554" priority="119" stopIfTrue="1">
      <formula>MOD(FLOOR(COLUMN()/2+0.5,1),2)</formula>
    </cfRule>
  </conditionalFormatting>
  <conditionalFormatting sqref="Y440:Y441">
    <cfRule type="expression" dxfId="2553" priority="118" stopIfTrue="1">
      <formula>MOD(FLOOR(COLUMN()/2+0.5,1),2)</formula>
    </cfRule>
  </conditionalFormatting>
  <conditionalFormatting sqref="M444">
    <cfRule type="expression" dxfId="2552" priority="117" stopIfTrue="1">
      <formula>MOD(FLOOR(COLUMN()/2+0.5,1),2)</formula>
    </cfRule>
  </conditionalFormatting>
  <conditionalFormatting sqref="M496:M507">
    <cfRule type="expression" dxfId="2551" priority="116" stopIfTrue="1">
      <formula>MOD(FLOOR(COLUMN()/2+0.5,1),2)</formula>
    </cfRule>
  </conditionalFormatting>
  <conditionalFormatting sqref="O496:O507">
    <cfRule type="expression" dxfId="2550" priority="115" stopIfTrue="1">
      <formula>MOD(FLOOR(COLUMN()/2+0.5,1),2)</formula>
    </cfRule>
  </conditionalFormatting>
  <conditionalFormatting sqref="Q496:Q507">
    <cfRule type="expression" dxfId="2549" priority="114" stopIfTrue="1">
      <formula>MOD(FLOOR(COLUMN()/2+0.5,1),2)</formula>
    </cfRule>
  </conditionalFormatting>
  <conditionalFormatting sqref="S496:S507">
    <cfRule type="expression" dxfId="2548" priority="113" stopIfTrue="1">
      <formula>MOD(FLOOR(COLUMN()/2+0.5,1),2)</formula>
    </cfRule>
  </conditionalFormatting>
  <conditionalFormatting sqref="U496:U507">
    <cfRule type="expression" dxfId="2547" priority="112" stopIfTrue="1">
      <formula>MOD(FLOOR(COLUMN()/2+0.5,1),2)</formula>
    </cfRule>
  </conditionalFormatting>
  <conditionalFormatting sqref="W496:W507">
    <cfRule type="expression" dxfId="2546" priority="111" stopIfTrue="1">
      <formula>MOD(FLOOR(COLUMN()/2+0.5,1),2)</formula>
    </cfRule>
  </conditionalFormatting>
  <conditionalFormatting sqref="Y496:Y507">
    <cfRule type="expression" dxfId="2545" priority="110" stopIfTrue="1">
      <formula>MOD(FLOOR(COLUMN()/2+0.5,1),2)</formula>
    </cfRule>
  </conditionalFormatting>
  <conditionalFormatting sqref="AA496:AA507">
    <cfRule type="expression" dxfId="2544" priority="109" stopIfTrue="1">
      <formula>MOD(FLOOR(COLUMN()/2+0.5,1),2)</formula>
    </cfRule>
  </conditionalFormatting>
  <conditionalFormatting sqref="M515">
    <cfRule type="expression" dxfId="2543" priority="108" stopIfTrue="1">
      <formula>MOD(FLOOR(COLUMN()/2+0.5,1),2)</formula>
    </cfRule>
  </conditionalFormatting>
  <conditionalFormatting sqref="O515">
    <cfRule type="expression" dxfId="2542" priority="107" stopIfTrue="1">
      <formula>MOD(FLOOR(COLUMN()/2+0.5,1),2)</formula>
    </cfRule>
  </conditionalFormatting>
  <conditionalFormatting sqref="Q515">
    <cfRule type="expression" dxfId="2541" priority="106" stopIfTrue="1">
      <formula>MOD(FLOOR(COLUMN()/2+0.5,1),2)</formula>
    </cfRule>
  </conditionalFormatting>
  <conditionalFormatting sqref="S515">
    <cfRule type="expression" dxfId="2540" priority="105" stopIfTrue="1">
      <formula>MOD(FLOOR(COLUMN()/2+0.5,1),2)</formula>
    </cfRule>
  </conditionalFormatting>
  <conditionalFormatting sqref="U515">
    <cfRule type="expression" dxfId="2539" priority="104" stopIfTrue="1">
      <formula>MOD(FLOOR(COLUMN()/2+0.5,1),2)</formula>
    </cfRule>
  </conditionalFormatting>
  <conditionalFormatting sqref="M525:M528">
    <cfRule type="expression" dxfId="2538" priority="103" stopIfTrue="1">
      <formula>MOD(FLOOR(COLUMN()/2+0.5,1),2)</formula>
    </cfRule>
  </conditionalFormatting>
  <conditionalFormatting sqref="O525:O528">
    <cfRule type="expression" dxfId="2537" priority="102" stopIfTrue="1">
      <formula>MOD(FLOOR(COLUMN()/2+0.5,1),2)</formula>
    </cfRule>
  </conditionalFormatting>
  <conditionalFormatting sqref="Q525:Q528">
    <cfRule type="expression" dxfId="2536" priority="101" stopIfTrue="1">
      <formula>MOD(FLOOR(COLUMN()/2+0.5,1),2)</formula>
    </cfRule>
  </conditionalFormatting>
  <conditionalFormatting sqref="S525:S528">
    <cfRule type="expression" dxfId="2535" priority="100" stopIfTrue="1">
      <formula>MOD(FLOOR(COLUMN()/2+0.5,1),2)</formula>
    </cfRule>
  </conditionalFormatting>
  <conditionalFormatting sqref="U525:U528">
    <cfRule type="expression" dxfId="2534" priority="99" stopIfTrue="1">
      <formula>MOD(FLOOR(COLUMN()/2+0.5,1),2)</formula>
    </cfRule>
  </conditionalFormatting>
  <conditionalFormatting sqref="M540:M542">
    <cfRule type="expression" dxfId="2533" priority="98" stopIfTrue="1">
      <formula>MOD(FLOOR(COLUMN()/2+0.5,1),2)</formula>
    </cfRule>
  </conditionalFormatting>
  <conditionalFormatting sqref="O540:O542">
    <cfRule type="expression" dxfId="2532" priority="97" stopIfTrue="1">
      <formula>MOD(FLOOR(COLUMN()/2+0.5,1),2)</formula>
    </cfRule>
  </conditionalFormatting>
  <conditionalFormatting sqref="Q540:Q542">
    <cfRule type="expression" dxfId="2531" priority="96" stopIfTrue="1">
      <formula>MOD(FLOOR(COLUMN()/2+0.5,1),2)</formula>
    </cfRule>
  </conditionalFormatting>
  <conditionalFormatting sqref="S540:S542">
    <cfRule type="expression" dxfId="2530" priority="95" stopIfTrue="1">
      <formula>MOD(FLOOR(COLUMN()/2+0.5,1),2)</formula>
    </cfRule>
  </conditionalFormatting>
  <conditionalFormatting sqref="W540:W542">
    <cfRule type="expression" dxfId="2529" priority="94" stopIfTrue="1">
      <formula>MOD(FLOOR(COLUMN()/2+0.5,1),2)</formula>
    </cfRule>
  </conditionalFormatting>
  <conditionalFormatting sqref="M545">
    <cfRule type="expression" dxfId="2528" priority="93" stopIfTrue="1">
      <formula>MOD(FLOOR(COLUMN()/2+0.5,1),2)</formula>
    </cfRule>
  </conditionalFormatting>
  <conditionalFormatting sqref="O545">
    <cfRule type="expression" dxfId="2527" priority="92" stopIfTrue="1">
      <formula>MOD(FLOOR(COLUMN()/2+0.5,1),2)</formula>
    </cfRule>
  </conditionalFormatting>
  <conditionalFormatting sqref="Q545">
    <cfRule type="expression" dxfId="2526" priority="91" stopIfTrue="1">
      <formula>MOD(FLOOR(COLUMN()/2+0.5,1),2)</formula>
    </cfRule>
  </conditionalFormatting>
  <conditionalFormatting sqref="S545">
    <cfRule type="expression" dxfId="2525" priority="90" stopIfTrue="1">
      <formula>MOD(FLOOR(COLUMN()/2+0.5,1),2)</formula>
    </cfRule>
  </conditionalFormatting>
  <conditionalFormatting sqref="U545">
    <cfRule type="expression" dxfId="2524" priority="89" stopIfTrue="1">
      <formula>MOD(FLOOR(COLUMN()/2+0.5,1),2)</formula>
    </cfRule>
  </conditionalFormatting>
  <conditionalFormatting sqref="W545">
    <cfRule type="expression" dxfId="2523" priority="88" stopIfTrue="1">
      <formula>MOD(FLOOR(COLUMN()/2+0.5,1),2)</formula>
    </cfRule>
  </conditionalFormatting>
  <conditionalFormatting sqref="M547:M548">
    <cfRule type="expression" dxfId="2522" priority="87" stopIfTrue="1">
      <formula>MOD(FLOOR(COLUMN()/2+0.5,1),2)</formula>
    </cfRule>
  </conditionalFormatting>
  <conditionalFormatting sqref="S547:S548">
    <cfRule type="expression" dxfId="2521" priority="86" stopIfTrue="1">
      <formula>MOD(FLOOR(COLUMN()/2+0.5,1),2)</formula>
    </cfRule>
  </conditionalFormatting>
  <conditionalFormatting sqref="W547">
    <cfRule type="expression" dxfId="2520" priority="85" stopIfTrue="1">
      <formula>MOD(FLOOR(COLUMN()/2+0.5,1),2)</formula>
    </cfRule>
  </conditionalFormatting>
  <conditionalFormatting sqref="W548">
    <cfRule type="expression" dxfId="2519" priority="84" stopIfTrue="1">
      <formula>MOD(FLOOR(COLUMN()/2+0.5,1),2)</formula>
    </cfRule>
  </conditionalFormatting>
  <conditionalFormatting sqref="N384:N385">
    <cfRule type="expression" dxfId="2518" priority="83" stopIfTrue="1">
      <formula>MOD(FLOOR(COLUMN()/2+0.5,1),2)</formula>
    </cfRule>
  </conditionalFormatting>
  <conditionalFormatting sqref="N411:N416">
    <cfRule type="expression" dxfId="2517" priority="82" stopIfTrue="1">
      <formula>MOD(FLOOR(COLUMN()/2+0.5,1),2)</formula>
    </cfRule>
  </conditionalFormatting>
  <conditionalFormatting sqref="N436:N438">
    <cfRule type="expression" dxfId="2516" priority="81" stopIfTrue="1">
      <formula>MOD(FLOOR(COLUMN()/2+0.5,1),2)</formula>
    </cfRule>
  </conditionalFormatting>
  <conditionalFormatting sqref="N440:N441">
    <cfRule type="expression" dxfId="2515" priority="80" stopIfTrue="1">
      <formula>MOD(FLOOR(COLUMN()/2+0.5,1),2)</formula>
    </cfRule>
  </conditionalFormatting>
  <conditionalFormatting sqref="N444">
    <cfRule type="expression" dxfId="2514" priority="79" stopIfTrue="1">
      <formula>MOD(FLOOR(COLUMN()/2+0.5,1),2)</formula>
    </cfRule>
  </conditionalFormatting>
  <conditionalFormatting sqref="N515">
    <cfRule type="expression" dxfId="2513" priority="78" stopIfTrue="1">
      <formula>MOD(FLOOR(COLUMN()/2+0.5,1),2)</formula>
    </cfRule>
  </conditionalFormatting>
  <conditionalFormatting sqref="N525:N528">
    <cfRule type="expression" dxfId="2512" priority="77" stopIfTrue="1">
      <formula>MOD(FLOOR(COLUMN()/2+0.5,1),2)</formula>
    </cfRule>
  </conditionalFormatting>
  <conditionalFormatting sqref="N540:N542">
    <cfRule type="expression" dxfId="2511" priority="76" stopIfTrue="1">
      <formula>MOD(FLOOR(COLUMN()/2+0.5,1),2)</formula>
    </cfRule>
  </conditionalFormatting>
  <conditionalFormatting sqref="N545">
    <cfRule type="expression" dxfId="2510" priority="75" stopIfTrue="1">
      <formula>MOD(FLOOR(COLUMN()/2+0.5,1),2)</formula>
    </cfRule>
  </conditionalFormatting>
  <conditionalFormatting sqref="N547:N548">
    <cfRule type="expression" dxfId="2509" priority="74" stopIfTrue="1">
      <formula>MOD(FLOOR(COLUMN()/2+0.5,1),2)</formula>
    </cfRule>
  </conditionalFormatting>
  <conditionalFormatting sqref="P384">
    <cfRule type="expression" dxfId="2508" priority="73" stopIfTrue="1">
      <formula>MOD(FLOOR(COLUMN()/2+0.5,1),2)</formula>
    </cfRule>
  </conditionalFormatting>
  <conditionalFormatting sqref="P411:P416">
    <cfRule type="expression" dxfId="2507" priority="72" stopIfTrue="1">
      <formula>MOD(FLOOR(COLUMN()/2+0.5,1),2)</formula>
    </cfRule>
  </conditionalFormatting>
  <conditionalFormatting sqref="P436:P438">
    <cfRule type="expression" dxfId="2506" priority="71" stopIfTrue="1">
      <formula>MOD(FLOOR(COLUMN()/2+0.5,1),2)</formula>
    </cfRule>
  </conditionalFormatting>
  <conditionalFormatting sqref="P440:P441">
    <cfRule type="expression" dxfId="2505" priority="70" stopIfTrue="1">
      <formula>MOD(FLOOR(COLUMN()/2+0.5,1),2)</formula>
    </cfRule>
  </conditionalFormatting>
  <conditionalFormatting sqref="P496:P507">
    <cfRule type="expression" dxfId="2504" priority="69" stopIfTrue="1">
      <formula>MOD(FLOOR(COLUMN()/2+0.5,1),2)</formula>
    </cfRule>
  </conditionalFormatting>
  <conditionalFormatting sqref="P515">
    <cfRule type="expression" dxfId="2503" priority="68" stopIfTrue="1">
      <formula>MOD(FLOOR(COLUMN()/2+0.5,1),2)</formula>
    </cfRule>
  </conditionalFormatting>
  <conditionalFormatting sqref="P525:P528">
    <cfRule type="expression" dxfId="2502" priority="67" stopIfTrue="1">
      <formula>MOD(FLOOR(COLUMN()/2+0.5,1),2)</formula>
    </cfRule>
  </conditionalFormatting>
  <conditionalFormatting sqref="P540:P542">
    <cfRule type="expression" dxfId="2501" priority="66" stopIfTrue="1">
      <formula>MOD(FLOOR(COLUMN()/2+0.5,1),2)</formula>
    </cfRule>
  </conditionalFormatting>
  <conditionalFormatting sqref="P545">
    <cfRule type="expression" dxfId="2500" priority="65" stopIfTrue="1">
      <formula>MOD(FLOOR(COLUMN()/2+0.5,1),2)</formula>
    </cfRule>
  </conditionalFormatting>
  <conditionalFormatting sqref="R411:R416">
    <cfRule type="expression" dxfId="2499" priority="64" stopIfTrue="1">
      <formula>MOD(FLOOR(COLUMN()/2+0.5,1),2)</formula>
    </cfRule>
  </conditionalFormatting>
  <conditionalFormatting sqref="R425:R427">
    <cfRule type="expression" dxfId="2498" priority="63" stopIfTrue="1">
      <formula>MOD(FLOOR(COLUMN()/2+0.5,1),2)</formula>
    </cfRule>
  </conditionalFormatting>
  <conditionalFormatting sqref="R436:R438">
    <cfRule type="expression" dxfId="2497" priority="62" stopIfTrue="1">
      <formula>MOD(FLOOR(COLUMN()/2+0.5,1),2)</formula>
    </cfRule>
  </conditionalFormatting>
  <conditionalFormatting sqref="R496:R507">
    <cfRule type="expression" dxfId="2496" priority="61" stopIfTrue="1">
      <formula>MOD(FLOOR(COLUMN()/2+0.5,1),2)</formula>
    </cfRule>
  </conditionalFormatting>
  <conditionalFormatting sqref="R515">
    <cfRule type="expression" dxfId="2495" priority="60" stopIfTrue="1">
      <formula>MOD(FLOOR(COLUMN()/2+0.5,1),2)</formula>
    </cfRule>
  </conditionalFormatting>
  <conditionalFormatting sqref="R540:R542">
    <cfRule type="expression" dxfId="2494" priority="59" stopIfTrue="1">
      <formula>MOD(FLOOR(COLUMN()/2+0.5,1),2)</formula>
    </cfRule>
  </conditionalFormatting>
  <conditionalFormatting sqref="R545">
    <cfRule type="expression" dxfId="2493" priority="58" stopIfTrue="1">
      <formula>MOD(FLOOR(COLUMN()/2+0.5,1),2)</formula>
    </cfRule>
  </conditionalFormatting>
  <conditionalFormatting sqref="T411:T416">
    <cfRule type="expression" dxfId="2492" priority="57" stopIfTrue="1">
      <formula>MOD(FLOOR(COLUMN()/2+0.5,1),2)</formula>
    </cfRule>
  </conditionalFormatting>
  <conditionalFormatting sqref="T425:T427">
    <cfRule type="expression" dxfId="2491" priority="56" stopIfTrue="1">
      <formula>MOD(FLOOR(COLUMN()/2+0.5,1),2)</formula>
    </cfRule>
  </conditionalFormatting>
  <conditionalFormatting sqref="T436:T438">
    <cfRule type="expression" dxfId="2490" priority="55" stopIfTrue="1">
      <formula>MOD(FLOOR(COLUMN()/2+0.5,1),2)</formula>
    </cfRule>
  </conditionalFormatting>
  <conditionalFormatting sqref="T496:T507">
    <cfRule type="expression" dxfId="2489" priority="54" stopIfTrue="1">
      <formula>MOD(FLOOR(COLUMN()/2+0.5,1),2)</formula>
    </cfRule>
  </conditionalFormatting>
  <conditionalFormatting sqref="T525:T528">
    <cfRule type="expression" dxfId="2488" priority="53" stopIfTrue="1">
      <formula>MOD(FLOOR(COLUMN()/2+0.5,1),2)</formula>
    </cfRule>
  </conditionalFormatting>
  <conditionalFormatting sqref="T540:T542">
    <cfRule type="expression" dxfId="2487" priority="52" stopIfTrue="1">
      <formula>MOD(FLOOR(COLUMN()/2+0.5,1),2)</formula>
    </cfRule>
  </conditionalFormatting>
  <conditionalFormatting sqref="T545">
    <cfRule type="expression" dxfId="2486" priority="51" stopIfTrue="1">
      <formula>MOD(FLOOR(COLUMN()/2+0.5,1),2)</formula>
    </cfRule>
  </conditionalFormatting>
  <conditionalFormatting sqref="V496:V507">
    <cfRule type="expression" dxfId="2485" priority="50" stopIfTrue="1">
      <formula>MOD(FLOOR(COLUMN()/2+0.5,1),2)</formula>
    </cfRule>
  </conditionalFormatting>
  <conditionalFormatting sqref="V515">
    <cfRule type="expression" dxfId="2484" priority="49" stopIfTrue="1">
      <formula>MOD(FLOOR(COLUMN()/2+0.5,1),2)</formula>
    </cfRule>
  </conditionalFormatting>
  <conditionalFormatting sqref="V525:V528">
    <cfRule type="expression" dxfId="2483" priority="48" stopIfTrue="1">
      <formula>MOD(FLOOR(COLUMN()/2+0.5,1),2)</formula>
    </cfRule>
  </conditionalFormatting>
  <conditionalFormatting sqref="V545">
    <cfRule type="expression" dxfId="2482" priority="47" stopIfTrue="1">
      <formula>MOD(FLOOR(COLUMN()/2+0.5,1),2)</formula>
    </cfRule>
  </conditionalFormatting>
  <conditionalFormatting sqref="X411:X416">
    <cfRule type="expression" dxfId="2481" priority="46" stopIfTrue="1">
      <formula>MOD(FLOOR(COLUMN()/2+0.5,1),2)</formula>
    </cfRule>
  </conditionalFormatting>
  <conditionalFormatting sqref="X436:X438">
    <cfRule type="expression" dxfId="2480" priority="45" stopIfTrue="1">
      <formula>MOD(FLOOR(COLUMN()/2+0.5,1),2)</formula>
    </cfRule>
  </conditionalFormatting>
  <conditionalFormatting sqref="X440:X441">
    <cfRule type="expression" dxfId="2479" priority="44" stopIfTrue="1">
      <formula>MOD(FLOOR(COLUMN()/2+0.5,1),2)</formula>
    </cfRule>
  </conditionalFormatting>
  <conditionalFormatting sqref="X496:X507">
    <cfRule type="expression" dxfId="2478" priority="43" stopIfTrue="1">
      <formula>MOD(FLOOR(COLUMN()/2+0.5,1),2)</formula>
    </cfRule>
  </conditionalFormatting>
  <conditionalFormatting sqref="X540:X542">
    <cfRule type="expression" dxfId="2477" priority="42" stopIfTrue="1">
      <formula>MOD(FLOOR(COLUMN()/2+0.5,1),2)</formula>
    </cfRule>
  </conditionalFormatting>
  <conditionalFormatting sqref="X545">
    <cfRule type="expression" dxfId="2476" priority="41" stopIfTrue="1">
      <formula>MOD(FLOOR(COLUMN()/2+0.5,1),2)</formula>
    </cfRule>
  </conditionalFormatting>
  <conditionalFormatting sqref="X547">
    <cfRule type="expression" dxfId="2475" priority="40" stopIfTrue="1">
      <formula>MOD(FLOOR(COLUMN()/2+0.5,1),2)</formula>
    </cfRule>
  </conditionalFormatting>
  <conditionalFormatting sqref="X548">
    <cfRule type="expression" dxfId="2474" priority="39" stopIfTrue="1">
      <formula>MOD(FLOOR(COLUMN()/2+0.5,1),2)</formula>
    </cfRule>
  </conditionalFormatting>
  <conditionalFormatting sqref="Z384:Z385">
    <cfRule type="expression" dxfId="2473" priority="38" stopIfTrue="1">
      <formula>MOD(FLOOR(COLUMN()/2+0.5,1),2)</formula>
    </cfRule>
  </conditionalFormatting>
  <conditionalFormatting sqref="Z395:Z397">
    <cfRule type="expression" dxfId="2472" priority="37" stopIfTrue="1">
      <formula>MOD(FLOOR(COLUMN()/2+0.5,1),2)</formula>
    </cfRule>
  </conditionalFormatting>
  <conditionalFormatting sqref="Z440:Z441">
    <cfRule type="expression" dxfId="2471" priority="36" stopIfTrue="1">
      <formula>MOD(FLOOR(COLUMN()/2+0.5,1),2)</formula>
    </cfRule>
  </conditionalFormatting>
  <conditionalFormatting sqref="Z515">
    <cfRule type="expression" dxfId="2470" priority="35" stopIfTrue="1">
      <formula>MOD(FLOOR(COLUMN()/2+0.5,1),2)</formula>
    </cfRule>
  </conditionalFormatting>
  <conditionalFormatting sqref="AB515">
    <cfRule type="expression" dxfId="2469" priority="34" stopIfTrue="1">
      <formula>MOD(FLOOR(COLUMN()/2+0.5,1),2)</formula>
    </cfRule>
  </conditionalFormatting>
  <conditionalFormatting sqref="K394:L394">
    <cfRule type="expression" dxfId="2468" priority="29" stopIfTrue="1">
      <formula>IF(K398+K401=K394,0,1)</formula>
    </cfRule>
  </conditionalFormatting>
  <conditionalFormatting sqref="I394:J394">
    <cfRule type="expression" dxfId="2467" priority="28" stopIfTrue="1">
      <formula>IF(I398+I401=I394,0,1)</formula>
    </cfRule>
  </conditionalFormatting>
  <conditionalFormatting sqref="G394:H394">
    <cfRule type="expression" dxfId="2466" priority="27" stopIfTrue="1">
      <formula>IF(G398+G401=G394,0,1)</formula>
    </cfRule>
  </conditionalFormatting>
  <conditionalFormatting sqref="E394:F394">
    <cfRule type="expression" dxfId="2465" priority="26" stopIfTrue="1">
      <formula>IF(E398+E401=E394,0,1)</formula>
    </cfRule>
  </conditionalFormatting>
  <conditionalFormatting sqref="E435:F435">
    <cfRule type="expression" dxfId="2464" priority="25" stopIfTrue="1">
      <formula>IF(E439+E442=E435,0,1)</formula>
    </cfRule>
  </conditionalFormatting>
  <conditionalFormatting sqref="G435:H435">
    <cfRule type="expression" dxfId="2463" priority="24" stopIfTrue="1">
      <formula>IF(G439+G442=G435,0,1)</formula>
    </cfRule>
  </conditionalFormatting>
  <conditionalFormatting sqref="I435:J435">
    <cfRule type="expression" dxfId="2462" priority="23" stopIfTrue="1">
      <formula>IF(I439+I442=I435,0,1)</formula>
    </cfRule>
  </conditionalFormatting>
  <conditionalFormatting sqref="K435:L435">
    <cfRule type="expression" dxfId="2461" priority="22" stopIfTrue="1">
      <formula>IF(K439+K442=K435,0,1)</formula>
    </cfRule>
  </conditionalFormatting>
  <conditionalFormatting sqref="O386:P386 R386 T386:X386">
    <cfRule type="expression" dxfId="2460" priority="13" stopIfTrue="1">
      <formula>MOD(FLOOR(COLUMN()/2+0.5,1),2)</formula>
    </cfRule>
  </conditionalFormatting>
  <conditionalFormatting sqref="M386">
    <cfRule type="expression" dxfId="2459" priority="12" stopIfTrue="1">
      <formula>MOD(FLOOR(COLUMN()/2+0.5,1),2)</formula>
    </cfRule>
  </conditionalFormatting>
  <conditionalFormatting sqref="Q386">
    <cfRule type="expression" dxfId="2458" priority="11" stopIfTrue="1">
      <formula>MOD(FLOOR(COLUMN()/2+0.5,1),2)</formula>
    </cfRule>
  </conditionalFormatting>
  <conditionalFormatting sqref="S386">
    <cfRule type="expression" dxfId="2457" priority="10" stopIfTrue="1">
      <formula>MOD(FLOOR(COLUMN()/2+0.5,1),2)</formula>
    </cfRule>
  </conditionalFormatting>
  <conditionalFormatting sqref="Y386">
    <cfRule type="expression" dxfId="2456" priority="9" stopIfTrue="1">
      <formula>MOD(FLOOR(COLUMN()/2+0.5,1),2)</formula>
    </cfRule>
  </conditionalFormatting>
  <conditionalFormatting sqref="N386">
    <cfRule type="expression" dxfId="2455" priority="8" stopIfTrue="1">
      <formula>MOD(FLOOR(COLUMN()/2+0.5,1),2)</formula>
    </cfRule>
  </conditionalFormatting>
  <conditionalFormatting sqref="Z386">
    <cfRule type="expression" dxfId="2454" priority="7" stopIfTrue="1">
      <formula>MOD(FLOOR(COLUMN()/2+0.5,1),2)</formula>
    </cfRule>
  </conditionalFormatting>
  <conditionalFormatting sqref="Y399:Y400">
    <cfRule type="expression" dxfId="2453" priority="6" stopIfTrue="1">
      <formula>MOD(FLOOR(COLUMN()/2+0.5,1),2)</formula>
    </cfRule>
  </conditionalFormatting>
  <conditionalFormatting sqref="Z399:Z400">
    <cfRule type="expression" dxfId="2452" priority="5" stopIfTrue="1">
      <formula>MOD(FLOOR(COLUMN()/2+0.5,1),2)</formula>
    </cfRule>
  </conditionalFormatting>
  <conditionalFormatting sqref="Y403">
    <cfRule type="expression" dxfId="2451" priority="4" stopIfTrue="1">
      <formula>MOD(FLOOR(COLUMN()/2+0.5,1),2)</formula>
    </cfRule>
  </conditionalFormatting>
  <conditionalFormatting sqref="Z403">
    <cfRule type="expression" dxfId="2450" priority="3" stopIfTrue="1">
      <formula>MOD(FLOOR(COLUMN()/2+0.5,1),2)</formula>
    </cfRule>
  </conditionalFormatting>
  <conditionalFormatting sqref="E383:AB383">
    <cfRule type="expression" dxfId="2449" priority="2" stopIfTrue="1">
      <formula>IF(E376&gt;=E383,0,1)</formula>
    </cfRule>
  </conditionalFormatting>
  <conditionalFormatting sqref="AA167:AB167">
    <cfRule type="expression" dxfId="2448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380" zoomScale="85" zoomScaleNormal="70" zoomScaleSheetLayoutView="85" workbookViewId="0">
      <selection activeCell="A377" sqref="A377:AF377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561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560</v>
      </c>
      <c r="S3" s="284"/>
      <c r="T3" s="284"/>
      <c r="U3" s="283" t="s">
        <v>739</v>
      </c>
      <c r="V3" s="284"/>
      <c r="W3" s="284"/>
      <c r="X3" s="284"/>
      <c r="Y3" s="284"/>
      <c r="Z3" s="284"/>
      <c r="AA3" s="284"/>
      <c r="AB3" s="285" t="s">
        <v>556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738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1" t="str">
        <f>R3</f>
        <v xml:space="preserve"> Prill 2025</v>
      </c>
      <c r="F8" s="31" t="str">
        <f>U3</f>
        <v xml:space="preserve"> Prill 2026</v>
      </c>
      <c r="G8" s="31" t="str">
        <f>R3</f>
        <v xml:space="preserve"> Prill 2025</v>
      </c>
      <c r="H8" s="31" t="str">
        <f>U3</f>
        <v xml:space="preserve"> Prill 2026</v>
      </c>
      <c r="I8" s="31" t="str">
        <f>R3</f>
        <v xml:space="preserve"> Prill 2025</v>
      </c>
      <c r="J8" s="31" t="str">
        <f>U3</f>
        <v xml:space="preserve"> Prill 2026</v>
      </c>
      <c r="K8" s="31" t="str">
        <f>R3</f>
        <v xml:space="preserve"> Prill 2025</v>
      </c>
      <c r="L8" s="31" t="str">
        <f>U3</f>
        <v xml:space="preserve"> Prill 2026</v>
      </c>
      <c r="M8" s="31" t="str">
        <f>R3</f>
        <v xml:space="preserve"> Prill 2025</v>
      </c>
      <c r="N8" s="31" t="str">
        <f>U3</f>
        <v xml:space="preserve"> Prill 2026</v>
      </c>
      <c r="O8" s="31" t="str">
        <f>R3</f>
        <v xml:space="preserve"> Prill 2025</v>
      </c>
      <c r="P8" s="31" t="str">
        <f>U3</f>
        <v xml:space="preserve"> Prill 2026</v>
      </c>
      <c r="Q8" s="31" t="str">
        <f>R3</f>
        <v xml:space="preserve"> Prill 2025</v>
      </c>
      <c r="R8" s="31" t="str">
        <f>U3</f>
        <v xml:space="preserve"> Prill 2026</v>
      </c>
      <c r="S8" s="31" t="str">
        <f>R3</f>
        <v xml:space="preserve"> Prill 2025</v>
      </c>
      <c r="T8" s="31" t="str">
        <f>U3</f>
        <v xml:space="preserve"> Prill 2026</v>
      </c>
      <c r="U8" s="31" t="str">
        <f>R3</f>
        <v xml:space="preserve"> Prill 2025</v>
      </c>
      <c r="V8" s="31" t="str">
        <f>U3</f>
        <v xml:space="preserve"> Prill 2026</v>
      </c>
      <c r="W8" s="31" t="str">
        <f>R3</f>
        <v xml:space="preserve"> Prill 2025</v>
      </c>
      <c r="X8" s="31" t="str">
        <f>U3</f>
        <v xml:space="preserve"> Prill 2026</v>
      </c>
      <c r="Y8" s="31" t="str">
        <f>R3</f>
        <v xml:space="preserve"> Prill 2025</v>
      </c>
      <c r="Z8" s="31" t="str">
        <f>U3</f>
        <v xml:space="preserve"> Prill 2026</v>
      </c>
      <c r="AA8" s="31" t="str">
        <f>R3</f>
        <v xml:space="preserve"> Prill 2025</v>
      </c>
      <c r="AB8" s="31" t="str">
        <f>U3</f>
        <v xml:space="preserve"> Prill 2026</v>
      </c>
      <c r="AC8" s="31" t="str">
        <f>R3</f>
        <v xml:space="preserve"> Prill 2025</v>
      </c>
      <c r="AD8" s="31" t="str">
        <f>U3</f>
        <v xml:space="preserve"> Prill 2026</v>
      </c>
      <c r="AE8" s="1" t="str">
        <f>R3</f>
        <v xml:space="preserve"> Prill 2025</v>
      </c>
      <c r="AF8" s="1" t="str">
        <f>U3</f>
        <v xml:space="preserve"> Prill 2026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>
        <v>1</v>
      </c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1</v>
      </c>
      <c r="AF12" s="2">
        <f t="shared" si="0"/>
        <v>1</v>
      </c>
      <c r="AG12" s="3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6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6</v>
      </c>
      <c r="AG14" s="3">
        <f t="shared" si="1"/>
        <v>20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21</v>
      </c>
      <c r="P15" s="37">
        <v>20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21</v>
      </c>
      <c r="AF15" s="2">
        <f t="shared" si="0"/>
        <v>20</v>
      </c>
      <c r="AG15" s="3">
        <f t="shared" si="1"/>
        <v>-4.7619047619047619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2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2</v>
      </c>
      <c r="AF16" s="2">
        <f t="shared" si="0"/>
        <v>2</v>
      </c>
      <c r="AG16" s="3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29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29</v>
      </c>
      <c r="AF17" s="2">
        <f t="shared" si="0"/>
        <v>29</v>
      </c>
      <c r="AG17" s="3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 xml:space="preserve"> Prill 2025</v>
      </c>
      <c r="F22" s="31" t="str">
        <f>U3</f>
        <v xml:space="preserve"> Prill 2026</v>
      </c>
      <c r="G22" s="31" t="str">
        <f>R3</f>
        <v xml:space="preserve"> Prill 2025</v>
      </c>
      <c r="H22" s="31" t="str">
        <f>U3</f>
        <v xml:space="preserve"> Prill 2026</v>
      </c>
      <c r="I22" s="31" t="str">
        <f>R3</f>
        <v xml:space="preserve"> Prill 2025</v>
      </c>
      <c r="J22" s="31" t="str">
        <f>U3</f>
        <v xml:space="preserve"> Prill 2026</v>
      </c>
      <c r="K22" s="31" t="str">
        <f>R3</f>
        <v xml:space="preserve"> Prill 2025</v>
      </c>
      <c r="L22" s="31" t="str">
        <f>U3</f>
        <v xml:space="preserve"> Prill 2026</v>
      </c>
      <c r="M22" s="31" t="str">
        <f>R3</f>
        <v xml:space="preserve"> Prill 2025</v>
      </c>
      <c r="N22" s="27" t="str">
        <f>U3</f>
        <v xml:space="preserve"> Prill 2026</v>
      </c>
      <c r="O22" s="31" t="str">
        <f>R3</f>
        <v xml:space="preserve"> Prill 2025</v>
      </c>
      <c r="P22" s="31" t="str">
        <f>U3</f>
        <v xml:space="preserve"> Prill 2026</v>
      </c>
      <c r="Q22" s="27" t="str">
        <f>R3</f>
        <v xml:space="preserve"> Prill 2025</v>
      </c>
      <c r="R22" s="27" t="str">
        <f>U3</f>
        <v xml:space="preserve"> Prill 2026</v>
      </c>
      <c r="S22" s="27" t="str">
        <f>R3</f>
        <v xml:space="preserve"> Prill 2025</v>
      </c>
      <c r="T22" s="27" t="str">
        <f>U3</f>
        <v xml:space="preserve"> Prill 2026</v>
      </c>
      <c r="U22" s="27" t="str">
        <f>R3</f>
        <v xml:space="preserve"> Prill 2025</v>
      </c>
      <c r="V22" s="27" t="str">
        <f>U3</f>
        <v xml:space="preserve"> Prill 2026</v>
      </c>
      <c r="W22" s="27" t="str">
        <f>R3</f>
        <v xml:space="preserve"> Prill 2025</v>
      </c>
      <c r="X22" s="27" t="str">
        <f>U3</f>
        <v xml:space="preserve"> Prill 2026</v>
      </c>
      <c r="Y22" s="31" t="str">
        <f>R3</f>
        <v xml:space="preserve"> Prill 2025</v>
      </c>
      <c r="Z22" s="31" t="str">
        <f>U3</f>
        <v xml:space="preserve"> Prill 2026</v>
      </c>
      <c r="AA22" s="31" t="str">
        <f>R3</f>
        <v xml:space="preserve"> Prill 2025</v>
      </c>
      <c r="AB22" s="31" t="str">
        <f>U3</f>
        <v xml:space="preserve"> Prill 2026</v>
      </c>
      <c r="AC22" s="1" t="str">
        <f>R3</f>
        <v xml:space="preserve"> Prill 2025</v>
      </c>
      <c r="AD22" s="1" t="str">
        <f>U3</f>
        <v xml:space="preserve"> Prill 2026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0</v>
      </c>
      <c r="N83" s="12">
        <f t="shared" si="7"/>
        <v>1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0</v>
      </c>
      <c r="AD83" s="2">
        <f t="shared" si="5"/>
        <v>1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>
        <v>1</v>
      </c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1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/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0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2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2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>
        <v>2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2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>
        <v>1</v>
      </c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1</v>
      </c>
      <c r="AD261" s="2">
        <f t="shared" si="26"/>
        <v>0</v>
      </c>
      <c r="AE261" s="214">
        <f t="shared" si="25"/>
        <v>-100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28">
        <f t="shared" ref="E376:AB376" si="40">SUM(E23+E52+E83+E103+E122+E134+E142+E155+E169+E188+E199+E201+E214+E250+E276+E295+E304+E311+E318+E344+E358)</f>
        <v>0</v>
      </c>
      <c r="F376" s="28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1</v>
      </c>
      <c r="N376" s="166">
        <f t="shared" si="40"/>
        <v>3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1</v>
      </c>
      <c r="AD376" s="2">
        <f t="shared" si="39"/>
        <v>3</v>
      </c>
      <c r="AE376" s="214">
        <f>IF(AC376=0,0,(AC376-AD376)/AC376*-100)</f>
        <v>200</v>
      </c>
      <c r="AF376" s="214"/>
    </row>
    <row r="377" spans="1:33" ht="84.75" customHeight="1" x14ac:dyDescent="0.25">
      <c r="A377" s="244" t="s">
        <v>740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1" t="str">
        <f>E22</f>
        <v xml:space="preserve"> Prill 2025</v>
      </c>
      <c r="F382" s="31" t="str">
        <f>F22</f>
        <v xml:space="preserve"> Prill 2026</v>
      </c>
      <c r="G382" s="31" t="str">
        <f>G22</f>
        <v xml:space="preserve"> Prill 2025</v>
      </c>
      <c r="H382" s="31" t="str">
        <f>H22</f>
        <v xml:space="preserve"> Prill 2026</v>
      </c>
      <c r="I382" s="31" t="str">
        <f>I22</f>
        <v xml:space="preserve"> Prill 2025</v>
      </c>
      <c r="J382" s="31" t="str">
        <f>J22</f>
        <v xml:space="preserve"> Prill 2026</v>
      </c>
      <c r="K382" s="31" t="str">
        <f>K22</f>
        <v xml:space="preserve"> Prill 2025</v>
      </c>
      <c r="L382" s="31" t="str">
        <f>L22</f>
        <v xml:space="preserve"> Prill 2026</v>
      </c>
      <c r="M382" s="31" t="str">
        <f>M22</f>
        <v xml:space="preserve"> Prill 2025</v>
      </c>
      <c r="N382" s="31" t="str">
        <f>N22</f>
        <v xml:space="preserve"> Prill 2026</v>
      </c>
      <c r="O382" s="31" t="str">
        <f>O22</f>
        <v xml:space="preserve"> Prill 2025</v>
      </c>
      <c r="P382" s="31" t="str">
        <f>P22</f>
        <v xml:space="preserve"> Prill 2026</v>
      </c>
      <c r="Q382" s="31" t="str">
        <f>Q22</f>
        <v xml:space="preserve"> Prill 2025</v>
      </c>
      <c r="R382" s="31" t="str">
        <f>R22</f>
        <v xml:space="preserve"> Prill 2026</v>
      </c>
      <c r="S382" s="31" t="str">
        <f>S22</f>
        <v xml:space="preserve"> Prill 2025</v>
      </c>
      <c r="T382" s="31" t="str">
        <f>T22</f>
        <v xml:space="preserve"> Prill 2026</v>
      </c>
      <c r="U382" s="31" t="str">
        <f>U22</f>
        <v xml:space="preserve"> Prill 2025</v>
      </c>
      <c r="V382" s="31" t="str">
        <f>V22</f>
        <v xml:space="preserve"> Prill 2026</v>
      </c>
      <c r="W382" s="31" t="str">
        <f>W22</f>
        <v xml:space="preserve"> Prill 2025</v>
      </c>
      <c r="X382" s="31" t="str">
        <f>X22</f>
        <v xml:space="preserve"> Prill 2026</v>
      </c>
      <c r="Y382" s="31" t="str">
        <f>Y22</f>
        <v xml:space="preserve"> Prill 2025</v>
      </c>
      <c r="Z382" s="31" t="str">
        <f>Z22</f>
        <v xml:space="preserve"> Prill 2026</v>
      </c>
      <c r="AA382" s="31" t="str">
        <f>AA22</f>
        <v xml:space="preserve"> Prill 2025</v>
      </c>
      <c r="AB382" s="31" t="str">
        <f>AB22</f>
        <v xml:space="preserve"> Prill 2026</v>
      </c>
      <c r="AC382" s="1" t="str">
        <f>R3</f>
        <v xml:space="preserve"> Prill 2025</v>
      </c>
      <c r="AD382" s="1" t="str">
        <f>U3</f>
        <v xml:space="preserve"> Prill 2026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>
        <v>3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1</v>
      </c>
      <c r="AD383" s="2">
        <f>SUM(F383+H383+J383+L383+N383+P383+R383+T383+V383+X383+Z383+AB383)</f>
        <v>3</v>
      </c>
      <c r="AE383" s="214">
        <f>IF(AC383=0,0,(AC383-AD383)/AC383*-100)</f>
        <v>200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 t="shared" si="41"/>
        <v>0</v>
      </c>
      <c r="AD386" s="2">
        <f t="shared" si="41"/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1</v>
      </c>
      <c r="N387" s="7">
        <f t="shared" si="42"/>
        <v>3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1</v>
      </c>
      <c r="AD387" s="2">
        <f t="shared" si="41"/>
        <v>3</v>
      </c>
      <c r="AE387" s="237">
        <f>IF(AC387=0,0,(AC387-AD387)/AC387*-100)</f>
        <v>200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1" t="str">
        <f>E22</f>
        <v xml:space="preserve"> Prill 2025</v>
      </c>
      <c r="F393" s="31" t="str">
        <f>F22</f>
        <v xml:space="preserve"> Prill 2026</v>
      </c>
      <c r="G393" s="31" t="str">
        <f>G22</f>
        <v xml:space="preserve"> Prill 2025</v>
      </c>
      <c r="H393" s="31" t="str">
        <f>H22</f>
        <v xml:space="preserve"> Prill 2026</v>
      </c>
      <c r="I393" s="31" t="str">
        <f>I22</f>
        <v xml:space="preserve"> Prill 2025</v>
      </c>
      <c r="J393" s="31" t="str">
        <f>J22</f>
        <v xml:space="preserve"> Prill 2026</v>
      </c>
      <c r="K393" s="31" t="str">
        <f>K22</f>
        <v xml:space="preserve"> Prill 2025</v>
      </c>
      <c r="L393" s="31" t="str">
        <f>L22</f>
        <v xml:space="preserve"> Prill 2026</v>
      </c>
      <c r="M393" s="31" t="str">
        <f>M22</f>
        <v xml:space="preserve"> Prill 2025</v>
      </c>
      <c r="N393" s="31" t="str">
        <f>N22</f>
        <v xml:space="preserve"> Prill 2026</v>
      </c>
      <c r="O393" s="31" t="str">
        <f>O22</f>
        <v xml:space="preserve"> Prill 2025</v>
      </c>
      <c r="P393" s="31" t="str">
        <f>P22</f>
        <v xml:space="preserve"> Prill 2026</v>
      </c>
      <c r="Q393" s="31" t="str">
        <f>Q22</f>
        <v xml:space="preserve"> Prill 2025</v>
      </c>
      <c r="R393" s="31" t="str">
        <f>R22</f>
        <v xml:space="preserve"> Prill 2026</v>
      </c>
      <c r="S393" s="31" t="str">
        <f>S22</f>
        <v xml:space="preserve"> Prill 2025</v>
      </c>
      <c r="T393" s="31" t="str">
        <f>T22</f>
        <v xml:space="preserve"> Prill 2026</v>
      </c>
      <c r="U393" s="31" t="str">
        <f>U22</f>
        <v xml:space="preserve"> Prill 2025</v>
      </c>
      <c r="V393" s="31" t="str">
        <f>V22</f>
        <v xml:space="preserve"> Prill 2026</v>
      </c>
      <c r="W393" s="31" t="str">
        <f>W22</f>
        <v xml:space="preserve"> Prill 2025</v>
      </c>
      <c r="X393" s="31" t="str">
        <f>X22</f>
        <v xml:space="preserve"> Prill 2026</v>
      </c>
      <c r="Y393" s="31" t="str">
        <f>Y22</f>
        <v xml:space="preserve"> Prill 2025</v>
      </c>
      <c r="Z393" s="31" t="str">
        <f>Z22</f>
        <v xml:space="preserve"> Prill 2026</v>
      </c>
      <c r="AA393" s="31" t="str">
        <f>AA22</f>
        <v xml:space="preserve"> Prill 2025</v>
      </c>
      <c r="AB393" s="31" t="str">
        <f>AB22</f>
        <v xml:space="preserve"> Prill 2026</v>
      </c>
      <c r="AC393" s="1" t="str">
        <f>R3</f>
        <v xml:space="preserve"> Prill 2025</v>
      </c>
      <c r="AD393" s="1" t="str">
        <f>U3</f>
        <v xml:space="preserve"> Prill 2026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1</v>
      </c>
      <c r="N394" s="8">
        <f t="shared" si="43"/>
        <v>3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1</v>
      </c>
      <c r="AD394" s="2">
        <f>SUM(F394+H394+J394+L394+N394+P394+R394+T394+V394+X394+Z394+AB394)</f>
        <v>3</v>
      </c>
      <c r="AE394" s="254">
        <f t="shared" ref="AE394:AE401" si="44">IF(AC394=0,0,(AC394-AD394)/AC394*-100)</f>
        <v>200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/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0</v>
      </c>
      <c r="AD395" s="2">
        <f>SUM(F395+H395+J395+L395+N395+P395+R395+T395+V395+X395+Z395+AB395)</f>
        <v>1</v>
      </c>
      <c r="AE395" s="214">
        <f t="shared" si="44"/>
        <v>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0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0</v>
      </c>
      <c r="AD398" s="2">
        <f t="shared" si="45"/>
        <v>1</v>
      </c>
      <c r="AE398" s="254">
        <f t="shared" si="44"/>
        <v>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>
        <v>1</v>
      </c>
      <c r="N399" s="5">
        <v>2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1</v>
      </c>
      <c r="AD399" s="2">
        <f t="shared" si="45"/>
        <v>2</v>
      </c>
      <c r="AE399" s="214">
        <f t="shared" si="44"/>
        <v>100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0</v>
      </c>
      <c r="AD400" s="2">
        <f t="shared" si="45"/>
        <v>0</v>
      </c>
      <c r="AE400" s="214">
        <f t="shared" si="44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2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2</v>
      </c>
      <c r="AE401" s="254">
        <f t="shared" si="44"/>
        <v>100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10" t="e">
        <f t="shared" si="48"/>
        <v>#DIV/0!</v>
      </c>
      <c r="H402" s="10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10" t="e">
        <f t="shared" si="48"/>
        <v>#DIV/0!</v>
      </c>
      <c r="L402" s="10" t="e">
        <f t="shared" si="48"/>
        <v>#DIV/0!</v>
      </c>
      <c r="M402" s="10">
        <f t="shared" si="48"/>
        <v>0</v>
      </c>
      <c r="N402" s="10">
        <f t="shared" si="48"/>
        <v>33.333333333333329</v>
      </c>
      <c r="O402" s="10" t="e">
        <f t="shared" si="48"/>
        <v>#DIV/0!</v>
      </c>
      <c r="P402" s="10" t="e">
        <f t="shared" si="48"/>
        <v>#DIV/0!</v>
      </c>
      <c r="Q402" s="10" t="e">
        <f t="shared" si="48"/>
        <v>#DIV/0!</v>
      </c>
      <c r="R402" s="10" t="e">
        <f t="shared" si="48"/>
        <v>#DIV/0!</v>
      </c>
      <c r="S402" s="10" t="e">
        <f t="shared" si="48"/>
        <v>#DIV/0!</v>
      </c>
      <c r="T402" s="10" t="e">
        <f t="shared" si="48"/>
        <v>#DIV/0!</v>
      </c>
      <c r="U402" s="10" t="e">
        <f t="shared" si="48"/>
        <v>#DIV/0!</v>
      </c>
      <c r="V402" s="10" t="e">
        <f t="shared" si="48"/>
        <v>#DIV/0!</v>
      </c>
      <c r="W402" s="10" t="e">
        <f t="shared" si="48"/>
        <v>#DIV/0!</v>
      </c>
      <c r="X402" s="10" t="e">
        <f t="shared" si="48"/>
        <v>#DIV/0!</v>
      </c>
      <c r="Y402" s="10" t="e">
        <f t="shared" si="48"/>
        <v>#DIV/0!</v>
      </c>
      <c r="Z402" s="10" t="e">
        <f t="shared" si="48"/>
        <v>#DIV/0!</v>
      </c>
      <c r="AA402" s="10" t="e">
        <f t="shared" si="48"/>
        <v>#DIV/0!</v>
      </c>
      <c r="AB402" s="10" t="e">
        <f t="shared" si="48"/>
        <v>#DIV/0!</v>
      </c>
      <c r="AC402" s="11">
        <f t="shared" si="48"/>
        <v>0</v>
      </c>
      <c r="AD402" s="11">
        <f t="shared" si="48"/>
        <v>33.333333333333329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0</v>
      </c>
      <c r="N404" s="51">
        <f t="shared" si="49"/>
        <v>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0</v>
      </c>
      <c r="AD404" s="2">
        <f t="shared" si="45"/>
        <v>1</v>
      </c>
      <c r="AE404" s="254">
        <f>IF(AC404=0,0,(AC404-AD404)/AC404*-100)</f>
        <v>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0</v>
      </c>
      <c r="AD405" s="52">
        <f>AD404/AD394*100</f>
        <v>33.333333333333329</v>
      </c>
      <c r="AE405" s="247">
        <f>IF(AC405=0,0,(AC405-AD405)/AC405*-100)</f>
        <v>0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1" t="str">
        <f>E22</f>
        <v xml:space="preserve"> Prill 2025</v>
      </c>
      <c r="F410" s="31" t="str">
        <f>F22</f>
        <v xml:space="preserve"> Prill 2026</v>
      </c>
      <c r="G410" s="31" t="str">
        <f>G22</f>
        <v xml:space="preserve"> Prill 2025</v>
      </c>
      <c r="H410" s="31" t="str">
        <f>H22</f>
        <v xml:space="preserve"> Prill 2026</v>
      </c>
      <c r="I410" s="31" t="str">
        <f>I22</f>
        <v xml:space="preserve"> Prill 2025</v>
      </c>
      <c r="J410" s="31" t="str">
        <f>J22</f>
        <v xml:space="preserve"> Prill 2026</v>
      </c>
      <c r="K410" s="31" t="str">
        <f>K22</f>
        <v xml:space="preserve"> Prill 2025</v>
      </c>
      <c r="L410" s="31" t="str">
        <f>L22</f>
        <v xml:space="preserve"> Prill 2026</v>
      </c>
      <c r="M410" s="31" t="str">
        <f>M22</f>
        <v xml:space="preserve"> Prill 2025</v>
      </c>
      <c r="N410" s="31" t="str">
        <f>N22</f>
        <v xml:space="preserve"> Prill 2026</v>
      </c>
      <c r="O410" s="31" t="str">
        <f>O22</f>
        <v xml:space="preserve"> Prill 2025</v>
      </c>
      <c r="P410" s="31" t="str">
        <f>P22</f>
        <v xml:space="preserve"> Prill 2026</v>
      </c>
      <c r="Q410" s="31" t="str">
        <f>Q22</f>
        <v xml:space="preserve"> Prill 2025</v>
      </c>
      <c r="R410" s="31" t="str">
        <f>R22</f>
        <v xml:space="preserve"> Prill 2026</v>
      </c>
      <c r="S410" s="31" t="str">
        <f>S22</f>
        <v xml:space="preserve"> Prill 2025</v>
      </c>
      <c r="T410" s="31" t="str">
        <f>T22</f>
        <v xml:space="preserve"> Prill 2026</v>
      </c>
      <c r="U410" s="31" t="str">
        <f>U22</f>
        <v xml:space="preserve"> Prill 2025</v>
      </c>
      <c r="V410" s="31" t="str">
        <f>V22</f>
        <v xml:space="preserve"> Prill 2026</v>
      </c>
      <c r="W410" s="31" t="str">
        <f>W22</f>
        <v xml:space="preserve"> Prill 2025</v>
      </c>
      <c r="X410" s="31" t="str">
        <f>X22</f>
        <v xml:space="preserve"> Prill 2026</v>
      </c>
      <c r="Y410" s="31" t="str">
        <f>Y22</f>
        <v xml:space="preserve"> Prill 2025</v>
      </c>
      <c r="Z410" s="31" t="str">
        <f>Z22</f>
        <v xml:space="preserve"> Prill 2026</v>
      </c>
      <c r="AA410" s="31" t="str">
        <f>AA22</f>
        <v xml:space="preserve"> Prill 2025</v>
      </c>
      <c r="AB410" s="31" t="str">
        <f>AB22</f>
        <v xml:space="preserve"> Prill 2026</v>
      </c>
      <c r="AC410" s="1" t="str">
        <f>R3</f>
        <v xml:space="preserve"> Prill 2025</v>
      </c>
      <c r="AD410" s="1" t="str">
        <f>U3</f>
        <v xml:space="preserve"> Prill 2026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0</v>
      </c>
      <c r="AD415" s="2">
        <f t="shared" si="50"/>
        <v>0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0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0</v>
      </c>
      <c r="AD417" s="2">
        <f t="shared" si="50"/>
        <v>0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1" t="str">
        <f>E22</f>
        <v xml:space="preserve"> Prill 2025</v>
      </c>
      <c r="F423" s="31" t="str">
        <f>F22</f>
        <v xml:space="preserve"> Prill 2026</v>
      </c>
      <c r="G423" s="31" t="str">
        <f>G22</f>
        <v xml:space="preserve"> Prill 2025</v>
      </c>
      <c r="H423" s="31" t="str">
        <f>H22</f>
        <v xml:space="preserve"> Prill 2026</v>
      </c>
      <c r="I423" s="31" t="str">
        <f>I22</f>
        <v xml:space="preserve"> Prill 2025</v>
      </c>
      <c r="J423" s="31" t="str">
        <f>J22</f>
        <v xml:space="preserve"> Prill 2026</v>
      </c>
      <c r="K423" s="31" t="str">
        <f>K22</f>
        <v xml:space="preserve"> Prill 2025</v>
      </c>
      <c r="L423" s="31" t="str">
        <f>L22</f>
        <v xml:space="preserve"> Prill 2026</v>
      </c>
      <c r="M423" s="31" t="str">
        <f>M22</f>
        <v xml:space="preserve"> Prill 2025</v>
      </c>
      <c r="N423" s="31" t="str">
        <f>N22</f>
        <v xml:space="preserve"> Prill 2026</v>
      </c>
      <c r="O423" s="31" t="str">
        <f>O22</f>
        <v xml:space="preserve"> Prill 2025</v>
      </c>
      <c r="P423" s="31" t="str">
        <f>P22</f>
        <v xml:space="preserve"> Prill 2026</v>
      </c>
      <c r="Q423" s="31" t="str">
        <f>Q22</f>
        <v xml:space="preserve"> Prill 2025</v>
      </c>
      <c r="R423" s="31" t="str">
        <f>R22</f>
        <v xml:space="preserve"> Prill 2026</v>
      </c>
      <c r="S423" s="31" t="str">
        <f>S22</f>
        <v xml:space="preserve"> Prill 2025</v>
      </c>
      <c r="T423" s="31" t="str">
        <f>T22</f>
        <v xml:space="preserve"> Prill 2026</v>
      </c>
      <c r="U423" s="31" t="str">
        <f>U22</f>
        <v xml:space="preserve"> Prill 2025</v>
      </c>
      <c r="V423" s="31" t="str">
        <f>V22</f>
        <v xml:space="preserve"> Prill 2026</v>
      </c>
      <c r="W423" s="31" t="str">
        <f>W22</f>
        <v xml:space="preserve"> Prill 2025</v>
      </c>
      <c r="X423" s="31" t="str">
        <f>X22</f>
        <v xml:space="preserve"> Prill 2026</v>
      </c>
      <c r="Y423" s="31" t="str">
        <f>Y22</f>
        <v xml:space="preserve"> Prill 2025</v>
      </c>
      <c r="Z423" s="31" t="str">
        <f>Z22</f>
        <v xml:space="preserve"> Prill 2026</v>
      </c>
      <c r="AA423" s="31" t="str">
        <f>AA22</f>
        <v xml:space="preserve"> Prill 2025</v>
      </c>
      <c r="AB423" s="31" t="str">
        <f>AB22</f>
        <v xml:space="preserve"> Prill 2026</v>
      </c>
      <c r="AC423" s="1" t="str">
        <f>R3</f>
        <v xml:space="preserve"> Prill 2025</v>
      </c>
      <c r="AD423" s="1" t="str">
        <f>U3</f>
        <v xml:space="preserve"> Prill 2026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/>
      <c r="F424" s="13"/>
      <c r="G424" s="14"/>
      <c r="H424" s="14"/>
      <c r="I424" s="13"/>
      <c r="J424" s="13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2">
        <f t="shared" ref="AC424:AD428" si="53">SUM(E424+G424+I424+K424+M424+O424+Q424+S424+U424+W424+Y424+AA424)</f>
        <v>0</v>
      </c>
      <c r="AD424" s="2">
        <f t="shared" si="53"/>
        <v>0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3"/>
        <v>0</v>
      </c>
      <c r="AD425" s="2">
        <f t="shared" si="53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3"/>
        <v>0</v>
      </c>
      <c r="AD426" s="2">
        <f t="shared" si="53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3"/>
        <v>0</v>
      </c>
      <c r="AD427" s="2">
        <f t="shared" si="53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4">SUM(F424-F425-F426+F427)</f>
        <v>0</v>
      </c>
      <c r="G428" s="7">
        <f t="shared" si="54"/>
        <v>0</v>
      </c>
      <c r="H428" s="7">
        <f t="shared" si="54"/>
        <v>0</v>
      </c>
      <c r="I428" s="7">
        <f t="shared" si="54"/>
        <v>0</v>
      </c>
      <c r="J428" s="7">
        <f t="shared" si="54"/>
        <v>0</v>
      </c>
      <c r="K428" s="7">
        <f t="shared" si="54"/>
        <v>0</v>
      </c>
      <c r="L428" s="7">
        <f t="shared" si="54"/>
        <v>0</v>
      </c>
      <c r="M428" s="7">
        <f t="shared" si="54"/>
        <v>0</v>
      </c>
      <c r="N428" s="7">
        <f t="shared" si="54"/>
        <v>0</v>
      </c>
      <c r="O428" s="7">
        <f t="shared" si="54"/>
        <v>0</v>
      </c>
      <c r="P428" s="7">
        <f t="shared" si="54"/>
        <v>0</v>
      </c>
      <c r="Q428" s="7">
        <f t="shared" si="54"/>
        <v>0</v>
      </c>
      <c r="R428" s="7">
        <f t="shared" si="54"/>
        <v>0</v>
      </c>
      <c r="S428" s="7">
        <f t="shared" si="54"/>
        <v>0</v>
      </c>
      <c r="T428" s="7">
        <f t="shared" si="54"/>
        <v>0</v>
      </c>
      <c r="U428" s="7">
        <f t="shared" si="54"/>
        <v>0</v>
      </c>
      <c r="V428" s="7">
        <f t="shared" si="54"/>
        <v>0</v>
      </c>
      <c r="W428" s="7">
        <f t="shared" si="54"/>
        <v>0</v>
      </c>
      <c r="X428" s="7">
        <f t="shared" si="54"/>
        <v>0</v>
      </c>
      <c r="Y428" s="7">
        <f t="shared" si="54"/>
        <v>0</v>
      </c>
      <c r="Z428" s="7">
        <f t="shared" si="54"/>
        <v>0</v>
      </c>
      <c r="AA428" s="7">
        <f t="shared" si="54"/>
        <v>0</v>
      </c>
      <c r="AB428" s="7">
        <f t="shared" si="54"/>
        <v>0</v>
      </c>
      <c r="AC428" s="2">
        <f t="shared" si="53"/>
        <v>0</v>
      </c>
      <c r="AD428" s="2">
        <f t="shared" si="53"/>
        <v>0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1" t="str">
        <f>E22</f>
        <v xml:space="preserve"> Prill 2025</v>
      </c>
      <c r="F434" s="31" t="str">
        <f>F22</f>
        <v xml:space="preserve"> Prill 2026</v>
      </c>
      <c r="G434" s="31" t="str">
        <f>G22</f>
        <v xml:space="preserve"> Prill 2025</v>
      </c>
      <c r="H434" s="31" t="str">
        <f>H22</f>
        <v xml:space="preserve"> Prill 2026</v>
      </c>
      <c r="I434" s="31" t="str">
        <f>I22</f>
        <v xml:space="preserve"> Prill 2025</v>
      </c>
      <c r="J434" s="31" t="str">
        <f>J22</f>
        <v xml:space="preserve"> Prill 2026</v>
      </c>
      <c r="K434" s="31" t="str">
        <f>K22</f>
        <v xml:space="preserve"> Prill 2025</v>
      </c>
      <c r="L434" s="31" t="str">
        <f>L22</f>
        <v xml:space="preserve"> Prill 2026</v>
      </c>
      <c r="M434" s="31" t="str">
        <f>M22</f>
        <v xml:space="preserve"> Prill 2025</v>
      </c>
      <c r="N434" s="31" t="str">
        <f>N22</f>
        <v xml:space="preserve"> Prill 2026</v>
      </c>
      <c r="O434" s="31" t="str">
        <f>O22</f>
        <v xml:space="preserve"> Prill 2025</v>
      </c>
      <c r="P434" s="31" t="str">
        <f>P22</f>
        <v xml:space="preserve"> Prill 2026</v>
      </c>
      <c r="Q434" s="31" t="str">
        <f>Q22</f>
        <v xml:space="preserve"> Prill 2025</v>
      </c>
      <c r="R434" s="31" t="str">
        <f>R22</f>
        <v xml:space="preserve"> Prill 2026</v>
      </c>
      <c r="S434" s="31" t="str">
        <f>S22</f>
        <v xml:space="preserve"> Prill 2025</v>
      </c>
      <c r="T434" s="31" t="str">
        <f>T22</f>
        <v xml:space="preserve"> Prill 2026</v>
      </c>
      <c r="U434" s="31" t="str">
        <f>U22</f>
        <v xml:space="preserve"> Prill 2025</v>
      </c>
      <c r="V434" s="31" t="str">
        <f>V22</f>
        <v xml:space="preserve"> Prill 2026</v>
      </c>
      <c r="W434" s="31" t="str">
        <f>W22</f>
        <v xml:space="preserve"> Prill 2025</v>
      </c>
      <c r="X434" s="31" t="str">
        <f>X22</f>
        <v xml:space="preserve"> Prill 2026</v>
      </c>
      <c r="Y434" s="31" t="str">
        <f>Y22</f>
        <v xml:space="preserve"> Prill 2025</v>
      </c>
      <c r="Z434" s="31" t="str">
        <f>Z22</f>
        <v xml:space="preserve"> Prill 2026</v>
      </c>
      <c r="AA434" s="31" t="str">
        <f>AA22</f>
        <v xml:space="preserve"> Prill 2025</v>
      </c>
      <c r="AB434" s="31" t="str">
        <f>AB22</f>
        <v xml:space="preserve"> Prill 2026</v>
      </c>
      <c r="AC434" s="1" t="str">
        <f>R3</f>
        <v xml:space="preserve"> Prill 2025</v>
      </c>
      <c r="AD434" s="1" t="str">
        <f>U3</f>
        <v xml:space="preserve"> Prill 2026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5">SUM(E428)</f>
        <v>0</v>
      </c>
      <c r="F435" s="8">
        <f t="shared" si="55"/>
        <v>0</v>
      </c>
      <c r="G435" s="8">
        <f t="shared" si="55"/>
        <v>0</v>
      </c>
      <c r="H435" s="8">
        <f t="shared" si="55"/>
        <v>0</v>
      </c>
      <c r="I435" s="8">
        <f t="shared" si="55"/>
        <v>0</v>
      </c>
      <c r="J435" s="8">
        <f t="shared" si="55"/>
        <v>0</v>
      </c>
      <c r="K435" s="8">
        <f t="shared" si="55"/>
        <v>0</v>
      </c>
      <c r="L435" s="8">
        <f t="shared" si="55"/>
        <v>0</v>
      </c>
      <c r="M435" s="8">
        <f t="shared" si="55"/>
        <v>0</v>
      </c>
      <c r="N435" s="8">
        <f t="shared" si="55"/>
        <v>0</v>
      </c>
      <c r="O435" s="8">
        <f t="shared" si="55"/>
        <v>0</v>
      </c>
      <c r="P435" s="8">
        <f t="shared" si="55"/>
        <v>0</v>
      </c>
      <c r="Q435" s="8">
        <f t="shared" si="55"/>
        <v>0</v>
      </c>
      <c r="R435" s="8">
        <f t="shared" si="55"/>
        <v>0</v>
      </c>
      <c r="S435" s="8">
        <f t="shared" si="55"/>
        <v>0</v>
      </c>
      <c r="T435" s="8">
        <f t="shared" si="55"/>
        <v>0</v>
      </c>
      <c r="U435" s="8">
        <f t="shared" si="55"/>
        <v>0</v>
      </c>
      <c r="V435" s="8">
        <f t="shared" si="55"/>
        <v>0</v>
      </c>
      <c r="W435" s="8">
        <f t="shared" si="55"/>
        <v>0</v>
      </c>
      <c r="X435" s="8">
        <f t="shared" si="55"/>
        <v>0</v>
      </c>
      <c r="Y435" s="8">
        <f t="shared" si="55"/>
        <v>0</v>
      </c>
      <c r="Z435" s="8">
        <f t="shared" si="55"/>
        <v>0</v>
      </c>
      <c r="AA435" s="8">
        <f t="shared" si="55"/>
        <v>0</v>
      </c>
      <c r="AB435" s="8">
        <f t="shared" si="55"/>
        <v>0</v>
      </c>
      <c r="AC435" s="2">
        <f>SUM(E435+G435+I435+K435+M435+O435+Q435+S435+U435+W435+Y435+AA435)</f>
        <v>0</v>
      </c>
      <c r="AD435" s="2">
        <f>SUM(F435+H435+J435+L435+N435+P435+R435+T435+V435+X435+Z435+AB435)</f>
        <v>0</v>
      </c>
      <c r="AE435" s="254">
        <f t="shared" ref="AE435:AE445" si="56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/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7">SUM(E436+G436+I436+K436+M436+O436+Q436+S436+U436+W436+Y436+AA436)</f>
        <v>0</v>
      </c>
      <c r="AD436" s="2">
        <f t="shared" si="57"/>
        <v>0</v>
      </c>
      <c r="AE436" s="214">
        <f t="shared" si="56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7"/>
        <v>0</v>
      </c>
      <c r="AD437" s="2">
        <f t="shared" si="57"/>
        <v>0</v>
      </c>
      <c r="AE437" s="214">
        <f t="shared" si="56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7"/>
        <v>0</v>
      </c>
      <c r="AD438" s="2">
        <f t="shared" si="57"/>
        <v>0</v>
      </c>
      <c r="AE438" s="214">
        <f t="shared" si="56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8">SUM(E436+E437+E438)</f>
        <v>0</v>
      </c>
      <c r="F439" s="8">
        <f t="shared" si="58"/>
        <v>0</v>
      </c>
      <c r="G439" s="8">
        <f t="shared" si="58"/>
        <v>0</v>
      </c>
      <c r="H439" s="8">
        <f t="shared" si="58"/>
        <v>0</v>
      </c>
      <c r="I439" s="8">
        <f t="shared" si="58"/>
        <v>0</v>
      </c>
      <c r="J439" s="8">
        <f t="shared" si="58"/>
        <v>0</v>
      </c>
      <c r="K439" s="8">
        <f t="shared" si="58"/>
        <v>0</v>
      </c>
      <c r="L439" s="8">
        <f t="shared" si="58"/>
        <v>0</v>
      </c>
      <c r="M439" s="8">
        <f t="shared" si="58"/>
        <v>0</v>
      </c>
      <c r="N439" s="8">
        <f t="shared" si="58"/>
        <v>0</v>
      </c>
      <c r="O439" s="8">
        <f t="shared" si="58"/>
        <v>0</v>
      </c>
      <c r="P439" s="8">
        <f t="shared" si="58"/>
        <v>0</v>
      </c>
      <c r="Q439" s="8">
        <f t="shared" si="58"/>
        <v>0</v>
      </c>
      <c r="R439" s="8">
        <f t="shared" si="58"/>
        <v>0</v>
      </c>
      <c r="S439" s="8">
        <f t="shared" si="58"/>
        <v>0</v>
      </c>
      <c r="T439" s="8">
        <f t="shared" si="58"/>
        <v>0</v>
      </c>
      <c r="U439" s="8">
        <f t="shared" si="58"/>
        <v>0</v>
      </c>
      <c r="V439" s="8">
        <f t="shared" si="58"/>
        <v>0</v>
      </c>
      <c r="W439" s="8">
        <f t="shared" si="58"/>
        <v>0</v>
      </c>
      <c r="X439" s="8">
        <f t="shared" si="58"/>
        <v>0</v>
      </c>
      <c r="Y439" s="8">
        <f t="shared" si="58"/>
        <v>0</v>
      </c>
      <c r="Z439" s="8">
        <f t="shared" si="58"/>
        <v>0</v>
      </c>
      <c r="AA439" s="8">
        <f t="shared" si="58"/>
        <v>0</v>
      </c>
      <c r="AB439" s="8">
        <f t="shared" si="58"/>
        <v>0</v>
      </c>
      <c r="AC439" s="2">
        <f t="shared" si="57"/>
        <v>0</v>
      </c>
      <c r="AD439" s="2">
        <f t="shared" si="57"/>
        <v>0</v>
      </c>
      <c r="AE439" s="254">
        <f t="shared" si="56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7"/>
        <v>0</v>
      </c>
      <c r="AD440" s="2">
        <f t="shared" si="57"/>
        <v>0</v>
      </c>
      <c r="AE440" s="214">
        <f t="shared" si="56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7"/>
        <v>0</v>
      </c>
      <c r="AD441" s="2">
        <f t="shared" si="57"/>
        <v>0</v>
      </c>
      <c r="AE441" s="214">
        <f t="shared" si="56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59">SUM(F440+F441)</f>
        <v>0</v>
      </c>
      <c r="G442" s="8">
        <f t="shared" si="59"/>
        <v>0</v>
      </c>
      <c r="H442" s="8">
        <f t="shared" si="59"/>
        <v>0</v>
      </c>
      <c r="I442" s="8">
        <f t="shared" si="59"/>
        <v>0</v>
      </c>
      <c r="J442" s="8">
        <f t="shared" si="59"/>
        <v>0</v>
      </c>
      <c r="K442" s="8">
        <f t="shared" si="59"/>
        <v>0</v>
      </c>
      <c r="L442" s="8">
        <f t="shared" si="59"/>
        <v>0</v>
      </c>
      <c r="M442" s="8">
        <f t="shared" si="59"/>
        <v>0</v>
      </c>
      <c r="N442" s="8">
        <f t="shared" si="59"/>
        <v>0</v>
      </c>
      <c r="O442" s="8">
        <f t="shared" si="59"/>
        <v>0</v>
      </c>
      <c r="P442" s="8">
        <f t="shared" si="59"/>
        <v>0</v>
      </c>
      <c r="Q442" s="8">
        <f t="shared" si="59"/>
        <v>0</v>
      </c>
      <c r="R442" s="8">
        <f t="shared" si="59"/>
        <v>0</v>
      </c>
      <c r="S442" s="8">
        <f t="shared" si="59"/>
        <v>0</v>
      </c>
      <c r="T442" s="8">
        <f t="shared" si="59"/>
        <v>0</v>
      </c>
      <c r="U442" s="8">
        <f t="shared" si="59"/>
        <v>0</v>
      </c>
      <c r="V442" s="8">
        <f t="shared" si="59"/>
        <v>0</v>
      </c>
      <c r="W442" s="8">
        <f t="shared" si="59"/>
        <v>0</v>
      </c>
      <c r="X442" s="8">
        <f t="shared" si="59"/>
        <v>0</v>
      </c>
      <c r="Y442" s="8">
        <f t="shared" si="59"/>
        <v>0</v>
      </c>
      <c r="Z442" s="8">
        <f t="shared" si="59"/>
        <v>0</v>
      </c>
      <c r="AA442" s="8">
        <f t="shared" si="59"/>
        <v>0</v>
      </c>
      <c r="AB442" s="8">
        <f t="shared" si="59"/>
        <v>0</v>
      </c>
      <c r="AC442" s="2">
        <f t="shared" si="57"/>
        <v>0</v>
      </c>
      <c r="AD442" s="2">
        <f t="shared" si="57"/>
        <v>0</v>
      </c>
      <c r="AE442" s="254">
        <f t="shared" si="56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0">F439/F435*100</f>
        <v>#DIV/0!</v>
      </c>
      <c r="G443" s="10" t="e">
        <f t="shared" si="60"/>
        <v>#DIV/0!</v>
      </c>
      <c r="H443" s="10" t="e">
        <f t="shared" si="60"/>
        <v>#DIV/0!</v>
      </c>
      <c r="I443" s="9" t="e">
        <f t="shared" si="60"/>
        <v>#DIV/0!</v>
      </c>
      <c r="J443" s="9" t="e">
        <f t="shared" si="60"/>
        <v>#DIV/0!</v>
      </c>
      <c r="K443" s="10" t="e">
        <f t="shared" si="60"/>
        <v>#DIV/0!</v>
      </c>
      <c r="L443" s="10" t="e">
        <f t="shared" si="60"/>
        <v>#DIV/0!</v>
      </c>
      <c r="M443" s="10" t="e">
        <f t="shared" si="60"/>
        <v>#DIV/0!</v>
      </c>
      <c r="N443" s="10" t="e">
        <f t="shared" si="60"/>
        <v>#DIV/0!</v>
      </c>
      <c r="O443" s="10" t="e">
        <f t="shared" si="60"/>
        <v>#DIV/0!</v>
      </c>
      <c r="P443" s="10" t="e">
        <f t="shared" si="60"/>
        <v>#DIV/0!</v>
      </c>
      <c r="Q443" s="10" t="e">
        <f t="shared" si="60"/>
        <v>#DIV/0!</v>
      </c>
      <c r="R443" s="10" t="e">
        <f t="shared" si="60"/>
        <v>#DIV/0!</v>
      </c>
      <c r="S443" s="10" t="e">
        <f t="shared" si="60"/>
        <v>#DIV/0!</v>
      </c>
      <c r="T443" s="10" t="e">
        <f t="shared" si="60"/>
        <v>#DIV/0!</v>
      </c>
      <c r="U443" s="10" t="e">
        <f t="shared" si="60"/>
        <v>#DIV/0!</v>
      </c>
      <c r="V443" s="10" t="e">
        <f t="shared" si="60"/>
        <v>#DIV/0!</v>
      </c>
      <c r="W443" s="10" t="e">
        <f t="shared" si="60"/>
        <v>#DIV/0!</v>
      </c>
      <c r="X443" s="10" t="e">
        <f t="shared" si="60"/>
        <v>#DIV/0!</v>
      </c>
      <c r="Y443" s="10" t="e">
        <f t="shared" si="60"/>
        <v>#DIV/0!</v>
      </c>
      <c r="Z443" s="10" t="e">
        <f t="shared" si="60"/>
        <v>#DIV/0!</v>
      </c>
      <c r="AA443" s="10" t="e">
        <f t="shared" si="60"/>
        <v>#DIV/0!</v>
      </c>
      <c r="AB443" s="10" t="e">
        <f t="shared" si="60"/>
        <v>#DIV/0!</v>
      </c>
      <c r="AC443" s="11" t="e">
        <f t="shared" si="60"/>
        <v>#DIV/0!</v>
      </c>
      <c r="AD443" s="11" t="e">
        <f t="shared" si="60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6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1">SUM(E439+E444)</f>
        <v>0</v>
      </c>
      <c r="F445" s="51">
        <f t="shared" si="61"/>
        <v>0</v>
      </c>
      <c r="G445" s="51">
        <f t="shared" si="61"/>
        <v>0</v>
      </c>
      <c r="H445" s="51">
        <f t="shared" si="61"/>
        <v>0</v>
      </c>
      <c r="I445" s="51">
        <f t="shared" si="61"/>
        <v>0</v>
      </c>
      <c r="J445" s="51">
        <f t="shared" si="61"/>
        <v>0</v>
      </c>
      <c r="K445" s="51">
        <f t="shared" si="61"/>
        <v>0</v>
      </c>
      <c r="L445" s="51">
        <f t="shared" si="61"/>
        <v>0</v>
      </c>
      <c r="M445" s="51">
        <f t="shared" si="61"/>
        <v>0</v>
      </c>
      <c r="N445" s="51">
        <f t="shared" si="61"/>
        <v>0</v>
      </c>
      <c r="O445" s="51">
        <f t="shared" si="61"/>
        <v>0</v>
      </c>
      <c r="P445" s="51">
        <f t="shared" si="61"/>
        <v>0</v>
      </c>
      <c r="Q445" s="51">
        <f t="shared" si="61"/>
        <v>0</v>
      </c>
      <c r="R445" s="51">
        <f t="shared" si="61"/>
        <v>0</v>
      </c>
      <c r="S445" s="51">
        <f t="shared" si="61"/>
        <v>0</v>
      </c>
      <c r="T445" s="51">
        <f t="shared" si="61"/>
        <v>0</v>
      </c>
      <c r="U445" s="51">
        <f t="shared" si="61"/>
        <v>0</v>
      </c>
      <c r="V445" s="51">
        <f t="shared" si="61"/>
        <v>0</v>
      </c>
      <c r="W445" s="51">
        <f t="shared" si="61"/>
        <v>0</v>
      </c>
      <c r="X445" s="51">
        <f t="shared" si="61"/>
        <v>0</v>
      </c>
      <c r="Y445" s="51">
        <f t="shared" si="61"/>
        <v>0</v>
      </c>
      <c r="Z445" s="51">
        <f t="shared" si="61"/>
        <v>0</v>
      </c>
      <c r="AA445" s="51">
        <f t="shared" si="61"/>
        <v>0</v>
      </c>
      <c r="AB445" s="51">
        <f t="shared" si="61"/>
        <v>0</v>
      </c>
      <c r="AC445" s="2">
        <f>SUM(E445+G445+I445+K445+M445+O445+Q445+S445+U445+W445+Y445+AA445)</f>
        <v>0</v>
      </c>
      <c r="AD445" s="2">
        <f>SUM(F445+H445+J445+L445+N445+P445+R445+T445+V445+X445+Z445+AB445)</f>
        <v>0</v>
      </c>
      <c r="AE445" s="254">
        <f t="shared" si="56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 t="e">
        <f>AC445/AC435*100</f>
        <v>#DIV/0!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1" t="str">
        <f>E22</f>
        <v xml:space="preserve"> Prill 2025</v>
      </c>
      <c r="F451" s="31" t="str">
        <f>F22</f>
        <v xml:space="preserve"> Prill 2026</v>
      </c>
      <c r="G451" s="31" t="str">
        <f>G22</f>
        <v xml:space="preserve"> Prill 2025</v>
      </c>
      <c r="H451" s="31" t="str">
        <f>H22</f>
        <v xml:space="preserve"> Prill 2026</v>
      </c>
      <c r="I451" s="31" t="str">
        <f>I22</f>
        <v xml:space="preserve"> Prill 2025</v>
      </c>
      <c r="J451" s="31" t="str">
        <f>J22</f>
        <v xml:space="preserve"> Prill 2026</v>
      </c>
      <c r="K451" s="31" t="str">
        <f>K22</f>
        <v xml:space="preserve"> Prill 2025</v>
      </c>
      <c r="L451" s="31" t="str">
        <f>L22</f>
        <v xml:space="preserve"> Prill 2026</v>
      </c>
      <c r="M451" s="31" t="str">
        <f>M22</f>
        <v xml:space="preserve"> Prill 2025</v>
      </c>
      <c r="N451" s="31" t="str">
        <f>N22</f>
        <v xml:space="preserve"> Prill 2026</v>
      </c>
      <c r="O451" s="31" t="str">
        <f>O22</f>
        <v xml:space="preserve"> Prill 2025</v>
      </c>
      <c r="P451" s="31" t="str">
        <f>P22</f>
        <v xml:space="preserve"> Prill 2026</v>
      </c>
      <c r="Q451" s="31" t="str">
        <f>Q22</f>
        <v xml:space="preserve"> Prill 2025</v>
      </c>
      <c r="R451" s="31" t="str">
        <f>R22</f>
        <v xml:space="preserve"> Prill 2026</v>
      </c>
      <c r="S451" s="31" t="str">
        <f>S22</f>
        <v xml:space="preserve"> Prill 2025</v>
      </c>
      <c r="T451" s="31" t="str">
        <f>T22</f>
        <v xml:space="preserve"> Prill 2026</v>
      </c>
      <c r="U451" s="31" t="str">
        <f>U22</f>
        <v xml:space="preserve"> Prill 2025</v>
      </c>
      <c r="V451" s="31" t="str">
        <f>V22</f>
        <v xml:space="preserve"> Prill 2026</v>
      </c>
      <c r="W451" s="31" t="str">
        <f>W22</f>
        <v xml:space="preserve"> Prill 2025</v>
      </c>
      <c r="X451" s="31" t="str">
        <f>X22</f>
        <v xml:space="preserve"> Prill 2026</v>
      </c>
      <c r="Y451" s="31" t="str">
        <f>Y22</f>
        <v xml:space="preserve"> Prill 2025</v>
      </c>
      <c r="Z451" s="31" t="str">
        <f>Z22</f>
        <v xml:space="preserve"> Prill 2026</v>
      </c>
      <c r="AA451" s="31" t="str">
        <f>AA22</f>
        <v xml:space="preserve"> Prill 2025</v>
      </c>
      <c r="AB451" s="31" t="str">
        <f>AB22</f>
        <v xml:space="preserve"> Prill 2026</v>
      </c>
      <c r="AC451" s="1" t="str">
        <f>R3</f>
        <v xml:space="preserve"> Prill 2025</v>
      </c>
      <c r="AD451" s="1" t="str">
        <f>U3</f>
        <v xml:space="preserve"> Prill 2026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2">SUM(F383+F424)</f>
        <v>0</v>
      </c>
      <c r="G452" s="14">
        <f t="shared" si="62"/>
        <v>0</v>
      </c>
      <c r="H452" s="14">
        <f t="shared" si="62"/>
        <v>0</v>
      </c>
      <c r="I452" s="13">
        <f t="shared" si="62"/>
        <v>0</v>
      </c>
      <c r="J452" s="13">
        <f t="shared" si="62"/>
        <v>0</v>
      </c>
      <c r="K452" s="14">
        <f t="shared" si="62"/>
        <v>0</v>
      </c>
      <c r="L452" s="14">
        <f t="shared" si="62"/>
        <v>0</v>
      </c>
      <c r="M452" s="14">
        <f t="shared" si="62"/>
        <v>1</v>
      </c>
      <c r="N452" s="14">
        <f t="shared" si="62"/>
        <v>3</v>
      </c>
      <c r="O452" s="14">
        <f t="shared" si="62"/>
        <v>0</v>
      </c>
      <c r="P452" s="14">
        <f t="shared" si="62"/>
        <v>0</v>
      </c>
      <c r="Q452" s="14">
        <f t="shared" si="62"/>
        <v>0</v>
      </c>
      <c r="R452" s="14">
        <f t="shared" si="62"/>
        <v>0</v>
      </c>
      <c r="S452" s="14">
        <f t="shared" si="62"/>
        <v>0</v>
      </c>
      <c r="T452" s="14">
        <f t="shared" si="62"/>
        <v>0</v>
      </c>
      <c r="U452" s="14">
        <f t="shared" si="62"/>
        <v>0</v>
      </c>
      <c r="V452" s="14">
        <f t="shared" si="62"/>
        <v>0</v>
      </c>
      <c r="W452" s="14">
        <f t="shared" si="62"/>
        <v>0</v>
      </c>
      <c r="X452" s="14">
        <f t="shared" si="62"/>
        <v>0</v>
      </c>
      <c r="Y452" s="14">
        <f t="shared" si="62"/>
        <v>0</v>
      </c>
      <c r="Z452" s="14">
        <f t="shared" si="62"/>
        <v>0</v>
      </c>
      <c r="AA452" s="14">
        <f t="shared" si="62"/>
        <v>0</v>
      </c>
      <c r="AB452" s="14">
        <f t="shared" si="62"/>
        <v>0</v>
      </c>
      <c r="AC452" s="2">
        <f t="shared" ref="AC452:AD456" si="63">SUM(E452+G452+I452+K452+M452+O452+Q452+S452+U452+W452+Y452+AA452)</f>
        <v>1</v>
      </c>
      <c r="AD452" s="2">
        <f t="shared" si="63"/>
        <v>3</v>
      </c>
      <c r="AE452" s="214">
        <f>IF(AC452=0,0,(AC452-AD452)/AC452*-100)</f>
        <v>200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2"/>
        <v>0</v>
      </c>
      <c r="G453" s="14">
        <f t="shared" si="62"/>
        <v>0</v>
      </c>
      <c r="H453" s="14">
        <f t="shared" si="62"/>
        <v>0</v>
      </c>
      <c r="I453" s="13">
        <f t="shared" si="62"/>
        <v>0</v>
      </c>
      <c r="J453" s="13">
        <f t="shared" si="62"/>
        <v>0</v>
      </c>
      <c r="K453" s="14">
        <f t="shared" si="62"/>
        <v>0</v>
      </c>
      <c r="L453" s="14">
        <f t="shared" si="62"/>
        <v>0</v>
      </c>
      <c r="M453" s="14">
        <f t="shared" si="62"/>
        <v>0</v>
      </c>
      <c r="N453" s="14">
        <f t="shared" si="62"/>
        <v>0</v>
      </c>
      <c r="O453" s="14">
        <f t="shared" si="62"/>
        <v>0</v>
      </c>
      <c r="P453" s="14">
        <f t="shared" si="62"/>
        <v>0</v>
      </c>
      <c r="Q453" s="14">
        <f t="shared" si="62"/>
        <v>0</v>
      </c>
      <c r="R453" s="14">
        <f t="shared" si="62"/>
        <v>0</v>
      </c>
      <c r="S453" s="14">
        <f t="shared" si="62"/>
        <v>0</v>
      </c>
      <c r="T453" s="14">
        <f t="shared" si="62"/>
        <v>0</v>
      </c>
      <c r="U453" s="14">
        <f t="shared" si="62"/>
        <v>0</v>
      </c>
      <c r="V453" s="14">
        <f t="shared" si="62"/>
        <v>0</v>
      </c>
      <c r="W453" s="14">
        <f t="shared" si="62"/>
        <v>0</v>
      </c>
      <c r="X453" s="14">
        <f t="shared" si="62"/>
        <v>0</v>
      </c>
      <c r="Y453" s="14">
        <f t="shared" si="62"/>
        <v>0</v>
      </c>
      <c r="Z453" s="14">
        <f t="shared" si="62"/>
        <v>0</v>
      </c>
      <c r="AA453" s="14">
        <f t="shared" si="62"/>
        <v>0</v>
      </c>
      <c r="AB453" s="14">
        <f t="shared" si="62"/>
        <v>0</v>
      </c>
      <c r="AC453" s="2">
        <f t="shared" si="63"/>
        <v>0</v>
      </c>
      <c r="AD453" s="2">
        <f t="shared" si="63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2"/>
        <v>0</v>
      </c>
      <c r="G454" s="14">
        <f t="shared" si="62"/>
        <v>0</v>
      </c>
      <c r="H454" s="14">
        <f t="shared" si="62"/>
        <v>0</v>
      </c>
      <c r="I454" s="13">
        <f t="shared" si="62"/>
        <v>0</v>
      </c>
      <c r="J454" s="13">
        <f t="shared" si="62"/>
        <v>0</v>
      </c>
      <c r="K454" s="14">
        <f t="shared" si="62"/>
        <v>0</v>
      </c>
      <c r="L454" s="14">
        <f t="shared" si="62"/>
        <v>0</v>
      </c>
      <c r="M454" s="14">
        <f t="shared" si="62"/>
        <v>0</v>
      </c>
      <c r="N454" s="14">
        <f t="shared" si="62"/>
        <v>0</v>
      </c>
      <c r="O454" s="14">
        <f t="shared" si="62"/>
        <v>0</v>
      </c>
      <c r="P454" s="14">
        <f t="shared" si="62"/>
        <v>0</v>
      </c>
      <c r="Q454" s="14">
        <f t="shared" si="62"/>
        <v>0</v>
      </c>
      <c r="R454" s="14">
        <f t="shared" si="62"/>
        <v>0</v>
      </c>
      <c r="S454" s="14">
        <f t="shared" si="62"/>
        <v>0</v>
      </c>
      <c r="T454" s="14">
        <f t="shared" si="62"/>
        <v>0</v>
      </c>
      <c r="U454" s="14">
        <f t="shared" si="62"/>
        <v>0</v>
      </c>
      <c r="V454" s="14">
        <f t="shared" si="62"/>
        <v>0</v>
      </c>
      <c r="W454" s="14">
        <f t="shared" si="62"/>
        <v>0</v>
      </c>
      <c r="X454" s="14">
        <f t="shared" si="62"/>
        <v>0</v>
      </c>
      <c r="Y454" s="14">
        <f t="shared" si="62"/>
        <v>0</v>
      </c>
      <c r="Z454" s="14">
        <f t="shared" si="62"/>
        <v>0</v>
      </c>
      <c r="AA454" s="14">
        <f t="shared" si="62"/>
        <v>0</v>
      </c>
      <c r="AB454" s="14">
        <f t="shared" si="62"/>
        <v>0</v>
      </c>
      <c r="AC454" s="2">
        <f t="shared" si="63"/>
        <v>0</v>
      </c>
      <c r="AD454" s="2">
        <f t="shared" si="63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2"/>
        <v>0</v>
      </c>
      <c r="G455" s="14">
        <f t="shared" si="62"/>
        <v>0</v>
      </c>
      <c r="H455" s="14">
        <f t="shared" si="62"/>
        <v>0</v>
      </c>
      <c r="I455" s="13">
        <f t="shared" si="62"/>
        <v>0</v>
      </c>
      <c r="J455" s="13">
        <f t="shared" si="62"/>
        <v>0</v>
      </c>
      <c r="K455" s="14">
        <f t="shared" si="62"/>
        <v>0</v>
      </c>
      <c r="L455" s="14">
        <f t="shared" si="62"/>
        <v>0</v>
      </c>
      <c r="M455" s="14">
        <f t="shared" si="62"/>
        <v>0</v>
      </c>
      <c r="N455" s="14">
        <f t="shared" si="62"/>
        <v>0</v>
      </c>
      <c r="O455" s="14">
        <f t="shared" si="62"/>
        <v>0</v>
      </c>
      <c r="P455" s="14">
        <f t="shared" si="62"/>
        <v>0</v>
      </c>
      <c r="Q455" s="14">
        <f t="shared" si="62"/>
        <v>0</v>
      </c>
      <c r="R455" s="14">
        <f t="shared" si="62"/>
        <v>0</v>
      </c>
      <c r="S455" s="14">
        <f t="shared" si="62"/>
        <v>0</v>
      </c>
      <c r="T455" s="14">
        <f t="shared" si="62"/>
        <v>0</v>
      </c>
      <c r="U455" s="14">
        <f t="shared" si="62"/>
        <v>0</v>
      </c>
      <c r="V455" s="14">
        <f t="shared" si="62"/>
        <v>0</v>
      </c>
      <c r="W455" s="14">
        <f t="shared" si="62"/>
        <v>0</v>
      </c>
      <c r="X455" s="14">
        <f t="shared" si="62"/>
        <v>0</v>
      </c>
      <c r="Y455" s="14">
        <f t="shared" si="62"/>
        <v>0</v>
      </c>
      <c r="Z455" s="14">
        <f t="shared" si="62"/>
        <v>0</v>
      </c>
      <c r="AA455" s="14">
        <f t="shared" si="62"/>
        <v>0</v>
      </c>
      <c r="AB455" s="14">
        <f t="shared" si="62"/>
        <v>0</v>
      </c>
      <c r="AC455" s="2">
        <f t="shared" si="63"/>
        <v>0</v>
      </c>
      <c r="AD455" s="2">
        <f t="shared" si="63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4">SUM(F452-F453-F454+F455)</f>
        <v>0</v>
      </c>
      <c r="G456" s="7">
        <f t="shared" si="64"/>
        <v>0</v>
      </c>
      <c r="H456" s="7">
        <f t="shared" si="64"/>
        <v>0</v>
      </c>
      <c r="I456" s="7">
        <f t="shared" si="64"/>
        <v>0</v>
      </c>
      <c r="J456" s="7">
        <f t="shared" si="64"/>
        <v>0</v>
      </c>
      <c r="K456" s="7">
        <f t="shared" si="64"/>
        <v>0</v>
      </c>
      <c r="L456" s="7">
        <f t="shared" si="64"/>
        <v>0</v>
      </c>
      <c r="M456" s="7">
        <f t="shared" si="64"/>
        <v>1</v>
      </c>
      <c r="N456" s="7">
        <f t="shared" si="64"/>
        <v>3</v>
      </c>
      <c r="O456" s="7">
        <f t="shared" si="64"/>
        <v>0</v>
      </c>
      <c r="P456" s="7">
        <f t="shared" si="64"/>
        <v>0</v>
      </c>
      <c r="Q456" s="7">
        <f t="shared" si="64"/>
        <v>0</v>
      </c>
      <c r="R456" s="7">
        <f t="shared" si="64"/>
        <v>0</v>
      </c>
      <c r="S456" s="7">
        <f t="shared" si="64"/>
        <v>0</v>
      </c>
      <c r="T456" s="7">
        <f t="shared" si="64"/>
        <v>0</v>
      </c>
      <c r="U456" s="7">
        <f t="shared" si="64"/>
        <v>0</v>
      </c>
      <c r="V456" s="7">
        <f t="shared" si="64"/>
        <v>0</v>
      </c>
      <c r="W456" s="7">
        <f t="shared" si="64"/>
        <v>0</v>
      </c>
      <c r="X456" s="7">
        <f t="shared" si="64"/>
        <v>0</v>
      </c>
      <c r="Y456" s="7">
        <f t="shared" si="64"/>
        <v>0</v>
      </c>
      <c r="Z456" s="7">
        <f t="shared" si="64"/>
        <v>0</v>
      </c>
      <c r="AA456" s="7">
        <f t="shared" si="64"/>
        <v>0</v>
      </c>
      <c r="AB456" s="7">
        <f t="shared" si="64"/>
        <v>0</v>
      </c>
      <c r="AC456" s="2">
        <f t="shared" si="63"/>
        <v>1</v>
      </c>
      <c r="AD456" s="2">
        <f t="shared" si="63"/>
        <v>3</v>
      </c>
      <c r="AE456" s="237">
        <f>IF(AC456=0,0,(AC456-AD456)/AC456*-100)</f>
        <v>200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1" t="str">
        <f>E22</f>
        <v xml:space="preserve"> Prill 2025</v>
      </c>
      <c r="F462" s="31" t="str">
        <f>F22</f>
        <v xml:space="preserve"> Prill 2026</v>
      </c>
      <c r="G462" s="31" t="str">
        <f>G22</f>
        <v xml:space="preserve"> Prill 2025</v>
      </c>
      <c r="H462" s="31" t="str">
        <f>H22</f>
        <v xml:space="preserve"> Prill 2026</v>
      </c>
      <c r="I462" s="31" t="str">
        <f>I22</f>
        <v xml:space="preserve"> Prill 2025</v>
      </c>
      <c r="J462" s="31" t="str">
        <f>J22</f>
        <v xml:space="preserve"> Prill 2026</v>
      </c>
      <c r="K462" s="31" t="str">
        <f>K22</f>
        <v xml:space="preserve"> Prill 2025</v>
      </c>
      <c r="L462" s="31" t="str">
        <f>L22</f>
        <v xml:space="preserve"> Prill 2026</v>
      </c>
      <c r="M462" s="31" t="str">
        <f>M22</f>
        <v xml:space="preserve"> Prill 2025</v>
      </c>
      <c r="N462" s="31" t="str">
        <f>N22</f>
        <v xml:space="preserve"> Prill 2026</v>
      </c>
      <c r="O462" s="31" t="str">
        <f>O22</f>
        <v xml:space="preserve"> Prill 2025</v>
      </c>
      <c r="P462" s="31" t="str">
        <f>P22</f>
        <v xml:space="preserve"> Prill 2026</v>
      </c>
      <c r="Q462" s="31" t="str">
        <f>Q22</f>
        <v xml:space="preserve"> Prill 2025</v>
      </c>
      <c r="R462" s="31" t="str">
        <f>R22</f>
        <v xml:space="preserve"> Prill 2026</v>
      </c>
      <c r="S462" s="31" t="str">
        <f>S22</f>
        <v xml:space="preserve"> Prill 2025</v>
      </c>
      <c r="T462" s="31" t="str">
        <f>T22</f>
        <v xml:space="preserve"> Prill 2026</v>
      </c>
      <c r="U462" s="31" t="str">
        <f>U22</f>
        <v xml:space="preserve"> Prill 2025</v>
      </c>
      <c r="V462" s="31" t="str">
        <f>V22</f>
        <v xml:space="preserve"> Prill 2026</v>
      </c>
      <c r="W462" s="31" t="str">
        <f>W22</f>
        <v xml:space="preserve"> Prill 2025</v>
      </c>
      <c r="X462" s="31" t="str">
        <f>X22</f>
        <v xml:space="preserve"> Prill 2026</v>
      </c>
      <c r="Y462" s="31" t="str">
        <f>Y22</f>
        <v xml:space="preserve"> Prill 2025</v>
      </c>
      <c r="Z462" s="31" t="str">
        <f>Z22</f>
        <v xml:space="preserve"> Prill 2026</v>
      </c>
      <c r="AA462" s="31" t="str">
        <f>AA22</f>
        <v xml:space="preserve"> Prill 2025</v>
      </c>
      <c r="AB462" s="31" t="str">
        <f>AB22</f>
        <v xml:space="preserve"> Prill 2026</v>
      </c>
      <c r="AC462" s="1" t="str">
        <f>R3</f>
        <v xml:space="preserve"> Prill 2025</v>
      </c>
      <c r="AD462" s="1" t="str">
        <f>U3</f>
        <v xml:space="preserve"> Prill 2026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5">SUM(F394+F435)</f>
        <v>0</v>
      </c>
      <c r="G463" s="16">
        <f t="shared" si="65"/>
        <v>0</v>
      </c>
      <c r="H463" s="16">
        <f t="shared" si="65"/>
        <v>0</v>
      </c>
      <c r="I463" s="16">
        <f t="shared" si="65"/>
        <v>0</v>
      </c>
      <c r="J463" s="16">
        <f t="shared" si="65"/>
        <v>0</v>
      </c>
      <c r="K463" s="16">
        <f t="shared" si="65"/>
        <v>0</v>
      </c>
      <c r="L463" s="16">
        <f t="shared" si="65"/>
        <v>0</v>
      </c>
      <c r="M463" s="16">
        <f t="shared" si="65"/>
        <v>1</v>
      </c>
      <c r="N463" s="16">
        <f t="shared" si="65"/>
        <v>3</v>
      </c>
      <c r="O463" s="16">
        <f t="shared" si="65"/>
        <v>0</v>
      </c>
      <c r="P463" s="16">
        <f t="shared" si="65"/>
        <v>0</v>
      </c>
      <c r="Q463" s="16">
        <f t="shared" si="65"/>
        <v>0</v>
      </c>
      <c r="R463" s="16">
        <f t="shared" si="65"/>
        <v>0</v>
      </c>
      <c r="S463" s="16">
        <f t="shared" si="65"/>
        <v>0</v>
      </c>
      <c r="T463" s="16">
        <f t="shared" si="65"/>
        <v>0</v>
      </c>
      <c r="U463" s="16">
        <f t="shared" si="65"/>
        <v>0</v>
      </c>
      <c r="V463" s="16">
        <f t="shared" si="65"/>
        <v>0</v>
      </c>
      <c r="W463" s="16">
        <f t="shared" si="65"/>
        <v>0</v>
      </c>
      <c r="X463" s="16">
        <f t="shared" si="65"/>
        <v>0</v>
      </c>
      <c r="Y463" s="16">
        <f t="shared" si="65"/>
        <v>0</v>
      </c>
      <c r="Z463" s="16">
        <f t="shared" si="65"/>
        <v>0</v>
      </c>
      <c r="AA463" s="16">
        <f t="shared" si="65"/>
        <v>0</v>
      </c>
      <c r="AB463" s="16">
        <f t="shared" si="65"/>
        <v>0</v>
      </c>
      <c r="AC463" s="2">
        <f>SUM(E463+G463+I463+K463+M463+O463+Q463+S463+U463+W463+Y463+AA463)</f>
        <v>1</v>
      </c>
      <c r="AD463" s="2">
        <f>SUM(F463+H463+J463+L463+N463+P463+R463+T463+V463+X463+Z463+AB463)</f>
        <v>3</v>
      </c>
      <c r="AE463" s="252">
        <f t="shared" ref="AE463:AE473" si="66">IF(AC463=0,0,(AC463-AD463)/AC463*-100)</f>
        <v>200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5"/>
        <v>0</v>
      </c>
      <c r="G464" s="14">
        <f t="shared" si="65"/>
        <v>0</v>
      </c>
      <c r="H464" s="14">
        <f t="shared" si="65"/>
        <v>0</v>
      </c>
      <c r="I464" s="13">
        <f t="shared" si="65"/>
        <v>0</v>
      </c>
      <c r="J464" s="13">
        <f t="shared" si="65"/>
        <v>0</v>
      </c>
      <c r="K464" s="14">
        <f t="shared" si="65"/>
        <v>0</v>
      </c>
      <c r="L464" s="14">
        <f t="shared" si="65"/>
        <v>0</v>
      </c>
      <c r="M464" s="14">
        <f t="shared" si="65"/>
        <v>0</v>
      </c>
      <c r="N464" s="14">
        <f t="shared" si="65"/>
        <v>1</v>
      </c>
      <c r="O464" s="14">
        <f t="shared" si="65"/>
        <v>0</v>
      </c>
      <c r="P464" s="14">
        <f t="shared" si="65"/>
        <v>0</v>
      </c>
      <c r="Q464" s="14">
        <f t="shared" si="65"/>
        <v>0</v>
      </c>
      <c r="R464" s="14">
        <f t="shared" si="65"/>
        <v>0</v>
      </c>
      <c r="S464" s="14">
        <f t="shared" si="65"/>
        <v>0</v>
      </c>
      <c r="T464" s="14">
        <f t="shared" si="65"/>
        <v>0</v>
      </c>
      <c r="U464" s="14">
        <f t="shared" si="65"/>
        <v>0</v>
      </c>
      <c r="V464" s="14">
        <f t="shared" si="65"/>
        <v>0</v>
      </c>
      <c r="W464" s="14">
        <f t="shared" si="65"/>
        <v>0</v>
      </c>
      <c r="X464" s="14">
        <f t="shared" si="65"/>
        <v>0</v>
      </c>
      <c r="Y464" s="14">
        <f t="shared" si="65"/>
        <v>0</v>
      </c>
      <c r="Z464" s="14">
        <f t="shared" si="65"/>
        <v>0</v>
      </c>
      <c r="AA464" s="14">
        <f t="shared" si="65"/>
        <v>0</v>
      </c>
      <c r="AB464" s="14">
        <f t="shared" si="65"/>
        <v>0</v>
      </c>
      <c r="AC464" s="2">
        <f>SUM(E464+G464+I464+K464+M464+O464+Q464+S464+U464+W464+Y464+AA464)</f>
        <v>0</v>
      </c>
      <c r="AD464" s="2">
        <f>SUM(F464+H464+J464+L464+N464+P464+R464+T464+V464+X464+Z464+AB464)</f>
        <v>1</v>
      </c>
      <c r="AE464" s="214">
        <f t="shared" si="66"/>
        <v>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5"/>
        <v>0</v>
      </c>
      <c r="G465" s="14">
        <f t="shared" si="65"/>
        <v>0</v>
      </c>
      <c r="H465" s="14">
        <f t="shared" si="65"/>
        <v>0</v>
      </c>
      <c r="I465" s="13">
        <f t="shared" si="65"/>
        <v>0</v>
      </c>
      <c r="J465" s="13">
        <f t="shared" si="65"/>
        <v>0</v>
      </c>
      <c r="K465" s="14">
        <f t="shared" si="65"/>
        <v>0</v>
      </c>
      <c r="L465" s="14">
        <f t="shared" si="65"/>
        <v>0</v>
      </c>
      <c r="M465" s="14">
        <f t="shared" si="65"/>
        <v>0</v>
      </c>
      <c r="N465" s="14">
        <f t="shared" si="65"/>
        <v>0</v>
      </c>
      <c r="O465" s="14">
        <f t="shared" si="65"/>
        <v>0</v>
      </c>
      <c r="P465" s="14">
        <f t="shared" si="65"/>
        <v>0</v>
      </c>
      <c r="Q465" s="14">
        <f t="shared" si="65"/>
        <v>0</v>
      </c>
      <c r="R465" s="14">
        <f t="shared" si="65"/>
        <v>0</v>
      </c>
      <c r="S465" s="14">
        <f t="shared" si="65"/>
        <v>0</v>
      </c>
      <c r="T465" s="14">
        <f t="shared" si="65"/>
        <v>0</v>
      </c>
      <c r="U465" s="14">
        <f t="shared" si="65"/>
        <v>0</v>
      </c>
      <c r="V465" s="14">
        <f t="shared" si="65"/>
        <v>0</v>
      </c>
      <c r="W465" s="14">
        <f t="shared" si="65"/>
        <v>0</v>
      </c>
      <c r="X465" s="14">
        <f t="shared" si="65"/>
        <v>0</v>
      </c>
      <c r="Y465" s="14">
        <f t="shared" si="65"/>
        <v>0</v>
      </c>
      <c r="Z465" s="14">
        <f t="shared" si="65"/>
        <v>0</v>
      </c>
      <c r="AA465" s="14">
        <f t="shared" si="65"/>
        <v>0</v>
      </c>
      <c r="AB465" s="14">
        <f t="shared" si="65"/>
        <v>0</v>
      </c>
      <c r="AC465" s="2">
        <f t="shared" ref="AC465:AD470" si="67">SUM(E465+G465+I465+K465+M465+O465+Q465+S465+U465+W465+Y465+AA465)</f>
        <v>0</v>
      </c>
      <c r="AD465" s="2">
        <f t="shared" si="67"/>
        <v>0</v>
      </c>
      <c r="AE465" s="214">
        <f t="shared" si="66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5"/>
        <v>0</v>
      </c>
      <c r="G466" s="14">
        <f t="shared" si="65"/>
        <v>0</v>
      </c>
      <c r="H466" s="14">
        <f t="shared" si="65"/>
        <v>0</v>
      </c>
      <c r="I466" s="13">
        <f t="shared" si="65"/>
        <v>0</v>
      </c>
      <c r="J466" s="13">
        <f t="shared" si="65"/>
        <v>0</v>
      </c>
      <c r="K466" s="14">
        <f t="shared" si="65"/>
        <v>0</v>
      </c>
      <c r="L466" s="14">
        <f t="shared" si="65"/>
        <v>0</v>
      </c>
      <c r="M466" s="14">
        <f t="shared" si="65"/>
        <v>0</v>
      </c>
      <c r="N466" s="14">
        <f t="shared" si="65"/>
        <v>0</v>
      </c>
      <c r="O466" s="14">
        <f t="shared" si="65"/>
        <v>0</v>
      </c>
      <c r="P466" s="14">
        <f t="shared" si="65"/>
        <v>0</v>
      </c>
      <c r="Q466" s="14">
        <f t="shared" si="65"/>
        <v>0</v>
      </c>
      <c r="R466" s="14">
        <f t="shared" si="65"/>
        <v>0</v>
      </c>
      <c r="S466" s="14">
        <f t="shared" si="65"/>
        <v>0</v>
      </c>
      <c r="T466" s="14">
        <f t="shared" si="65"/>
        <v>0</v>
      </c>
      <c r="U466" s="14">
        <f t="shared" si="65"/>
        <v>0</v>
      </c>
      <c r="V466" s="14">
        <f t="shared" si="65"/>
        <v>0</v>
      </c>
      <c r="W466" s="14">
        <f t="shared" si="65"/>
        <v>0</v>
      </c>
      <c r="X466" s="14">
        <f t="shared" si="65"/>
        <v>0</v>
      </c>
      <c r="Y466" s="14">
        <f t="shared" si="65"/>
        <v>0</v>
      </c>
      <c r="Z466" s="14">
        <f t="shared" si="65"/>
        <v>0</v>
      </c>
      <c r="AA466" s="14">
        <f t="shared" si="65"/>
        <v>0</v>
      </c>
      <c r="AB466" s="14">
        <f t="shared" si="65"/>
        <v>0</v>
      </c>
      <c r="AC466" s="2">
        <f t="shared" si="67"/>
        <v>0</v>
      </c>
      <c r="AD466" s="2">
        <f t="shared" si="67"/>
        <v>0</v>
      </c>
      <c r="AE466" s="214">
        <f t="shared" si="66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8">SUM(E398+E439)</f>
        <v>0</v>
      </c>
      <c r="F467" s="16">
        <f t="shared" si="68"/>
        <v>0</v>
      </c>
      <c r="G467" s="16">
        <f t="shared" si="68"/>
        <v>0</v>
      </c>
      <c r="H467" s="16">
        <f t="shared" si="68"/>
        <v>0</v>
      </c>
      <c r="I467" s="16">
        <f t="shared" si="68"/>
        <v>0</v>
      </c>
      <c r="J467" s="16">
        <f t="shared" si="68"/>
        <v>0</v>
      </c>
      <c r="K467" s="16">
        <f t="shared" si="68"/>
        <v>0</v>
      </c>
      <c r="L467" s="16">
        <f t="shared" si="68"/>
        <v>0</v>
      </c>
      <c r="M467" s="16">
        <f t="shared" si="68"/>
        <v>0</v>
      </c>
      <c r="N467" s="16">
        <f t="shared" si="68"/>
        <v>1</v>
      </c>
      <c r="O467" s="16">
        <f t="shared" si="68"/>
        <v>0</v>
      </c>
      <c r="P467" s="16">
        <f t="shared" si="68"/>
        <v>0</v>
      </c>
      <c r="Q467" s="16">
        <f t="shared" si="68"/>
        <v>0</v>
      </c>
      <c r="R467" s="16">
        <f t="shared" si="68"/>
        <v>0</v>
      </c>
      <c r="S467" s="16">
        <f t="shared" si="68"/>
        <v>0</v>
      </c>
      <c r="T467" s="16">
        <f t="shared" si="68"/>
        <v>0</v>
      </c>
      <c r="U467" s="16">
        <f t="shared" si="68"/>
        <v>0</v>
      </c>
      <c r="V467" s="16">
        <f t="shared" si="68"/>
        <v>0</v>
      </c>
      <c r="W467" s="16">
        <f t="shared" si="68"/>
        <v>0</v>
      </c>
      <c r="X467" s="16">
        <f t="shared" si="68"/>
        <v>0</v>
      </c>
      <c r="Y467" s="16">
        <f t="shared" si="68"/>
        <v>0</v>
      </c>
      <c r="Z467" s="16">
        <f t="shared" si="68"/>
        <v>0</v>
      </c>
      <c r="AA467" s="16">
        <f t="shared" si="68"/>
        <v>0</v>
      </c>
      <c r="AB467" s="16">
        <f t="shared" si="68"/>
        <v>0</v>
      </c>
      <c r="AC467" s="2">
        <f t="shared" si="67"/>
        <v>0</v>
      </c>
      <c r="AD467" s="2">
        <f t="shared" si="67"/>
        <v>1</v>
      </c>
      <c r="AE467" s="252">
        <f t="shared" si="66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8"/>
        <v>0</v>
      </c>
      <c r="F468" s="13">
        <f t="shared" si="68"/>
        <v>0</v>
      </c>
      <c r="G468" s="14">
        <f t="shared" si="68"/>
        <v>0</v>
      </c>
      <c r="H468" s="14">
        <f t="shared" si="68"/>
        <v>0</v>
      </c>
      <c r="I468" s="13">
        <f t="shared" si="68"/>
        <v>0</v>
      </c>
      <c r="J468" s="13">
        <f t="shared" si="68"/>
        <v>0</v>
      </c>
      <c r="K468" s="14">
        <f t="shared" si="68"/>
        <v>0</v>
      </c>
      <c r="L468" s="14">
        <f t="shared" si="68"/>
        <v>0</v>
      </c>
      <c r="M468" s="14">
        <f t="shared" si="68"/>
        <v>1</v>
      </c>
      <c r="N468" s="14">
        <f t="shared" si="68"/>
        <v>2</v>
      </c>
      <c r="O468" s="14">
        <f t="shared" si="68"/>
        <v>0</v>
      </c>
      <c r="P468" s="14">
        <f t="shared" si="68"/>
        <v>0</v>
      </c>
      <c r="Q468" s="14">
        <f t="shared" si="68"/>
        <v>0</v>
      </c>
      <c r="R468" s="14">
        <f t="shared" si="68"/>
        <v>0</v>
      </c>
      <c r="S468" s="14">
        <f t="shared" si="68"/>
        <v>0</v>
      </c>
      <c r="T468" s="14">
        <f t="shared" si="68"/>
        <v>0</v>
      </c>
      <c r="U468" s="14">
        <f t="shared" si="68"/>
        <v>0</v>
      </c>
      <c r="V468" s="14">
        <f t="shared" si="68"/>
        <v>0</v>
      </c>
      <c r="W468" s="14">
        <f t="shared" si="68"/>
        <v>0</v>
      </c>
      <c r="X468" s="14">
        <f t="shared" si="68"/>
        <v>0</v>
      </c>
      <c r="Y468" s="14">
        <f t="shared" si="68"/>
        <v>0</v>
      </c>
      <c r="Z468" s="14">
        <f t="shared" si="68"/>
        <v>0</v>
      </c>
      <c r="AA468" s="14">
        <f t="shared" si="68"/>
        <v>0</v>
      </c>
      <c r="AB468" s="14">
        <f t="shared" si="68"/>
        <v>0</v>
      </c>
      <c r="AC468" s="2">
        <f t="shared" si="67"/>
        <v>1</v>
      </c>
      <c r="AD468" s="2">
        <f t="shared" si="67"/>
        <v>2</v>
      </c>
      <c r="AE468" s="214">
        <f t="shared" si="66"/>
        <v>100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8"/>
        <v>0</v>
      </c>
      <c r="F469" s="13">
        <f t="shared" si="68"/>
        <v>0</v>
      </c>
      <c r="G469" s="14">
        <f t="shared" si="68"/>
        <v>0</v>
      </c>
      <c r="H469" s="14">
        <f t="shared" si="68"/>
        <v>0</v>
      </c>
      <c r="I469" s="13">
        <f t="shared" si="68"/>
        <v>0</v>
      </c>
      <c r="J469" s="13">
        <f t="shared" si="68"/>
        <v>0</v>
      </c>
      <c r="K469" s="14">
        <f t="shared" si="68"/>
        <v>0</v>
      </c>
      <c r="L469" s="14">
        <f t="shared" si="68"/>
        <v>0</v>
      </c>
      <c r="M469" s="14">
        <f t="shared" si="68"/>
        <v>0</v>
      </c>
      <c r="N469" s="14">
        <f t="shared" si="68"/>
        <v>0</v>
      </c>
      <c r="O469" s="14">
        <f t="shared" si="68"/>
        <v>0</v>
      </c>
      <c r="P469" s="14">
        <f t="shared" si="68"/>
        <v>0</v>
      </c>
      <c r="Q469" s="14">
        <f t="shared" si="68"/>
        <v>0</v>
      </c>
      <c r="R469" s="14">
        <f t="shared" si="68"/>
        <v>0</v>
      </c>
      <c r="S469" s="14">
        <f t="shared" si="68"/>
        <v>0</v>
      </c>
      <c r="T469" s="14">
        <f t="shared" si="68"/>
        <v>0</v>
      </c>
      <c r="U469" s="14">
        <f t="shared" si="68"/>
        <v>0</v>
      </c>
      <c r="V469" s="14">
        <f t="shared" si="68"/>
        <v>0</v>
      </c>
      <c r="W469" s="14">
        <f t="shared" si="68"/>
        <v>0</v>
      </c>
      <c r="X469" s="14">
        <f t="shared" si="68"/>
        <v>0</v>
      </c>
      <c r="Y469" s="14">
        <f t="shared" si="68"/>
        <v>0</v>
      </c>
      <c r="Z469" s="14">
        <f t="shared" si="68"/>
        <v>0</v>
      </c>
      <c r="AA469" s="14">
        <f t="shared" si="68"/>
        <v>0</v>
      </c>
      <c r="AB469" s="14">
        <f t="shared" si="68"/>
        <v>0</v>
      </c>
      <c r="AC469" s="2">
        <f t="shared" si="67"/>
        <v>0</v>
      </c>
      <c r="AD469" s="2">
        <f t="shared" si="67"/>
        <v>0</v>
      </c>
      <c r="AE469" s="214">
        <f t="shared" si="66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8"/>
        <v>0</v>
      </c>
      <c r="F470" s="16">
        <f t="shared" si="68"/>
        <v>0</v>
      </c>
      <c r="G470" s="16">
        <f t="shared" si="68"/>
        <v>0</v>
      </c>
      <c r="H470" s="16">
        <f t="shared" si="68"/>
        <v>0</v>
      </c>
      <c r="I470" s="16">
        <f t="shared" si="68"/>
        <v>0</v>
      </c>
      <c r="J470" s="16">
        <f t="shared" si="68"/>
        <v>0</v>
      </c>
      <c r="K470" s="16">
        <f t="shared" si="68"/>
        <v>0</v>
      </c>
      <c r="L470" s="16">
        <f t="shared" si="68"/>
        <v>0</v>
      </c>
      <c r="M470" s="16">
        <f t="shared" si="68"/>
        <v>1</v>
      </c>
      <c r="N470" s="16">
        <f t="shared" si="68"/>
        <v>2</v>
      </c>
      <c r="O470" s="16">
        <f t="shared" si="68"/>
        <v>0</v>
      </c>
      <c r="P470" s="16">
        <f t="shared" si="68"/>
        <v>0</v>
      </c>
      <c r="Q470" s="16">
        <f t="shared" si="68"/>
        <v>0</v>
      </c>
      <c r="R470" s="16">
        <f t="shared" si="68"/>
        <v>0</v>
      </c>
      <c r="S470" s="16">
        <f t="shared" si="68"/>
        <v>0</v>
      </c>
      <c r="T470" s="16">
        <f t="shared" si="68"/>
        <v>0</v>
      </c>
      <c r="U470" s="16">
        <f t="shared" si="68"/>
        <v>0</v>
      </c>
      <c r="V470" s="16">
        <f t="shared" si="68"/>
        <v>0</v>
      </c>
      <c r="W470" s="16">
        <f t="shared" si="68"/>
        <v>0</v>
      </c>
      <c r="X470" s="16">
        <f t="shared" si="68"/>
        <v>0</v>
      </c>
      <c r="Y470" s="16">
        <f t="shared" si="68"/>
        <v>0</v>
      </c>
      <c r="Z470" s="16">
        <f t="shared" si="68"/>
        <v>0</v>
      </c>
      <c r="AA470" s="16">
        <f t="shared" si="68"/>
        <v>0</v>
      </c>
      <c r="AB470" s="16">
        <f t="shared" si="68"/>
        <v>0</v>
      </c>
      <c r="AC470" s="2">
        <f t="shared" si="67"/>
        <v>1</v>
      </c>
      <c r="AD470" s="2">
        <f t="shared" si="67"/>
        <v>2</v>
      </c>
      <c r="AE470" s="252">
        <f t="shared" si="66"/>
        <v>100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0" t="e">
        <f t="shared" ref="E471:AD471" si="69">E467/E463*100</f>
        <v>#DIV/0!</v>
      </c>
      <c r="F471" s="30" t="e">
        <f t="shared" si="69"/>
        <v>#DIV/0!</v>
      </c>
      <c r="G471" s="30" t="e">
        <f t="shared" si="69"/>
        <v>#DIV/0!</v>
      </c>
      <c r="H471" s="30" t="e">
        <f t="shared" si="69"/>
        <v>#DIV/0!</v>
      </c>
      <c r="I471" s="30" t="e">
        <f t="shared" si="69"/>
        <v>#DIV/0!</v>
      </c>
      <c r="J471" s="30" t="e">
        <f t="shared" si="69"/>
        <v>#DIV/0!</v>
      </c>
      <c r="K471" s="30" t="e">
        <f t="shared" si="69"/>
        <v>#DIV/0!</v>
      </c>
      <c r="L471" s="30" t="e">
        <f t="shared" si="69"/>
        <v>#DIV/0!</v>
      </c>
      <c r="M471" s="30">
        <f t="shared" si="69"/>
        <v>0</v>
      </c>
      <c r="N471" s="30">
        <f t="shared" si="69"/>
        <v>33.333333333333329</v>
      </c>
      <c r="O471" s="30" t="e">
        <f t="shared" si="69"/>
        <v>#DIV/0!</v>
      </c>
      <c r="P471" s="30" t="e">
        <f t="shared" si="69"/>
        <v>#DIV/0!</v>
      </c>
      <c r="Q471" s="30" t="e">
        <f t="shared" si="69"/>
        <v>#DIV/0!</v>
      </c>
      <c r="R471" s="30" t="e">
        <f t="shared" si="69"/>
        <v>#DIV/0!</v>
      </c>
      <c r="S471" s="30" t="e">
        <f t="shared" si="69"/>
        <v>#DIV/0!</v>
      </c>
      <c r="T471" s="30" t="e">
        <f t="shared" si="69"/>
        <v>#DIV/0!</v>
      </c>
      <c r="U471" s="30" t="e">
        <f t="shared" si="69"/>
        <v>#DIV/0!</v>
      </c>
      <c r="V471" s="30" t="e">
        <f t="shared" si="69"/>
        <v>#DIV/0!</v>
      </c>
      <c r="W471" s="30" t="e">
        <f t="shared" si="69"/>
        <v>#DIV/0!</v>
      </c>
      <c r="X471" s="30" t="e">
        <f t="shared" si="69"/>
        <v>#DIV/0!</v>
      </c>
      <c r="Y471" s="30" t="e">
        <f t="shared" si="69"/>
        <v>#DIV/0!</v>
      </c>
      <c r="Z471" s="30" t="e">
        <f t="shared" si="69"/>
        <v>#DIV/0!</v>
      </c>
      <c r="AA471" s="30" t="e">
        <f t="shared" si="69"/>
        <v>#DIV/0!</v>
      </c>
      <c r="AB471" s="30" t="e">
        <f t="shared" si="69"/>
        <v>#DIV/0!</v>
      </c>
      <c r="AC471" s="11">
        <f t="shared" si="69"/>
        <v>0</v>
      </c>
      <c r="AD471" s="11">
        <f t="shared" si="69"/>
        <v>33.333333333333329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8"/>
        <v>0</v>
      </c>
      <c r="F472" s="13">
        <f t="shared" si="68"/>
        <v>0</v>
      </c>
      <c r="G472" s="14">
        <f t="shared" si="68"/>
        <v>0</v>
      </c>
      <c r="H472" s="14">
        <f t="shared" si="68"/>
        <v>0</v>
      </c>
      <c r="I472" s="13">
        <f t="shared" si="68"/>
        <v>0</v>
      </c>
      <c r="J472" s="13">
        <f t="shared" si="68"/>
        <v>0</v>
      </c>
      <c r="K472" s="14">
        <f t="shared" si="68"/>
        <v>0</v>
      </c>
      <c r="L472" s="14">
        <f t="shared" si="68"/>
        <v>0</v>
      </c>
      <c r="M472" s="14">
        <f t="shared" si="68"/>
        <v>0</v>
      </c>
      <c r="N472" s="14">
        <f t="shared" si="68"/>
        <v>0</v>
      </c>
      <c r="O472" s="14">
        <f t="shared" si="68"/>
        <v>0</v>
      </c>
      <c r="P472" s="14">
        <f t="shared" si="68"/>
        <v>0</v>
      </c>
      <c r="Q472" s="14">
        <f t="shared" si="68"/>
        <v>0</v>
      </c>
      <c r="R472" s="14">
        <f t="shared" si="68"/>
        <v>0</v>
      </c>
      <c r="S472" s="14">
        <f t="shared" si="68"/>
        <v>0</v>
      </c>
      <c r="T472" s="14">
        <f t="shared" si="68"/>
        <v>0</v>
      </c>
      <c r="U472" s="14">
        <f t="shared" si="68"/>
        <v>0</v>
      </c>
      <c r="V472" s="14">
        <f t="shared" si="68"/>
        <v>0</v>
      </c>
      <c r="W472" s="14">
        <f t="shared" si="68"/>
        <v>0</v>
      </c>
      <c r="X472" s="14">
        <f t="shared" si="68"/>
        <v>0</v>
      </c>
      <c r="Y472" s="14">
        <f t="shared" si="68"/>
        <v>0</v>
      </c>
      <c r="Z472" s="14">
        <f t="shared" si="68"/>
        <v>0</v>
      </c>
      <c r="AA472" s="14">
        <f t="shared" si="68"/>
        <v>0</v>
      </c>
      <c r="AB472" s="14">
        <f t="shared" si="68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6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8"/>
        <v>0</v>
      </c>
      <c r="F473" s="16">
        <f t="shared" si="68"/>
        <v>0</v>
      </c>
      <c r="G473" s="16">
        <f t="shared" si="68"/>
        <v>0</v>
      </c>
      <c r="H473" s="16">
        <f t="shared" si="68"/>
        <v>0</v>
      </c>
      <c r="I473" s="16">
        <f t="shared" si="68"/>
        <v>0</v>
      </c>
      <c r="J473" s="16">
        <f t="shared" si="68"/>
        <v>0</v>
      </c>
      <c r="K473" s="16">
        <f t="shared" si="68"/>
        <v>0</v>
      </c>
      <c r="L473" s="16">
        <f t="shared" si="68"/>
        <v>0</v>
      </c>
      <c r="M473" s="16">
        <f t="shared" si="68"/>
        <v>0</v>
      </c>
      <c r="N473" s="16">
        <f t="shared" si="68"/>
        <v>1</v>
      </c>
      <c r="O473" s="16">
        <f t="shared" si="68"/>
        <v>0</v>
      </c>
      <c r="P473" s="16">
        <f t="shared" si="68"/>
        <v>0</v>
      </c>
      <c r="Q473" s="16">
        <f t="shared" si="68"/>
        <v>0</v>
      </c>
      <c r="R473" s="16">
        <f t="shared" si="68"/>
        <v>0</v>
      </c>
      <c r="S473" s="16">
        <f t="shared" si="68"/>
        <v>0</v>
      </c>
      <c r="T473" s="16">
        <f t="shared" si="68"/>
        <v>0</v>
      </c>
      <c r="U473" s="16">
        <f t="shared" si="68"/>
        <v>0</v>
      </c>
      <c r="V473" s="16">
        <f t="shared" si="68"/>
        <v>0</v>
      </c>
      <c r="W473" s="16">
        <f t="shared" si="68"/>
        <v>0</v>
      </c>
      <c r="X473" s="16">
        <f t="shared" si="68"/>
        <v>0</v>
      </c>
      <c r="Y473" s="16">
        <f t="shared" si="68"/>
        <v>0</v>
      </c>
      <c r="Z473" s="16">
        <f t="shared" si="68"/>
        <v>0</v>
      </c>
      <c r="AA473" s="16">
        <f t="shared" si="68"/>
        <v>0</v>
      </c>
      <c r="AB473" s="16">
        <f t="shared" si="68"/>
        <v>0</v>
      </c>
      <c r="AC473" s="2">
        <f>SUM(E473+G473+I473+K473+M473+O473+Q473+S473+U473+W473+Y473+AA473)</f>
        <v>0</v>
      </c>
      <c r="AD473" s="2">
        <f>SUM(F473+H473+J473+L473+N473+P473+R473+T473+V473+X473+Z473+AB473)</f>
        <v>1</v>
      </c>
      <c r="AE473" s="252">
        <f t="shared" si="66"/>
        <v>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0</v>
      </c>
      <c r="AD474" s="52">
        <f>AD473/AD463*100</f>
        <v>33.333333333333329</v>
      </c>
      <c r="AE474" s="247">
        <f>IF(AC474=0,0,(AC474-AD474)/AC474*-100)</f>
        <v>0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1" t="str">
        <f>E22</f>
        <v xml:space="preserve"> Prill 2025</v>
      </c>
      <c r="F479" s="31" t="str">
        <f>F22</f>
        <v xml:space="preserve"> Prill 2026</v>
      </c>
      <c r="G479" s="31" t="str">
        <f>G22</f>
        <v xml:space="preserve"> Prill 2025</v>
      </c>
      <c r="H479" s="31" t="str">
        <f>H22</f>
        <v xml:space="preserve"> Prill 2026</v>
      </c>
      <c r="I479" s="31" t="str">
        <f>I22</f>
        <v xml:space="preserve"> Prill 2025</v>
      </c>
      <c r="J479" s="31" t="str">
        <f>J22</f>
        <v xml:space="preserve"> Prill 2026</v>
      </c>
      <c r="K479" s="31" t="str">
        <f>K22</f>
        <v xml:space="preserve"> Prill 2025</v>
      </c>
      <c r="L479" s="31" t="str">
        <f>L22</f>
        <v xml:space="preserve"> Prill 2026</v>
      </c>
      <c r="M479" s="31" t="str">
        <f>M22</f>
        <v xml:space="preserve"> Prill 2025</v>
      </c>
      <c r="N479" s="31" t="str">
        <f>N22</f>
        <v xml:space="preserve"> Prill 2026</v>
      </c>
      <c r="O479" s="31" t="str">
        <f>O22</f>
        <v xml:space="preserve"> Prill 2025</v>
      </c>
      <c r="P479" s="31" t="str">
        <f>P22</f>
        <v xml:space="preserve"> Prill 2026</v>
      </c>
      <c r="Q479" s="31" t="str">
        <f>Q22</f>
        <v xml:space="preserve"> Prill 2025</v>
      </c>
      <c r="R479" s="31" t="str">
        <f>R22</f>
        <v xml:space="preserve"> Prill 2026</v>
      </c>
      <c r="S479" s="31" t="str">
        <f>S22</f>
        <v xml:space="preserve"> Prill 2025</v>
      </c>
      <c r="T479" s="31" t="str">
        <f>T22</f>
        <v xml:space="preserve"> Prill 2026</v>
      </c>
      <c r="U479" s="31" t="str">
        <f>U22</f>
        <v xml:space="preserve"> Prill 2025</v>
      </c>
      <c r="V479" s="31" t="str">
        <f>V22</f>
        <v xml:space="preserve"> Prill 2026</v>
      </c>
      <c r="W479" s="31" t="str">
        <f>W22</f>
        <v xml:space="preserve"> Prill 2025</v>
      </c>
      <c r="X479" s="31" t="str">
        <f>X22</f>
        <v xml:space="preserve"> Prill 2026</v>
      </c>
      <c r="Y479" s="31" t="str">
        <f>Y22</f>
        <v xml:space="preserve"> Prill 2025</v>
      </c>
      <c r="Z479" s="31" t="str">
        <f>Z22</f>
        <v xml:space="preserve"> Prill 2026</v>
      </c>
      <c r="AA479" s="31" t="str">
        <f>AA22</f>
        <v xml:space="preserve"> Prill 2025</v>
      </c>
      <c r="AB479" s="31" t="str">
        <f>AB22</f>
        <v xml:space="preserve"> Prill 2026</v>
      </c>
      <c r="AC479" s="1" t="str">
        <f>R3</f>
        <v xml:space="preserve"> Prill 2025</v>
      </c>
      <c r="AD479" s="1" t="str">
        <f>U3</f>
        <v xml:space="preserve"> Prill 2026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0">E29+E84+E86+E87+E88+E89</f>
        <v>0</v>
      </c>
      <c r="F480" s="13">
        <f t="shared" si="70"/>
        <v>0</v>
      </c>
      <c r="G480" s="17">
        <f t="shared" si="70"/>
        <v>0</v>
      </c>
      <c r="H480" s="17">
        <f t="shared" si="70"/>
        <v>0</v>
      </c>
      <c r="I480" s="13">
        <f t="shared" si="70"/>
        <v>0</v>
      </c>
      <c r="J480" s="13">
        <f t="shared" si="70"/>
        <v>0</v>
      </c>
      <c r="K480" s="17">
        <f t="shared" si="70"/>
        <v>0</v>
      </c>
      <c r="L480" s="17">
        <f t="shared" si="70"/>
        <v>0</v>
      </c>
      <c r="M480" s="13">
        <f t="shared" si="70"/>
        <v>0</v>
      </c>
      <c r="N480" s="13">
        <f t="shared" si="70"/>
        <v>0</v>
      </c>
      <c r="O480" s="17">
        <f t="shared" si="70"/>
        <v>0</v>
      </c>
      <c r="P480" s="17">
        <f t="shared" si="70"/>
        <v>0</v>
      </c>
      <c r="Q480" s="13">
        <f t="shared" si="70"/>
        <v>0</v>
      </c>
      <c r="R480" s="13">
        <f t="shared" si="70"/>
        <v>0</v>
      </c>
      <c r="S480" s="17">
        <f t="shared" si="70"/>
        <v>0</v>
      </c>
      <c r="T480" s="17">
        <f t="shared" si="70"/>
        <v>0</v>
      </c>
      <c r="U480" s="13">
        <f t="shared" si="70"/>
        <v>0</v>
      </c>
      <c r="V480" s="13">
        <f t="shared" si="70"/>
        <v>0</v>
      </c>
      <c r="W480" s="17">
        <f t="shared" si="70"/>
        <v>0</v>
      </c>
      <c r="X480" s="17">
        <f t="shared" si="70"/>
        <v>0</v>
      </c>
      <c r="Y480" s="13">
        <f t="shared" si="70"/>
        <v>0</v>
      </c>
      <c r="Z480" s="13">
        <f t="shared" si="70"/>
        <v>0</v>
      </c>
      <c r="AA480" s="17">
        <f t="shared" si="70"/>
        <v>0</v>
      </c>
      <c r="AB480" s="17">
        <f t="shared" si="70"/>
        <v>0</v>
      </c>
      <c r="AC480" s="2">
        <f>SUM(E480+G480+I480+K480+M480+O480+Q480+S480+U480+W480+Y480+AA480)</f>
        <v>0</v>
      </c>
      <c r="AD480" s="2">
        <f t="shared" ref="AC480:AD486" si="71">SUM(F480+H480+J480+L480+N480+P480+R480+T480+V480+X480+Z480+AB480)</f>
        <v>0</v>
      </c>
      <c r="AE480" s="214">
        <f t="shared" ref="AE480:AE486" si="72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3">E99</f>
        <v>0</v>
      </c>
      <c r="F481" s="13">
        <f t="shared" si="73"/>
        <v>0</v>
      </c>
      <c r="G481" s="18">
        <f t="shared" si="73"/>
        <v>0</v>
      </c>
      <c r="H481" s="18">
        <f t="shared" si="73"/>
        <v>0</v>
      </c>
      <c r="I481" s="13">
        <f t="shared" si="73"/>
        <v>0</v>
      </c>
      <c r="J481" s="13">
        <f t="shared" si="73"/>
        <v>0</v>
      </c>
      <c r="K481" s="18">
        <f t="shared" si="73"/>
        <v>0</v>
      </c>
      <c r="L481" s="18">
        <f t="shared" si="73"/>
        <v>0</v>
      </c>
      <c r="M481" s="18">
        <f t="shared" si="73"/>
        <v>0</v>
      </c>
      <c r="N481" s="18">
        <f t="shared" si="73"/>
        <v>0</v>
      </c>
      <c r="O481" s="18">
        <f t="shared" si="73"/>
        <v>0</v>
      </c>
      <c r="P481" s="18">
        <f t="shared" si="73"/>
        <v>0</v>
      </c>
      <c r="Q481" s="18">
        <f t="shared" si="73"/>
        <v>0</v>
      </c>
      <c r="R481" s="18">
        <f t="shared" si="73"/>
        <v>0</v>
      </c>
      <c r="S481" s="18">
        <f t="shared" si="73"/>
        <v>0</v>
      </c>
      <c r="T481" s="18">
        <f t="shared" si="73"/>
        <v>0</v>
      </c>
      <c r="U481" s="18">
        <f t="shared" si="73"/>
        <v>0</v>
      </c>
      <c r="V481" s="18">
        <f t="shared" si="73"/>
        <v>0</v>
      </c>
      <c r="W481" s="18">
        <f t="shared" si="73"/>
        <v>0</v>
      </c>
      <c r="X481" s="18">
        <f t="shared" si="73"/>
        <v>0</v>
      </c>
      <c r="Y481" s="18">
        <f t="shared" si="73"/>
        <v>0</v>
      </c>
      <c r="Z481" s="18">
        <f t="shared" si="73"/>
        <v>0</v>
      </c>
      <c r="AA481" s="18">
        <f t="shared" si="73"/>
        <v>0</v>
      </c>
      <c r="AB481" s="18">
        <f t="shared" si="73"/>
        <v>0</v>
      </c>
      <c r="AC481" s="2">
        <f t="shared" si="71"/>
        <v>0</v>
      </c>
      <c r="AD481" s="2">
        <f t="shared" si="71"/>
        <v>0</v>
      </c>
      <c r="AE481" s="214">
        <f t="shared" si="72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4">E98</f>
        <v>0</v>
      </c>
      <c r="F482" s="13">
        <f t="shared" si="74"/>
        <v>0</v>
      </c>
      <c r="G482" s="18">
        <f t="shared" si="74"/>
        <v>0</v>
      </c>
      <c r="H482" s="18">
        <f t="shared" si="74"/>
        <v>0</v>
      </c>
      <c r="I482" s="13">
        <f t="shared" si="74"/>
        <v>0</v>
      </c>
      <c r="J482" s="13">
        <f t="shared" si="74"/>
        <v>0</v>
      </c>
      <c r="K482" s="18">
        <f t="shared" si="74"/>
        <v>0</v>
      </c>
      <c r="L482" s="18">
        <f t="shared" si="74"/>
        <v>0</v>
      </c>
      <c r="M482" s="18">
        <f t="shared" si="74"/>
        <v>0</v>
      </c>
      <c r="N482" s="18">
        <f t="shared" si="74"/>
        <v>0</v>
      </c>
      <c r="O482" s="18">
        <f t="shared" si="74"/>
        <v>0</v>
      </c>
      <c r="P482" s="18">
        <f t="shared" si="74"/>
        <v>0</v>
      </c>
      <c r="Q482" s="18">
        <f t="shared" si="74"/>
        <v>0</v>
      </c>
      <c r="R482" s="18">
        <f t="shared" si="74"/>
        <v>0</v>
      </c>
      <c r="S482" s="18">
        <f t="shared" si="74"/>
        <v>0</v>
      </c>
      <c r="T482" s="18">
        <f t="shared" si="74"/>
        <v>0</v>
      </c>
      <c r="U482" s="18">
        <f t="shared" si="74"/>
        <v>0</v>
      </c>
      <c r="V482" s="18">
        <f t="shared" si="74"/>
        <v>0</v>
      </c>
      <c r="W482" s="18">
        <f t="shared" si="74"/>
        <v>0</v>
      </c>
      <c r="X482" s="18">
        <f t="shared" si="74"/>
        <v>0</v>
      </c>
      <c r="Y482" s="18">
        <f t="shared" si="74"/>
        <v>0</v>
      </c>
      <c r="Z482" s="18">
        <f t="shared" si="74"/>
        <v>0</v>
      </c>
      <c r="AA482" s="18">
        <f t="shared" si="74"/>
        <v>0</v>
      </c>
      <c r="AB482" s="18">
        <f t="shared" si="74"/>
        <v>0</v>
      </c>
      <c r="AC482" s="2">
        <f t="shared" si="71"/>
        <v>0</v>
      </c>
      <c r="AD482" s="2">
        <f t="shared" si="71"/>
        <v>0</v>
      </c>
      <c r="AE482" s="214">
        <f t="shared" si="72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5">E251</f>
        <v>0</v>
      </c>
      <c r="F483" s="13">
        <f t="shared" si="75"/>
        <v>0</v>
      </c>
      <c r="G483" s="18">
        <f t="shared" si="75"/>
        <v>0</v>
      </c>
      <c r="H483" s="18">
        <f t="shared" si="75"/>
        <v>0</v>
      </c>
      <c r="I483" s="13">
        <f t="shared" si="75"/>
        <v>0</v>
      </c>
      <c r="J483" s="13">
        <f t="shared" si="75"/>
        <v>0</v>
      </c>
      <c r="K483" s="18">
        <f t="shared" si="75"/>
        <v>0</v>
      </c>
      <c r="L483" s="18">
        <f t="shared" si="75"/>
        <v>0</v>
      </c>
      <c r="M483" s="18">
        <f t="shared" si="75"/>
        <v>0</v>
      </c>
      <c r="N483" s="18">
        <f t="shared" si="75"/>
        <v>0</v>
      </c>
      <c r="O483" s="18">
        <f t="shared" si="75"/>
        <v>0</v>
      </c>
      <c r="P483" s="18">
        <f t="shared" si="75"/>
        <v>0</v>
      </c>
      <c r="Q483" s="18">
        <f t="shared" si="75"/>
        <v>0</v>
      </c>
      <c r="R483" s="18">
        <f t="shared" si="75"/>
        <v>0</v>
      </c>
      <c r="S483" s="18">
        <f t="shared" si="75"/>
        <v>0</v>
      </c>
      <c r="T483" s="18">
        <f t="shared" si="75"/>
        <v>0</v>
      </c>
      <c r="U483" s="18">
        <f t="shared" si="75"/>
        <v>0</v>
      </c>
      <c r="V483" s="18">
        <f t="shared" si="75"/>
        <v>0</v>
      </c>
      <c r="W483" s="18">
        <f t="shared" si="75"/>
        <v>0</v>
      </c>
      <c r="X483" s="18">
        <f t="shared" si="75"/>
        <v>0</v>
      </c>
      <c r="Y483" s="18">
        <f t="shared" si="75"/>
        <v>0</v>
      </c>
      <c r="Z483" s="18">
        <f t="shared" si="75"/>
        <v>0</v>
      </c>
      <c r="AA483" s="18">
        <f t="shared" si="75"/>
        <v>0</v>
      </c>
      <c r="AB483" s="18">
        <f t="shared" si="75"/>
        <v>0</v>
      </c>
      <c r="AC483" s="2">
        <f t="shared" si="71"/>
        <v>0</v>
      </c>
      <c r="AD483" s="2">
        <f t="shared" si="71"/>
        <v>0</v>
      </c>
      <c r="AE483" s="214">
        <f t="shared" si="72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6">E254</f>
        <v>0</v>
      </c>
      <c r="F484" s="13">
        <f t="shared" si="76"/>
        <v>0</v>
      </c>
      <c r="G484" s="18">
        <f t="shared" si="76"/>
        <v>0</v>
      </c>
      <c r="H484" s="18">
        <f t="shared" si="76"/>
        <v>0</v>
      </c>
      <c r="I484" s="13">
        <f t="shared" si="76"/>
        <v>0</v>
      </c>
      <c r="J484" s="13">
        <f t="shared" si="76"/>
        <v>0</v>
      </c>
      <c r="K484" s="18">
        <f t="shared" si="76"/>
        <v>0</v>
      </c>
      <c r="L484" s="18">
        <f t="shared" si="76"/>
        <v>0</v>
      </c>
      <c r="M484" s="18">
        <f t="shared" si="76"/>
        <v>0</v>
      </c>
      <c r="N484" s="18">
        <f t="shared" si="76"/>
        <v>0</v>
      </c>
      <c r="O484" s="18">
        <f t="shared" si="76"/>
        <v>0</v>
      </c>
      <c r="P484" s="18">
        <f t="shared" si="76"/>
        <v>0</v>
      </c>
      <c r="Q484" s="18">
        <f t="shared" si="76"/>
        <v>0</v>
      </c>
      <c r="R484" s="18">
        <f t="shared" si="76"/>
        <v>0</v>
      </c>
      <c r="S484" s="18">
        <f t="shared" si="76"/>
        <v>0</v>
      </c>
      <c r="T484" s="18">
        <f t="shared" si="76"/>
        <v>0</v>
      </c>
      <c r="U484" s="18">
        <f t="shared" si="76"/>
        <v>0</v>
      </c>
      <c r="V484" s="18">
        <f t="shared" si="76"/>
        <v>0</v>
      </c>
      <c r="W484" s="18">
        <f t="shared" si="76"/>
        <v>0</v>
      </c>
      <c r="X484" s="18">
        <f t="shared" si="76"/>
        <v>0</v>
      </c>
      <c r="Y484" s="18">
        <f t="shared" si="76"/>
        <v>0</v>
      </c>
      <c r="Z484" s="18">
        <f t="shared" si="76"/>
        <v>0</v>
      </c>
      <c r="AA484" s="18">
        <f t="shared" si="76"/>
        <v>0</v>
      </c>
      <c r="AB484" s="18">
        <f t="shared" si="76"/>
        <v>0</v>
      </c>
      <c r="AC484" s="2">
        <f t="shared" si="71"/>
        <v>0</v>
      </c>
      <c r="AD484" s="2">
        <f t="shared" si="71"/>
        <v>0</v>
      </c>
      <c r="AE484" s="214">
        <f t="shared" si="72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7">E256</f>
        <v>0</v>
      </c>
      <c r="F485" s="13">
        <f t="shared" si="77"/>
        <v>0</v>
      </c>
      <c r="G485" s="18">
        <f t="shared" si="77"/>
        <v>0</v>
      </c>
      <c r="H485" s="18">
        <f t="shared" si="77"/>
        <v>0</v>
      </c>
      <c r="I485" s="13">
        <f t="shared" si="77"/>
        <v>0</v>
      </c>
      <c r="J485" s="13">
        <f t="shared" si="77"/>
        <v>0</v>
      </c>
      <c r="K485" s="18">
        <f t="shared" si="77"/>
        <v>0</v>
      </c>
      <c r="L485" s="18">
        <f t="shared" si="77"/>
        <v>0</v>
      </c>
      <c r="M485" s="18">
        <f t="shared" si="77"/>
        <v>0</v>
      </c>
      <c r="N485" s="18">
        <f t="shared" si="77"/>
        <v>0</v>
      </c>
      <c r="O485" s="18">
        <f t="shared" si="77"/>
        <v>0</v>
      </c>
      <c r="P485" s="18">
        <f t="shared" si="77"/>
        <v>0</v>
      </c>
      <c r="Q485" s="18">
        <f t="shared" si="77"/>
        <v>0</v>
      </c>
      <c r="R485" s="18">
        <f t="shared" si="77"/>
        <v>0</v>
      </c>
      <c r="S485" s="18">
        <f t="shared" si="77"/>
        <v>0</v>
      </c>
      <c r="T485" s="18">
        <f t="shared" si="77"/>
        <v>0</v>
      </c>
      <c r="U485" s="18">
        <f t="shared" si="77"/>
        <v>0</v>
      </c>
      <c r="V485" s="18">
        <f t="shared" si="77"/>
        <v>0</v>
      </c>
      <c r="W485" s="18">
        <f t="shared" si="77"/>
        <v>0</v>
      </c>
      <c r="X485" s="18">
        <f t="shared" si="77"/>
        <v>0</v>
      </c>
      <c r="Y485" s="18">
        <f t="shared" si="77"/>
        <v>0</v>
      </c>
      <c r="Z485" s="18">
        <f t="shared" si="77"/>
        <v>0</v>
      </c>
      <c r="AA485" s="18">
        <f t="shared" si="77"/>
        <v>0</v>
      </c>
      <c r="AB485" s="18">
        <f t="shared" si="77"/>
        <v>0</v>
      </c>
      <c r="AC485" s="2">
        <f t="shared" si="71"/>
        <v>0</v>
      </c>
      <c r="AD485" s="2">
        <f t="shared" si="71"/>
        <v>0</v>
      </c>
      <c r="AE485" s="214">
        <f t="shared" si="72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8">SUM(E257)</f>
        <v>0</v>
      </c>
      <c r="F486" s="13">
        <f t="shared" si="78"/>
        <v>0</v>
      </c>
      <c r="G486" s="13">
        <f t="shared" si="78"/>
        <v>0</v>
      </c>
      <c r="H486" s="13">
        <f t="shared" si="78"/>
        <v>0</v>
      </c>
      <c r="I486" s="13">
        <f t="shared" si="78"/>
        <v>0</v>
      </c>
      <c r="J486" s="13">
        <f t="shared" si="78"/>
        <v>0</v>
      </c>
      <c r="K486" s="13">
        <f t="shared" si="78"/>
        <v>0</v>
      </c>
      <c r="L486" s="13">
        <f t="shared" si="78"/>
        <v>0</v>
      </c>
      <c r="M486" s="13">
        <f t="shared" si="78"/>
        <v>0</v>
      </c>
      <c r="N486" s="13">
        <f t="shared" si="78"/>
        <v>0</v>
      </c>
      <c r="O486" s="13">
        <f t="shared" si="78"/>
        <v>0</v>
      </c>
      <c r="P486" s="13">
        <f t="shared" si="78"/>
        <v>0</v>
      </c>
      <c r="Q486" s="13">
        <f t="shared" si="78"/>
        <v>0</v>
      </c>
      <c r="R486" s="13">
        <f t="shared" si="78"/>
        <v>0</v>
      </c>
      <c r="S486" s="13">
        <f t="shared" si="78"/>
        <v>0</v>
      </c>
      <c r="T486" s="13">
        <f t="shared" si="78"/>
        <v>0</v>
      </c>
      <c r="U486" s="13">
        <f t="shared" si="78"/>
        <v>0</v>
      </c>
      <c r="V486" s="13">
        <f t="shared" si="78"/>
        <v>0</v>
      </c>
      <c r="W486" s="13">
        <f t="shared" si="78"/>
        <v>0</v>
      </c>
      <c r="X486" s="13">
        <f t="shared" si="78"/>
        <v>0</v>
      </c>
      <c r="Y486" s="13">
        <f t="shared" si="78"/>
        <v>0</v>
      </c>
      <c r="Z486" s="13">
        <f t="shared" si="78"/>
        <v>0</v>
      </c>
      <c r="AA486" s="13">
        <f t="shared" si="78"/>
        <v>0</v>
      </c>
      <c r="AB486" s="13">
        <f t="shared" si="78"/>
        <v>0</v>
      </c>
      <c r="AC486" s="2">
        <f t="shared" si="71"/>
        <v>0</v>
      </c>
      <c r="AD486" s="2">
        <f t="shared" si="71"/>
        <v>0</v>
      </c>
      <c r="AE486" s="214">
        <f t="shared" si="72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79">SUM(E167)</f>
        <v>0</v>
      </c>
      <c r="F487" s="13">
        <f t="shared" si="79"/>
        <v>0</v>
      </c>
      <c r="G487" s="13">
        <f t="shared" si="79"/>
        <v>0</v>
      </c>
      <c r="H487" s="13">
        <f t="shared" si="79"/>
        <v>0</v>
      </c>
      <c r="I487" s="13">
        <f t="shared" si="79"/>
        <v>0</v>
      </c>
      <c r="J487" s="13">
        <f t="shared" si="79"/>
        <v>0</v>
      </c>
      <c r="K487" s="13">
        <f t="shared" si="79"/>
        <v>0</v>
      </c>
      <c r="L487" s="13">
        <f t="shared" si="79"/>
        <v>0</v>
      </c>
      <c r="M487" s="13">
        <f t="shared" si="79"/>
        <v>0</v>
      </c>
      <c r="N487" s="13">
        <f t="shared" si="79"/>
        <v>2</v>
      </c>
      <c r="O487" s="13">
        <f t="shared" si="79"/>
        <v>0</v>
      </c>
      <c r="P487" s="13">
        <f t="shared" si="79"/>
        <v>0</v>
      </c>
      <c r="Q487" s="13">
        <f t="shared" si="79"/>
        <v>0</v>
      </c>
      <c r="R487" s="13">
        <f t="shared" si="79"/>
        <v>0</v>
      </c>
      <c r="S487" s="13">
        <f t="shared" si="79"/>
        <v>0</v>
      </c>
      <c r="T487" s="13">
        <f t="shared" si="79"/>
        <v>0</v>
      </c>
      <c r="U487" s="13">
        <f t="shared" si="79"/>
        <v>0</v>
      </c>
      <c r="V487" s="13">
        <f t="shared" si="79"/>
        <v>0</v>
      </c>
      <c r="W487" s="13">
        <f t="shared" si="79"/>
        <v>0</v>
      </c>
      <c r="X487" s="13">
        <f t="shared" si="79"/>
        <v>0</v>
      </c>
      <c r="Y487" s="13">
        <f t="shared" si="79"/>
        <v>0</v>
      </c>
      <c r="Z487" s="13">
        <f t="shared" si="79"/>
        <v>0</v>
      </c>
      <c r="AA487" s="13">
        <f t="shared" si="79"/>
        <v>0</v>
      </c>
      <c r="AB487" s="13">
        <f t="shared" si="79"/>
        <v>0</v>
      </c>
      <c r="AC487" s="2">
        <f t="shared" ref="AC487" si="80">SUM(E487+G487+I487+K487+M487+O487+Q487+S487+U487+W487+Y487+AA487)</f>
        <v>0</v>
      </c>
      <c r="AD487" s="2">
        <f t="shared" ref="AD487" si="81">SUM(F487+H487+J487+L487+N487+P487+R487+T487+V487+X487+Z487+AB487)</f>
        <v>2</v>
      </c>
      <c r="AE487" s="214">
        <f t="shared" ref="AE487" si="82">IF(AC487=0,0,(AC487-AD487)/AC487*-100)</f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29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29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29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1" t="str">
        <f>E22</f>
        <v xml:space="preserve"> Prill 2025</v>
      </c>
      <c r="F493" s="31" t="str">
        <f>F22</f>
        <v xml:space="preserve"> Prill 2026</v>
      </c>
      <c r="G493" s="31" t="str">
        <f>G22</f>
        <v xml:space="preserve"> Prill 2025</v>
      </c>
      <c r="H493" s="31" t="str">
        <f>H22</f>
        <v xml:space="preserve"> Prill 2026</v>
      </c>
      <c r="I493" s="31" t="str">
        <f>I22</f>
        <v xml:space="preserve"> Prill 2025</v>
      </c>
      <c r="J493" s="31" t="str">
        <f>J22</f>
        <v xml:space="preserve"> Prill 2026</v>
      </c>
      <c r="K493" s="31" t="str">
        <f>K22</f>
        <v xml:space="preserve"> Prill 2025</v>
      </c>
      <c r="L493" s="31" t="str">
        <f>L22</f>
        <v xml:space="preserve"> Prill 2026</v>
      </c>
      <c r="M493" s="31" t="str">
        <f>M22</f>
        <v xml:space="preserve"> Prill 2025</v>
      </c>
      <c r="N493" s="31" t="str">
        <f>N22</f>
        <v xml:space="preserve"> Prill 2026</v>
      </c>
      <c r="O493" s="31" t="str">
        <f>O22</f>
        <v xml:space="preserve"> Prill 2025</v>
      </c>
      <c r="P493" s="31" t="str">
        <f>P22</f>
        <v xml:space="preserve"> Prill 2026</v>
      </c>
      <c r="Q493" s="31" t="str">
        <f>Q22</f>
        <v xml:space="preserve"> Prill 2025</v>
      </c>
      <c r="R493" s="31" t="str">
        <f>R22</f>
        <v xml:space="preserve"> Prill 2026</v>
      </c>
      <c r="S493" s="31" t="str">
        <f>S22</f>
        <v xml:space="preserve"> Prill 2025</v>
      </c>
      <c r="T493" s="31" t="str">
        <f>T22</f>
        <v xml:space="preserve"> Prill 2026</v>
      </c>
      <c r="U493" s="31" t="str">
        <f>U22</f>
        <v xml:space="preserve"> Prill 2025</v>
      </c>
      <c r="V493" s="31" t="str">
        <f>V22</f>
        <v xml:space="preserve"> Prill 2026</v>
      </c>
      <c r="W493" s="31" t="str">
        <f>W22</f>
        <v xml:space="preserve"> Prill 2025</v>
      </c>
      <c r="X493" s="31" t="str">
        <f>X22</f>
        <v xml:space="preserve"> Prill 2026</v>
      </c>
      <c r="Y493" s="31" t="str">
        <f>Y22</f>
        <v xml:space="preserve"> Prill 2025</v>
      </c>
      <c r="Z493" s="31" t="str">
        <f>Z22</f>
        <v xml:space="preserve"> Prill 2026</v>
      </c>
      <c r="AA493" s="31" t="str">
        <f>AA22</f>
        <v xml:space="preserve"> Prill 2025</v>
      </c>
      <c r="AB493" s="31" t="str">
        <f>AB22</f>
        <v xml:space="preserve"> Prill 2026</v>
      </c>
      <c r="AC493" s="1" t="str">
        <f>R3</f>
        <v xml:space="preserve"> Prill 2025</v>
      </c>
      <c r="AD493" s="1" t="str">
        <f>U3</f>
        <v xml:space="preserve"> Prill 2026</v>
      </c>
      <c r="AE493" s="227"/>
      <c r="AF493" s="227"/>
      <c r="AG493" s="29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3">IF(AC494=0,0,(AC494-AD494)/AC494*-100)</f>
        <v>0</v>
      </c>
      <c r="AF494" s="214"/>
      <c r="AG494" s="29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3"/>
        <v>0</v>
      </c>
      <c r="AF495" s="214"/>
      <c r="AG495" s="29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4">SUM(E496+G496+I496+K496+M496+O496+Q496+S496+U496+W496+Y496+AA496)</f>
        <v>0</v>
      </c>
      <c r="AD496" s="2">
        <f t="shared" si="84"/>
        <v>0</v>
      </c>
      <c r="AE496" s="214">
        <f t="shared" si="83"/>
        <v>0</v>
      </c>
      <c r="AF496" s="214"/>
      <c r="AG496" s="29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4"/>
        <v>0</v>
      </c>
      <c r="AD497" s="2">
        <f t="shared" si="84"/>
        <v>0</v>
      </c>
      <c r="AE497" s="214">
        <f t="shared" si="83"/>
        <v>0</v>
      </c>
      <c r="AF497" s="214"/>
      <c r="AG497" s="29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4"/>
        <v>0</v>
      </c>
      <c r="AD498" s="2">
        <f t="shared" si="84"/>
        <v>0</v>
      </c>
      <c r="AE498" s="214">
        <f t="shared" si="83"/>
        <v>0</v>
      </c>
      <c r="AF498" s="214"/>
      <c r="AG498" s="29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4"/>
        <v>0</v>
      </c>
      <c r="AD499" s="2">
        <f t="shared" si="84"/>
        <v>0</v>
      </c>
      <c r="AE499" s="214">
        <f t="shared" si="83"/>
        <v>0</v>
      </c>
      <c r="AF499" s="214"/>
      <c r="AG499" s="29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4"/>
        <v>0</v>
      </c>
      <c r="AD500" s="2">
        <f t="shared" si="84"/>
        <v>0</v>
      </c>
      <c r="AE500" s="214">
        <f t="shared" si="83"/>
        <v>0</v>
      </c>
      <c r="AF500" s="214"/>
      <c r="AG500" s="29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ref="AC501" si="85">SUM(E501+G501+I501+K501+M501+O501+Q501+S501+U501+W501+Y501+AA501)</f>
        <v>0</v>
      </c>
      <c r="AD501" s="2">
        <f t="shared" ref="AD501" si="86">SUM(F501+H501+J501+L501+N501+P501+R501+T501+V501+X501+Z501+AB501)</f>
        <v>0</v>
      </c>
      <c r="AE501" s="214">
        <f t="shared" ref="AE501" si="87">IF(AC501=0,0,(AC501-AD501)/AC501*-100)</f>
        <v>0</v>
      </c>
      <c r="AF501" s="214"/>
      <c r="AG501" s="29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4"/>
        <v>0</v>
      </c>
      <c r="AD502" s="2">
        <f t="shared" si="84"/>
        <v>0</v>
      </c>
      <c r="AE502" s="214">
        <f t="shared" si="83"/>
        <v>0</v>
      </c>
      <c r="AF502" s="214"/>
      <c r="AG502" s="29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90</v>
      </c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4"/>
        <v>90</v>
      </c>
      <c r="AD503" s="2">
        <f t="shared" si="84"/>
        <v>0</v>
      </c>
      <c r="AE503" s="214">
        <f t="shared" si="83"/>
        <v>-100</v>
      </c>
      <c r="AF503" s="214"/>
      <c r="AG503" s="29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41</v>
      </c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4"/>
        <v>41</v>
      </c>
      <c r="AD504" s="2">
        <f t="shared" si="84"/>
        <v>0</v>
      </c>
      <c r="AE504" s="214">
        <f>IF(AC504=0,0,(AC504-AD504)/AC504*-100)</f>
        <v>-100</v>
      </c>
      <c r="AF504" s="214"/>
      <c r="AG504" s="29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102</v>
      </c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4"/>
        <v>102</v>
      </c>
      <c r="AD505" s="2">
        <f t="shared" si="84"/>
        <v>0</v>
      </c>
      <c r="AE505" s="214">
        <f>IF(AC505=0,0,(AC505-AD505)/AC505*-100)</f>
        <v>-100</v>
      </c>
      <c r="AF505" s="214"/>
      <c r="AG505" s="29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>
        <v>1</v>
      </c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4"/>
        <v>0</v>
      </c>
      <c r="AD506" s="2">
        <f t="shared" si="84"/>
        <v>1</v>
      </c>
      <c r="AE506" s="214">
        <f t="shared" si="83"/>
        <v>0</v>
      </c>
      <c r="AF506" s="214"/>
      <c r="AG506" s="29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>
        <v>22</v>
      </c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4"/>
        <v>0</v>
      </c>
      <c r="AD507" s="2">
        <f t="shared" si="84"/>
        <v>22</v>
      </c>
      <c r="AE507" s="214">
        <f t="shared" si="83"/>
        <v>0</v>
      </c>
      <c r="AF507" s="214"/>
      <c r="AG507" s="29"/>
    </row>
    <row r="508" spans="1:33" s="44" customFormat="1" ht="52.5" customHeight="1" x14ac:dyDescent="0.25">
      <c r="A508" s="239" t="s">
        <v>442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9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29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29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29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1" t="str">
        <f>E22</f>
        <v xml:space="preserve"> Prill 2025</v>
      </c>
      <c r="F513" s="31" t="str">
        <f>F22</f>
        <v xml:space="preserve"> Prill 2026</v>
      </c>
      <c r="G513" s="31" t="str">
        <f>G22</f>
        <v xml:space="preserve"> Prill 2025</v>
      </c>
      <c r="H513" s="31" t="str">
        <f>H22</f>
        <v xml:space="preserve"> Prill 2026</v>
      </c>
      <c r="I513" s="31" t="str">
        <f>I22</f>
        <v xml:space="preserve"> Prill 2025</v>
      </c>
      <c r="J513" s="31" t="str">
        <f>J22</f>
        <v xml:space="preserve"> Prill 2026</v>
      </c>
      <c r="K513" s="31" t="str">
        <f>K22</f>
        <v xml:space="preserve"> Prill 2025</v>
      </c>
      <c r="L513" s="31" t="str">
        <f>L22</f>
        <v xml:space="preserve"> Prill 2026</v>
      </c>
      <c r="M513" s="31" t="str">
        <f>M22</f>
        <v xml:space="preserve"> Prill 2025</v>
      </c>
      <c r="N513" s="31" t="str">
        <f>N22</f>
        <v xml:space="preserve"> Prill 2026</v>
      </c>
      <c r="O513" s="31" t="str">
        <f>O22</f>
        <v xml:space="preserve"> Prill 2025</v>
      </c>
      <c r="P513" s="31" t="str">
        <f>P22</f>
        <v xml:space="preserve"> Prill 2026</v>
      </c>
      <c r="Q513" s="31" t="str">
        <f>Q22</f>
        <v xml:space="preserve"> Prill 2025</v>
      </c>
      <c r="R513" s="31" t="str">
        <f>R22</f>
        <v xml:space="preserve"> Prill 2026</v>
      </c>
      <c r="S513" s="31" t="str">
        <f>S22</f>
        <v xml:space="preserve"> Prill 2025</v>
      </c>
      <c r="T513" s="31" t="str">
        <f>T22</f>
        <v xml:space="preserve"> Prill 2026</v>
      </c>
      <c r="U513" s="31" t="str">
        <f>U22</f>
        <v xml:space="preserve"> Prill 2025</v>
      </c>
      <c r="V513" s="31" t="str">
        <f>V22</f>
        <v xml:space="preserve"> Prill 2026</v>
      </c>
      <c r="W513" s="31" t="str">
        <f>W22</f>
        <v xml:space="preserve"> Prill 2025</v>
      </c>
      <c r="X513" s="31" t="str">
        <f>X22</f>
        <v xml:space="preserve"> Prill 2026</v>
      </c>
      <c r="Y513" s="31" t="str">
        <f>Y22</f>
        <v xml:space="preserve"> Prill 2025</v>
      </c>
      <c r="Z513" s="31" t="str">
        <f>Z22</f>
        <v xml:space="preserve"> Prill 2026</v>
      </c>
      <c r="AA513" s="31" t="str">
        <f>AA22</f>
        <v xml:space="preserve"> Prill 2025</v>
      </c>
      <c r="AB513" s="31" t="str">
        <f>AB22</f>
        <v xml:space="preserve"> Prill 2026</v>
      </c>
      <c r="AC513" s="1" t="str">
        <f>R3</f>
        <v xml:space="preserve"> Prill 2025</v>
      </c>
      <c r="AD513" s="1" t="str">
        <f>U3</f>
        <v xml:space="preserve"> Prill 2026</v>
      </c>
      <c r="AE513" s="227"/>
      <c r="AF513" s="227"/>
      <c r="AG513" s="29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29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8">SUM(E515+G515+I515+K515+M515+O515+Q515+S515+U515+W515+Y515+AA515)</f>
        <v>0</v>
      </c>
      <c r="AD515" s="2">
        <f t="shared" si="88"/>
        <v>0</v>
      </c>
      <c r="AE515" s="214">
        <f>IF(AC515=0,0,(AC515-AD515)/AC515*-100)</f>
        <v>0</v>
      </c>
      <c r="AF515" s="214"/>
      <c r="AG515" s="29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8"/>
        <v>0</v>
      </c>
      <c r="AD516" s="2">
        <f t="shared" si="88"/>
        <v>0</v>
      </c>
      <c r="AE516" s="214">
        <f>IF(AC516=0,0,(AC516-AD516)/AC516*-100)</f>
        <v>0</v>
      </c>
      <c r="AF516" s="214"/>
      <c r="AG516" s="29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9">SUM(E514:E516)</f>
        <v>0</v>
      </c>
      <c r="F517" s="4">
        <f t="shared" si="89"/>
        <v>0</v>
      </c>
      <c r="G517" s="4">
        <f t="shared" si="89"/>
        <v>0</v>
      </c>
      <c r="H517" s="4">
        <f t="shared" si="89"/>
        <v>0</v>
      </c>
      <c r="I517" s="4">
        <f t="shared" si="89"/>
        <v>0</v>
      </c>
      <c r="J517" s="4">
        <f t="shared" si="89"/>
        <v>0</v>
      </c>
      <c r="K517" s="4">
        <f t="shared" si="89"/>
        <v>0</v>
      </c>
      <c r="L517" s="4">
        <f t="shared" si="89"/>
        <v>0</v>
      </c>
      <c r="M517" s="4">
        <f t="shared" si="89"/>
        <v>0</v>
      </c>
      <c r="N517" s="4">
        <f t="shared" si="89"/>
        <v>0</v>
      </c>
      <c r="O517" s="4">
        <f t="shared" si="89"/>
        <v>0</v>
      </c>
      <c r="P517" s="4">
        <f t="shared" si="89"/>
        <v>0</v>
      </c>
      <c r="Q517" s="4">
        <f t="shared" si="89"/>
        <v>0</v>
      </c>
      <c r="R517" s="4">
        <f t="shared" si="89"/>
        <v>0</v>
      </c>
      <c r="S517" s="4">
        <f t="shared" si="89"/>
        <v>0</v>
      </c>
      <c r="T517" s="4">
        <f t="shared" si="89"/>
        <v>0</v>
      </c>
      <c r="U517" s="4">
        <f t="shared" si="89"/>
        <v>0</v>
      </c>
      <c r="V517" s="4">
        <f t="shared" si="89"/>
        <v>0</v>
      </c>
      <c r="W517" s="4">
        <f t="shared" si="89"/>
        <v>0</v>
      </c>
      <c r="X517" s="4">
        <f t="shared" si="89"/>
        <v>0</v>
      </c>
      <c r="Y517" s="4">
        <f t="shared" si="89"/>
        <v>0</v>
      </c>
      <c r="Z517" s="4">
        <f t="shared" si="89"/>
        <v>0</v>
      </c>
      <c r="AA517" s="4">
        <f t="shared" si="89"/>
        <v>0</v>
      </c>
      <c r="AB517" s="4">
        <f t="shared" si="89"/>
        <v>0</v>
      </c>
      <c r="AC517" s="2">
        <f t="shared" si="88"/>
        <v>0</v>
      </c>
      <c r="AD517" s="2">
        <f t="shared" si="88"/>
        <v>0</v>
      </c>
      <c r="AE517" s="221">
        <f>IF(AC517=0,0,(AC517-AD517)/AC517*-100)</f>
        <v>0</v>
      </c>
      <c r="AF517" s="221"/>
      <c r="AG517" s="29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8"/>
        <v>0</v>
      </c>
      <c r="AD518" s="2">
        <f t="shared" si="88"/>
        <v>0</v>
      </c>
      <c r="AE518" s="237">
        <f>IF(AC518=0,0,(AC518-AD518)/AC518*-100)</f>
        <v>0</v>
      </c>
      <c r="AF518" s="237"/>
      <c r="AG518" s="29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29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29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29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1" t="str">
        <f>E22</f>
        <v xml:space="preserve"> Prill 2025</v>
      </c>
      <c r="F524" s="31" t="str">
        <f>F22</f>
        <v xml:space="preserve"> Prill 2026</v>
      </c>
      <c r="G524" s="31" t="str">
        <f>G22</f>
        <v xml:space="preserve"> Prill 2025</v>
      </c>
      <c r="H524" s="31" t="str">
        <f>H22</f>
        <v xml:space="preserve"> Prill 2026</v>
      </c>
      <c r="I524" s="31" t="str">
        <f>I22</f>
        <v xml:space="preserve"> Prill 2025</v>
      </c>
      <c r="J524" s="31" t="str">
        <f>J22</f>
        <v xml:space="preserve"> Prill 2026</v>
      </c>
      <c r="K524" s="31" t="str">
        <f>K22</f>
        <v xml:space="preserve"> Prill 2025</v>
      </c>
      <c r="L524" s="31" t="str">
        <f>L22</f>
        <v xml:space="preserve"> Prill 2026</v>
      </c>
      <c r="M524" s="31" t="str">
        <f>M22</f>
        <v xml:space="preserve"> Prill 2025</v>
      </c>
      <c r="N524" s="31" t="str">
        <f>N22</f>
        <v xml:space="preserve"> Prill 2026</v>
      </c>
      <c r="O524" s="31" t="str">
        <f>O22</f>
        <v xml:space="preserve"> Prill 2025</v>
      </c>
      <c r="P524" s="31" t="str">
        <f>P22</f>
        <v xml:space="preserve"> Prill 2026</v>
      </c>
      <c r="Q524" s="31" t="str">
        <f>Q22</f>
        <v xml:space="preserve"> Prill 2025</v>
      </c>
      <c r="R524" s="31" t="str">
        <f>R22</f>
        <v xml:space="preserve"> Prill 2026</v>
      </c>
      <c r="S524" s="31" t="str">
        <f>S22</f>
        <v xml:space="preserve"> Prill 2025</v>
      </c>
      <c r="T524" s="31" t="str">
        <f>T22</f>
        <v xml:space="preserve"> Prill 2026</v>
      </c>
      <c r="U524" s="31" t="str">
        <f>U22</f>
        <v xml:space="preserve"> Prill 2025</v>
      </c>
      <c r="V524" s="31" t="str">
        <f>V22</f>
        <v xml:space="preserve"> Prill 2026</v>
      </c>
      <c r="W524" s="31" t="str">
        <f>W22</f>
        <v xml:space="preserve"> Prill 2025</v>
      </c>
      <c r="X524" s="31" t="str">
        <f>X22</f>
        <v xml:space="preserve"> Prill 2026</v>
      </c>
      <c r="Y524" s="31" t="str">
        <f>Y22</f>
        <v xml:space="preserve"> Prill 2025</v>
      </c>
      <c r="Z524" s="31" t="str">
        <f>Z22</f>
        <v xml:space="preserve"> Prill 2026</v>
      </c>
      <c r="AA524" s="31" t="str">
        <f>AA22</f>
        <v xml:space="preserve"> Prill 2025</v>
      </c>
      <c r="AB524" s="31" t="str">
        <f>AB22</f>
        <v xml:space="preserve"> Prill 2026</v>
      </c>
      <c r="AC524" s="1" t="str">
        <f>R3</f>
        <v xml:space="preserve"> Prill 2025</v>
      </c>
      <c r="AD524" s="1" t="str">
        <f>U3</f>
        <v xml:space="preserve"> Prill 2026</v>
      </c>
      <c r="AE524" s="227"/>
      <c r="AF524" s="227"/>
      <c r="AG524" s="29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6</v>
      </c>
      <c r="N525" s="23">
        <v>9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90">SUM(E525+G525+I525+K525+M525+O525+Q525+S525+U525+W525+Y525+AA525)</f>
        <v>6</v>
      </c>
      <c r="AD525" s="2">
        <f t="shared" si="90"/>
        <v>9</v>
      </c>
      <c r="AE525" s="214">
        <f>IF(AC525=0,0,(AC525-AD525)/AC525*-100)</f>
        <v>50</v>
      </c>
      <c r="AF525" s="214"/>
      <c r="AG525" s="29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0</v>
      </c>
      <c r="N526" s="23">
        <v>0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90"/>
        <v>0</v>
      </c>
      <c r="AD526" s="2">
        <f t="shared" si="90"/>
        <v>0</v>
      </c>
      <c r="AE526" s="214">
        <f>IF(AC526=0,0,(AC526-AD526)/AC526*-100)</f>
        <v>0</v>
      </c>
      <c r="AF526" s="214"/>
      <c r="AG526" s="29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90"/>
        <v>0</v>
      </c>
      <c r="AD527" s="2">
        <f t="shared" si="90"/>
        <v>0</v>
      </c>
      <c r="AE527" s="214">
        <f>IF(AC527=0,0,(AC527-AD527)/AC527*-100)</f>
        <v>0</v>
      </c>
      <c r="AF527" s="214"/>
      <c r="AG527" s="29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90"/>
        <v>0</v>
      </c>
      <c r="AD528" s="2">
        <f t="shared" si="90"/>
        <v>0</v>
      </c>
      <c r="AE528" s="214">
        <f>IF(AC528=0,0,(AC528-AD528)/AC528*-100)</f>
        <v>0</v>
      </c>
      <c r="AF528" s="214"/>
      <c r="AG528" s="29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91">F525+F526-F527-F528</f>
        <v>0</v>
      </c>
      <c r="G529" s="4">
        <f t="shared" si="91"/>
        <v>0</v>
      </c>
      <c r="H529" s="4">
        <f t="shared" si="91"/>
        <v>0</v>
      </c>
      <c r="I529" s="4">
        <f t="shared" si="91"/>
        <v>0</v>
      </c>
      <c r="J529" s="4">
        <f t="shared" si="91"/>
        <v>0</v>
      </c>
      <c r="K529" s="4">
        <f t="shared" si="91"/>
        <v>0</v>
      </c>
      <c r="L529" s="4">
        <f t="shared" si="91"/>
        <v>0</v>
      </c>
      <c r="M529" s="4">
        <v>6</v>
      </c>
      <c r="N529" s="4">
        <f t="shared" si="91"/>
        <v>9</v>
      </c>
      <c r="O529" s="4">
        <f t="shared" si="91"/>
        <v>0</v>
      </c>
      <c r="P529" s="4">
        <f t="shared" si="91"/>
        <v>0</v>
      </c>
      <c r="Q529" s="4">
        <f t="shared" si="91"/>
        <v>0</v>
      </c>
      <c r="R529" s="4">
        <f t="shared" si="91"/>
        <v>0</v>
      </c>
      <c r="S529" s="4">
        <f t="shared" si="91"/>
        <v>0</v>
      </c>
      <c r="T529" s="4">
        <f t="shared" si="91"/>
        <v>0</v>
      </c>
      <c r="U529" s="4">
        <f t="shared" si="91"/>
        <v>0</v>
      </c>
      <c r="V529" s="4">
        <f t="shared" si="91"/>
        <v>0</v>
      </c>
      <c r="W529" s="4">
        <f t="shared" si="91"/>
        <v>0</v>
      </c>
      <c r="X529" s="4">
        <f t="shared" si="91"/>
        <v>0</v>
      </c>
      <c r="Y529" s="4">
        <f t="shared" si="91"/>
        <v>0</v>
      </c>
      <c r="Z529" s="4">
        <f t="shared" si="91"/>
        <v>0</v>
      </c>
      <c r="AA529" s="4">
        <f t="shared" si="91"/>
        <v>0</v>
      </c>
      <c r="AB529" s="4">
        <f t="shared" si="91"/>
        <v>0</v>
      </c>
      <c r="AC529" s="2">
        <f t="shared" si="90"/>
        <v>6</v>
      </c>
      <c r="AD529" s="2">
        <f t="shared" si="90"/>
        <v>9</v>
      </c>
      <c r="AE529" s="221">
        <f>IF(AC529=0,0,(AC529-AD529)/AC529*-100)</f>
        <v>50</v>
      </c>
      <c r="AF529" s="221"/>
      <c r="AG529" s="29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92">F527/(F525+F526)*100</f>
        <v>#DIV/0!</v>
      </c>
      <c r="G530" s="24" t="e">
        <f t="shared" si="92"/>
        <v>#DIV/0!</v>
      </c>
      <c r="H530" s="24" t="e">
        <f t="shared" si="92"/>
        <v>#DIV/0!</v>
      </c>
      <c r="I530" s="24" t="e">
        <f t="shared" si="92"/>
        <v>#DIV/0!</v>
      </c>
      <c r="J530" s="24" t="e">
        <f t="shared" si="92"/>
        <v>#DIV/0!</v>
      </c>
      <c r="K530" s="24" t="e">
        <f t="shared" si="92"/>
        <v>#DIV/0!</v>
      </c>
      <c r="L530" s="24" t="e">
        <f t="shared" si="92"/>
        <v>#DIV/0!</v>
      </c>
      <c r="M530" s="24">
        <f t="shared" si="92"/>
        <v>0</v>
      </c>
      <c r="N530" s="24">
        <f t="shared" si="92"/>
        <v>0</v>
      </c>
      <c r="O530" s="24" t="e">
        <f t="shared" si="92"/>
        <v>#DIV/0!</v>
      </c>
      <c r="P530" s="24" t="e">
        <f t="shared" si="92"/>
        <v>#DIV/0!</v>
      </c>
      <c r="Q530" s="24" t="e">
        <f t="shared" si="92"/>
        <v>#DIV/0!</v>
      </c>
      <c r="R530" s="24" t="e">
        <f t="shared" si="92"/>
        <v>#DIV/0!</v>
      </c>
      <c r="S530" s="24" t="e">
        <f t="shared" si="92"/>
        <v>#DIV/0!</v>
      </c>
      <c r="T530" s="24" t="e">
        <f t="shared" si="92"/>
        <v>#DIV/0!</v>
      </c>
      <c r="U530" s="24" t="e">
        <f t="shared" si="92"/>
        <v>#DIV/0!</v>
      </c>
      <c r="V530" s="24" t="e">
        <f t="shared" si="92"/>
        <v>#DIV/0!</v>
      </c>
      <c r="W530" s="24" t="e">
        <f t="shared" si="92"/>
        <v>#DIV/0!</v>
      </c>
      <c r="X530" s="24" t="e">
        <f t="shared" si="92"/>
        <v>#DIV/0!</v>
      </c>
      <c r="Y530" s="24" t="e">
        <f t="shared" si="92"/>
        <v>#DIV/0!</v>
      </c>
      <c r="Z530" s="24" t="e">
        <f t="shared" si="92"/>
        <v>#DIV/0!</v>
      </c>
      <c r="AA530" s="24" t="e">
        <f t="shared" si="92"/>
        <v>#DIV/0!</v>
      </c>
      <c r="AB530" s="24" t="e">
        <f t="shared" si="92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29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29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29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29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29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29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29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29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1" t="str">
        <f>E22</f>
        <v xml:space="preserve"> Prill 2025</v>
      </c>
      <c r="F539" s="31" t="str">
        <f>F22</f>
        <v xml:space="preserve"> Prill 2026</v>
      </c>
      <c r="G539" s="31" t="str">
        <f>G22</f>
        <v xml:space="preserve"> Prill 2025</v>
      </c>
      <c r="H539" s="31" t="str">
        <f>H22</f>
        <v xml:space="preserve"> Prill 2026</v>
      </c>
      <c r="I539" s="31" t="str">
        <f>I22</f>
        <v xml:space="preserve"> Prill 2025</v>
      </c>
      <c r="J539" s="31" t="str">
        <f>J22</f>
        <v xml:space="preserve"> Prill 2026</v>
      </c>
      <c r="K539" s="31" t="str">
        <f>K22</f>
        <v xml:space="preserve"> Prill 2025</v>
      </c>
      <c r="L539" s="31" t="str">
        <f>L22</f>
        <v xml:space="preserve"> Prill 2026</v>
      </c>
      <c r="M539" s="31" t="str">
        <f>M22</f>
        <v xml:space="preserve"> Prill 2025</v>
      </c>
      <c r="N539" s="31" t="str">
        <f>N22</f>
        <v xml:space="preserve"> Prill 2026</v>
      </c>
      <c r="O539" s="31" t="str">
        <f>O22</f>
        <v xml:space="preserve"> Prill 2025</v>
      </c>
      <c r="P539" s="31" t="str">
        <f>P22</f>
        <v xml:space="preserve"> Prill 2026</v>
      </c>
      <c r="Q539" s="31" t="str">
        <f>Q22</f>
        <v xml:space="preserve"> Prill 2025</v>
      </c>
      <c r="R539" s="31" t="str">
        <f>R22</f>
        <v xml:space="preserve"> Prill 2026</v>
      </c>
      <c r="S539" s="31" t="str">
        <f>S22</f>
        <v xml:space="preserve"> Prill 2025</v>
      </c>
      <c r="T539" s="31" t="str">
        <f>T22</f>
        <v xml:space="preserve"> Prill 2026</v>
      </c>
      <c r="U539" s="31" t="str">
        <f>U22</f>
        <v xml:space="preserve"> Prill 2025</v>
      </c>
      <c r="V539" s="31" t="str">
        <f>V22</f>
        <v xml:space="preserve"> Prill 2026</v>
      </c>
      <c r="W539" s="31" t="str">
        <f>W22</f>
        <v xml:space="preserve"> Prill 2025</v>
      </c>
      <c r="X539" s="31" t="str">
        <f>X22</f>
        <v xml:space="preserve"> Prill 2026</v>
      </c>
      <c r="Y539" s="31" t="str">
        <f>Y22</f>
        <v xml:space="preserve"> Prill 2025</v>
      </c>
      <c r="Z539" s="31" t="str">
        <f>Z22</f>
        <v xml:space="preserve"> Prill 2026</v>
      </c>
      <c r="AA539" s="31" t="str">
        <f>AA22</f>
        <v xml:space="preserve"> Prill 2025</v>
      </c>
      <c r="AB539" s="31" t="str">
        <f>AB22</f>
        <v xml:space="preserve"> Prill 2026</v>
      </c>
      <c r="AC539" s="1" t="str">
        <f>R3</f>
        <v xml:space="preserve"> Prill 2025</v>
      </c>
      <c r="AD539" s="1" t="str">
        <f>U3</f>
        <v xml:space="preserve"> Prill 2026</v>
      </c>
      <c r="AE539" s="227"/>
      <c r="AF539" s="227"/>
      <c r="AG539" s="29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93">SUM(E540+G540+I540+K540+M540+O540+Q540+S540+U540+W540+Y540+AA540)</f>
        <v>0</v>
      </c>
      <c r="AD540" s="2">
        <f t="shared" si="93"/>
        <v>0</v>
      </c>
      <c r="AE540" s="214">
        <f t="shared" ref="AE540:AE548" si="94">IF(AC540=0,0,(AC540-AD540)/AC540*-100)</f>
        <v>0</v>
      </c>
      <c r="AF540" s="214"/>
      <c r="AG540" s="29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93"/>
        <v>0</v>
      </c>
      <c r="AD541" s="2">
        <f t="shared" si="93"/>
        <v>0</v>
      </c>
      <c r="AE541" s="214">
        <f t="shared" si="94"/>
        <v>0</v>
      </c>
      <c r="AF541" s="214"/>
      <c r="AG541" s="29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93"/>
        <v>0</v>
      </c>
      <c r="AD542" s="2">
        <f t="shared" si="93"/>
        <v>0</v>
      </c>
      <c r="AE542" s="214">
        <f t="shared" si="94"/>
        <v>0</v>
      </c>
      <c r="AF542" s="214"/>
      <c r="AG542" s="29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5">SUM(F540:F542)</f>
        <v>0</v>
      </c>
      <c r="G543" s="4">
        <f t="shared" si="95"/>
        <v>0</v>
      </c>
      <c r="H543" s="4">
        <f t="shared" si="95"/>
        <v>0</v>
      </c>
      <c r="I543" s="4">
        <f t="shared" si="95"/>
        <v>0</v>
      </c>
      <c r="J543" s="4">
        <f t="shared" si="95"/>
        <v>0</v>
      </c>
      <c r="K543" s="4">
        <f t="shared" si="95"/>
        <v>0</v>
      </c>
      <c r="L543" s="4">
        <f t="shared" si="95"/>
        <v>0</v>
      </c>
      <c r="M543" s="4">
        <f t="shared" si="95"/>
        <v>0</v>
      </c>
      <c r="N543" s="4">
        <f t="shared" si="95"/>
        <v>0</v>
      </c>
      <c r="O543" s="4">
        <f t="shared" si="95"/>
        <v>0</v>
      </c>
      <c r="P543" s="4">
        <f t="shared" si="95"/>
        <v>0</v>
      </c>
      <c r="Q543" s="4">
        <f t="shared" si="95"/>
        <v>0</v>
      </c>
      <c r="R543" s="4">
        <f t="shared" si="95"/>
        <v>0</v>
      </c>
      <c r="S543" s="4">
        <f t="shared" si="95"/>
        <v>0</v>
      </c>
      <c r="T543" s="4">
        <f t="shared" si="95"/>
        <v>0</v>
      </c>
      <c r="U543" s="4">
        <f t="shared" si="95"/>
        <v>0</v>
      </c>
      <c r="V543" s="4">
        <f t="shared" si="95"/>
        <v>0</v>
      </c>
      <c r="W543" s="4">
        <f t="shared" si="95"/>
        <v>0</v>
      </c>
      <c r="X543" s="4">
        <f t="shared" si="95"/>
        <v>0</v>
      </c>
      <c r="Y543" s="4">
        <f t="shared" si="95"/>
        <v>0</v>
      </c>
      <c r="Z543" s="4">
        <f t="shared" si="95"/>
        <v>0</v>
      </c>
      <c r="AA543" s="4">
        <f t="shared" si="95"/>
        <v>0</v>
      </c>
      <c r="AB543" s="4">
        <f t="shared" si="95"/>
        <v>0</v>
      </c>
      <c r="AC543" s="2">
        <f t="shared" si="93"/>
        <v>0</v>
      </c>
      <c r="AD543" s="2">
        <f t="shared" si="93"/>
        <v>0</v>
      </c>
      <c r="AE543" s="221">
        <f t="shared" si="94"/>
        <v>0</v>
      </c>
      <c r="AF543" s="221"/>
      <c r="AG543" s="29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29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127</v>
      </c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93"/>
        <v>127</v>
      </c>
      <c r="AD545" s="2">
        <f t="shared" si="93"/>
        <v>0</v>
      </c>
      <c r="AE545" s="214">
        <f t="shared" si="94"/>
        <v>-100</v>
      </c>
      <c r="AF545" s="214"/>
      <c r="AG545" s="29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-100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-100</v>
      </c>
      <c r="AD546" s="217"/>
      <c r="AE546" s="26"/>
      <c r="AF546" s="26"/>
      <c r="AG546" s="29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6">SUM(E547+G547+I547+K547+M547+O547+Q547+S547+U547+W547+Y547+AA547)</f>
        <v>0</v>
      </c>
      <c r="AD547" s="2">
        <f t="shared" si="96"/>
        <v>0</v>
      </c>
      <c r="AE547" s="214">
        <f t="shared" si="94"/>
        <v>0</v>
      </c>
      <c r="AF547" s="214"/>
      <c r="AG547" s="29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6"/>
        <v>0</v>
      </c>
      <c r="AD548" s="2">
        <f t="shared" si="96"/>
        <v>0</v>
      </c>
      <c r="AE548" s="214">
        <f t="shared" si="94"/>
        <v>0</v>
      </c>
      <c r="AF548" s="214"/>
      <c r="AG548" s="29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9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29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9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9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9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9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9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9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9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9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9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9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9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9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9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29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29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29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 xml:space="preserve"> Prill 2025</v>
      </c>
      <c r="P568" s="207"/>
      <c r="Q568" s="207"/>
      <c r="R568" s="207" t="str">
        <f>U3</f>
        <v xml:space="preserve"> Prill 2026</v>
      </c>
      <c r="S568" s="207"/>
      <c r="T568" s="207"/>
      <c r="U568" s="201" t="s">
        <v>478</v>
      </c>
      <c r="V568" s="201"/>
      <c r="W568" s="201"/>
      <c r="X568" s="207" t="str">
        <f>R3</f>
        <v xml:space="preserve"> Prill 2025</v>
      </c>
      <c r="Y568" s="207"/>
      <c r="Z568" s="207"/>
      <c r="AA568" s="207" t="str">
        <f>U3</f>
        <v xml:space="preserve"> Prill 2026</v>
      </c>
      <c r="AB568" s="207"/>
      <c r="AC568" s="207"/>
      <c r="AD568" s="201" t="s">
        <v>478</v>
      </c>
      <c r="AE568" s="201"/>
      <c r="AF568" s="201"/>
      <c r="AG568" s="29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29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7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8">IF(X570=0,0,(X570-AA570)/X570*-100)</f>
        <v>0</v>
      </c>
      <c r="AE570" s="199"/>
      <c r="AF570" s="199"/>
      <c r="AG570" s="29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7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8"/>
        <v>0</v>
      </c>
      <c r="AE571" s="199"/>
      <c r="AF571" s="199"/>
      <c r="AG571" s="29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7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8"/>
        <v>0</v>
      </c>
      <c r="AE572" s="199"/>
      <c r="AF572" s="199"/>
      <c r="AG572" s="29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7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8"/>
        <v>0</v>
      </c>
      <c r="AE573" s="199"/>
      <c r="AF573" s="199"/>
      <c r="AG573" s="29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7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8"/>
        <v>0</v>
      </c>
      <c r="AE574" s="199"/>
      <c r="AF574" s="199"/>
      <c r="AG574" s="29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6591</v>
      </c>
      <c r="P575" s="203"/>
      <c r="Q575" s="203"/>
      <c r="R575" s="203"/>
      <c r="S575" s="203"/>
      <c r="T575" s="203"/>
      <c r="U575" s="199">
        <f t="shared" si="97"/>
        <v>-100</v>
      </c>
      <c r="V575" s="199"/>
      <c r="W575" s="199"/>
      <c r="X575" s="203">
        <v>461</v>
      </c>
      <c r="Y575" s="203"/>
      <c r="Z575" s="203"/>
      <c r="AA575" s="203"/>
      <c r="AB575" s="203"/>
      <c r="AC575" s="203"/>
      <c r="AD575" s="199">
        <f t="shared" si="98"/>
        <v>-100</v>
      </c>
      <c r="AE575" s="199"/>
      <c r="AF575" s="199"/>
      <c r="AG575" s="29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7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8"/>
        <v>0</v>
      </c>
      <c r="AE576" s="199"/>
      <c r="AF576" s="199"/>
      <c r="AG576" s="29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7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8"/>
        <v>0</v>
      </c>
      <c r="AE577" s="199"/>
      <c r="AF577" s="199"/>
      <c r="AG577" s="29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29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29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29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29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6591</v>
      </c>
      <c r="P582" s="201"/>
      <c r="Q582" s="201"/>
      <c r="R582" s="201">
        <f>SUM(R569:R581)</f>
        <v>0</v>
      </c>
      <c r="S582" s="201"/>
      <c r="T582" s="201"/>
      <c r="U582" s="199">
        <f>IF(O582=0,0,(O582-R582)/O582*-100)</f>
        <v>-100</v>
      </c>
      <c r="V582" s="199"/>
      <c r="W582" s="199"/>
      <c r="X582" s="201">
        <f>SUM(X569:X581)</f>
        <v>461</v>
      </c>
      <c r="Y582" s="201"/>
      <c r="Z582" s="201"/>
      <c r="AA582" s="201">
        <f>SUM(AA569:AA581)</f>
        <v>0</v>
      </c>
      <c r="AB582" s="201"/>
      <c r="AC582" s="201"/>
      <c r="AD582" s="199">
        <f t="shared" si="98"/>
        <v>-100</v>
      </c>
      <c r="AE582" s="199"/>
      <c r="AF582" s="199"/>
      <c r="AG582" s="29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/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/>
      <c r="N587" s="176"/>
      <c r="O587" s="176"/>
      <c r="P587" s="176"/>
      <c r="Q587" s="176"/>
      <c r="R587" s="176"/>
      <c r="S587" s="183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653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663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G7:AG8"/>
    <mergeCell ref="A9:D9"/>
    <mergeCell ref="A10:D10"/>
    <mergeCell ref="A11:D11"/>
    <mergeCell ref="Q7:R7"/>
    <mergeCell ref="S7:T7"/>
    <mergeCell ref="U7:V7"/>
    <mergeCell ref="A23:D23"/>
    <mergeCell ref="AE23:AF23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B30:D30"/>
    <mergeCell ref="AE30:AF30"/>
    <mergeCell ref="B31:D31"/>
    <mergeCell ref="B26:D26"/>
    <mergeCell ref="AE26:AF26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K7:L7"/>
    <mergeCell ref="M7:N7"/>
    <mergeCell ref="O7:P7"/>
    <mergeCell ref="W7:X7"/>
    <mergeCell ref="Y7:Z7"/>
    <mergeCell ref="AA7:AB7"/>
    <mergeCell ref="B24:D24"/>
    <mergeCell ref="AE24:AF24"/>
    <mergeCell ref="B25:D25"/>
    <mergeCell ref="AE25:AF25"/>
    <mergeCell ref="AA21:AB21"/>
    <mergeCell ref="AC7:AD7"/>
    <mergeCell ref="AE7:AF7"/>
    <mergeCell ref="U21:V21"/>
    <mergeCell ref="W21:X21"/>
    <mergeCell ref="Y21:Z21"/>
    <mergeCell ref="B22:D22"/>
    <mergeCell ref="O21:P21"/>
    <mergeCell ref="Q21:R21"/>
    <mergeCell ref="S21:T21"/>
    <mergeCell ref="A1:AG1"/>
    <mergeCell ref="A2:AA2"/>
    <mergeCell ref="AB2:AG2"/>
    <mergeCell ref="A3:Q3"/>
    <mergeCell ref="R3:T3"/>
    <mergeCell ref="U3:AA3"/>
    <mergeCell ref="AB3:AG3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21:AD21"/>
    <mergeCell ref="AE21:AF22"/>
    <mergeCell ref="A4:Q4"/>
    <mergeCell ref="A5:AG5"/>
    <mergeCell ref="A6:AG6"/>
    <mergeCell ref="A7:D8"/>
    <mergeCell ref="E7:F7"/>
    <mergeCell ref="G7:H7"/>
    <mergeCell ref="I7:J7"/>
    <mergeCell ref="AE33:AF33"/>
    <mergeCell ref="B34:D34"/>
    <mergeCell ref="AE34:AF34"/>
    <mergeCell ref="B35:D35"/>
    <mergeCell ref="AE35:AF35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B39:D39"/>
    <mergeCell ref="AE39:AF39"/>
    <mergeCell ref="B40:D40"/>
    <mergeCell ref="AE40:AF40"/>
    <mergeCell ref="AE43:AF43"/>
    <mergeCell ref="B44:D44"/>
    <mergeCell ref="AE44:AF44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41:D141"/>
    <mergeCell ref="AE141:AF141"/>
    <mergeCell ref="A142:D142"/>
    <mergeCell ref="AE142:AF142"/>
    <mergeCell ref="B143:D143"/>
    <mergeCell ref="AE143:AF143"/>
    <mergeCell ref="B158:D158"/>
    <mergeCell ref="AE158:AF158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74:D174"/>
    <mergeCell ref="AE174:AF174"/>
    <mergeCell ref="B175:D175"/>
    <mergeCell ref="AE175:AF175"/>
    <mergeCell ref="B171:D171"/>
    <mergeCell ref="AE171:AF171"/>
    <mergeCell ref="B172:D172"/>
    <mergeCell ref="AE172:AF172"/>
    <mergeCell ref="B173:D173"/>
    <mergeCell ref="AE173:AF173"/>
    <mergeCell ref="B168:D168"/>
    <mergeCell ref="AE168:AF168"/>
    <mergeCell ref="A169:D169"/>
    <mergeCell ref="AE169:AF169"/>
    <mergeCell ref="B170:D170"/>
    <mergeCell ref="AE170:AF170"/>
    <mergeCell ref="B179:D179"/>
    <mergeCell ref="AE179:AF179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77:D177"/>
    <mergeCell ref="AE177:AF177"/>
    <mergeCell ref="B178:D178"/>
    <mergeCell ref="AE178:AF178"/>
    <mergeCell ref="B176:D176"/>
    <mergeCell ref="AE176:AF176"/>
    <mergeCell ref="B195:D195"/>
    <mergeCell ref="AE195:AF195"/>
    <mergeCell ref="B196:D196"/>
    <mergeCell ref="B180:D180"/>
    <mergeCell ref="AE180:AF180"/>
    <mergeCell ref="B181:D181"/>
    <mergeCell ref="AE181:AF181"/>
    <mergeCell ref="B182:D182"/>
    <mergeCell ref="AE182:AF182"/>
    <mergeCell ref="AE206:AF20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202:D202"/>
    <mergeCell ref="B203:D203"/>
    <mergeCell ref="B198:D198"/>
    <mergeCell ref="AE198:AF198"/>
    <mergeCell ref="A199:D199"/>
    <mergeCell ref="AE199:AF199"/>
    <mergeCell ref="B200:D200"/>
    <mergeCell ref="AE200:AF200"/>
    <mergeCell ref="A201:D201"/>
    <mergeCell ref="B204:D204"/>
    <mergeCell ref="B205:D205"/>
    <mergeCell ref="B206:D206"/>
    <mergeCell ref="AE201:AF201"/>
    <mergeCell ref="B207:D207"/>
    <mergeCell ref="B208:D208"/>
    <mergeCell ref="B209:D209"/>
    <mergeCell ref="B210:D210"/>
    <mergeCell ref="B211:D211"/>
    <mergeCell ref="B220:D220"/>
    <mergeCell ref="AE220:AF220"/>
    <mergeCell ref="AE210:AF210"/>
    <mergeCell ref="AE211:AF211"/>
    <mergeCell ref="AE207:AF207"/>
    <mergeCell ref="AE208:AF208"/>
    <mergeCell ref="AE209:AF209"/>
    <mergeCell ref="AE203:AF203"/>
    <mergeCell ref="AE204:AF204"/>
    <mergeCell ref="AE205:AF205"/>
    <mergeCell ref="AE202:AF202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212:D212"/>
    <mergeCell ref="B213:D213"/>
    <mergeCell ref="AE212:AF212"/>
    <mergeCell ref="AE213:AF213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78:D278"/>
    <mergeCell ref="AE278:AF278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70:D270"/>
    <mergeCell ref="AE270:AF270"/>
    <mergeCell ref="B271:D271"/>
    <mergeCell ref="AE271:AF271"/>
    <mergeCell ref="B272:D272"/>
    <mergeCell ref="AE272:AF272"/>
    <mergeCell ref="B287:D287"/>
    <mergeCell ref="AE287:AF287"/>
    <mergeCell ref="B288:D288"/>
    <mergeCell ref="AE288:AF288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A488:AF488"/>
    <mergeCell ref="A489:AG489"/>
    <mergeCell ref="A490:AF490"/>
    <mergeCell ref="A491:AF491"/>
    <mergeCell ref="A492:D492"/>
    <mergeCell ref="E492:F492"/>
    <mergeCell ref="G492:H492"/>
    <mergeCell ref="I492:J492"/>
    <mergeCell ref="K492:L492"/>
    <mergeCell ref="M492:N492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508:AF508"/>
    <mergeCell ref="A509:AG509"/>
    <mergeCell ref="A510:AF510"/>
    <mergeCell ref="A511:AF511"/>
    <mergeCell ref="A512:D512"/>
    <mergeCell ref="E512:F512"/>
    <mergeCell ref="G512:H512"/>
    <mergeCell ref="I512:J512"/>
    <mergeCell ref="K512:L512"/>
    <mergeCell ref="M512:N512"/>
    <mergeCell ref="B505:D505"/>
    <mergeCell ref="AE505:AF505"/>
    <mergeCell ref="B506:D506"/>
    <mergeCell ref="AE506:AF506"/>
    <mergeCell ref="B507:D507"/>
    <mergeCell ref="AE507:AF507"/>
    <mergeCell ref="B502:D502"/>
    <mergeCell ref="AE502:AF502"/>
    <mergeCell ref="B503:D503"/>
    <mergeCell ref="AE503:AF503"/>
    <mergeCell ref="B504:D504"/>
    <mergeCell ref="AE504:AF504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E501:AF501"/>
    <mergeCell ref="B501:D501"/>
    <mergeCell ref="A662:AG662"/>
    <mergeCell ref="A663:O664"/>
    <mergeCell ref="P663:X664"/>
    <mergeCell ref="Y663:AG664"/>
    <mergeCell ref="B487:D487"/>
    <mergeCell ref="AE487:AF487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</mergeCells>
  <conditionalFormatting sqref="M394:AB394">
    <cfRule type="expression" dxfId="2447" priority="158" stopIfTrue="1">
      <formula>IF(M398+M401=M394,0,1)</formula>
    </cfRule>
  </conditionalFormatting>
  <conditionalFormatting sqref="M435:AB435">
    <cfRule type="expression" dxfId="2446" priority="157" stopIfTrue="1">
      <formula>IF(M439+M442=M435,0,1)</formula>
    </cfRule>
  </conditionalFormatting>
  <conditionalFormatting sqref="AA200:AB200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M424:AB424 AA168:AB168 AA202:AB213 AA143:AB154 AA251:AB275">
    <cfRule type="expression" dxfId="2445" priority="156" stopIfTrue="1">
      <formula>MOD(FLOOR(COLUMN()/2+0.5,1),2)</formula>
    </cfRule>
  </conditionalFormatting>
  <conditionalFormatting sqref="N425:N427">
    <cfRule type="expression" dxfId="2444" priority="155" stopIfTrue="1">
      <formula>MOD(FLOOR(COLUMN()/2+0.5,1),2)</formula>
    </cfRule>
  </conditionalFormatting>
  <conditionalFormatting sqref="P425:P427">
    <cfRule type="expression" dxfId="2443" priority="154" stopIfTrue="1">
      <formula>MOD(FLOOR(COLUMN()/2+0.5,1),2)</formula>
    </cfRule>
  </conditionalFormatting>
  <conditionalFormatting sqref="P547:P548">
    <cfRule type="expression" dxfId="2442" priority="153" stopIfTrue="1">
      <formula>MOD(FLOOR(COLUMN()/2+0.5,1),2)</formula>
    </cfRule>
  </conditionalFormatting>
  <conditionalFormatting sqref="N496:N507">
    <cfRule type="expression" dxfId="2441" priority="152" stopIfTrue="1">
      <formula>MOD(FLOOR(COLUMN()/2+0.5,1),2)</formula>
    </cfRule>
  </conditionalFormatting>
  <conditionalFormatting sqref="R384">
    <cfRule type="expression" dxfId="2440" priority="151" stopIfTrue="1">
      <formula>MOD(FLOOR(COLUMN()/2+0.5,1),2)</formula>
    </cfRule>
  </conditionalFormatting>
  <conditionalFormatting sqref="R525:R528">
    <cfRule type="expression" dxfId="2439" priority="150" stopIfTrue="1">
      <formula>MOD(FLOOR(COLUMN()/2+0.5,1),2)</formula>
    </cfRule>
  </conditionalFormatting>
  <conditionalFormatting sqref="T384">
    <cfRule type="expression" dxfId="2438" priority="149" stopIfTrue="1">
      <formula>MOD(FLOOR(COLUMN()/2+0.5,1),2)</formula>
    </cfRule>
  </conditionalFormatting>
  <conditionalFormatting sqref="T440:T441">
    <cfRule type="expression" dxfId="2437" priority="148" stopIfTrue="1">
      <formula>MOD(FLOOR(COLUMN()/2+0.5,1),2)</formula>
    </cfRule>
  </conditionalFormatting>
  <conditionalFormatting sqref="T515">
    <cfRule type="expression" dxfId="2436" priority="147" stopIfTrue="1">
      <formula>MOD(FLOOR(COLUMN()/2+0.5,1),2)</formula>
    </cfRule>
  </conditionalFormatting>
  <conditionalFormatting sqref="T547:T548">
    <cfRule type="expression" dxfId="2435" priority="146" stopIfTrue="1">
      <formula>MOD(FLOOR(COLUMN()/2+0.5,1),2)</formula>
    </cfRule>
  </conditionalFormatting>
  <conditionalFormatting sqref="Z425:Z427">
    <cfRule type="expression" dxfId="2434" priority="145" stopIfTrue="1">
      <formula>MOD(FLOOR(COLUMN()/2+0.5,1),2)</formula>
    </cfRule>
  </conditionalFormatting>
  <conditionalFormatting sqref="AB496:AB507">
    <cfRule type="expression" dxfId="2433" priority="144" stopIfTrue="1">
      <formula>MOD(FLOOR(COLUMN()/2+0.5,1),2)</formula>
    </cfRule>
  </conditionalFormatting>
  <conditionalFormatting sqref="O548">
    <cfRule type="expression" dxfId="2432" priority="143" stopIfTrue="1">
      <formula>MOD(FLOOR(COLUMN()/2+0.5,1),2)</formula>
    </cfRule>
  </conditionalFormatting>
  <conditionalFormatting sqref="M384:M385">
    <cfRule type="expression" dxfId="2431" priority="142" stopIfTrue="1">
      <formula>MOD(FLOOR(COLUMN()/2+0.5,1),2)</formula>
    </cfRule>
  </conditionalFormatting>
  <conditionalFormatting sqref="Q385">
    <cfRule type="expression" dxfId="2430" priority="141" stopIfTrue="1">
      <formula>MOD(FLOOR(COLUMN()/2+0.5,1),2)</formula>
    </cfRule>
  </conditionalFormatting>
  <conditionalFormatting sqref="Q384">
    <cfRule type="expression" dxfId="2429" priority="140" stopIfTrue="1">
      <formula>MOD(FLOOR(COLUMN()/2+0.5,1),2)</formula>
    </cfRule>
  </conditionalFormatting>
  <conditionalFormatting sqref="S385">
    <cfRule type="expression" dxfId="2428" priority="139" stopIfTrue="1">
      <formula>MOD(FLOOR(COLUMN()/2+0.5,1),2)</formula>
    </cfRule>
  </conditionalFormatting>
  <conditionalFormatting sqref="S384">
    <cfRule type="expression" dxfId="2427" priority="138" stopIfTrue="1">
      <formula>MOD(FLOOR(COLUMN()/2+0.5,1),2)</formula>
    </cfRule>
  </conditionalFormatting>
  <conditionalFormatting sqref="Y384:Y385">
    <cfRule type="expression" dxfId="2426" priority="137" stopIfTrue="1">
      <formula>MOD(FLOOR(COLUMN()/2+0.5,1),2)</formula>
    </cfRule>
  </conditionalFormatting>
  <conditionalFormatting sqref="Y395:Y397">
    <cfRule type="expression" dxfId="2425" priority="136" stopIfTrue="1">
      <formula>MOD(FLOOR(COLUMN()/2+0.5,1),2)</formula>
    </cfRule>
  </conditionalFormatting>
  <conditionalFormatting sqref="M411:M416">
    <cfRule type="expression" dxfId="2424" priority="135" stopIfTrue="1">
      <formula>MOD(FLOOR(COLUMN()/2+0.5,1),2)</formula>
    </cfRule>
  </conditionalFormatting>
  <conditionalFormatting sqref="O411:O416">
    <cfRule type="expression" dxfId="2423" priority="134" stopIfTrue="1">
      <formula>MOD(FLOOR(COLUMN()/2+0.5,1),2)</formula>
    </cfRule>
  </conditionalFormatting>
  <conditionalFormatting sqref="Q411:Q416">
    <cfRule type="expression" dxfId="2422" priority="133" stopIfTrue="1">
      <formula>MOD(FLOOR(COLUMN()/2+0.5,1),2)</formula>
    </cfRule>
  </conditionalFormatting>
  <conditionalFormatting sqref="S411:S416">
    <cfRule type="expression" dxfId="2421" priority="132" stopIfTrue="1">
      <formula>MOD(FLOOR(COLUMN()/2+0.5,1),2)</formula>
    </cfRule>
  </conditionalFormatting>
  <conditionalFormatting sqref="W411:W416">
    <cfRule type="expression" dxfId="2420" priority="131" stopIfTrue="1">
      <formula>MOD(FLOOR(COLUMN()/2+0.5,1),2)</formula>
    </cfRule>
  </conditionalFormatting>
  <conditionalFormatting sqref="M425:M427">
    <cfRule type="expression" dxfId="2419" priority="130" stopIfTrue="1">
      <formula>MOD(FLOOR(COLUMN()/2+0.5,1),2)</formula>
    </cfRule>
  </conditionalFormatting>
  <conditionalFormatting sqref="O425:O427">
    <cfRule type="expression" dxfId="2418" priority="129" stopIfTrue="1">
      <formula>MOD(FLOOR(COLUMN()/2+0.5,1),2)</formula>
    </cfRule>
  </conditionalFormatting>
  <conditionalFormatting sqref="Q425:Q427">
    <cfRule type="expression" dxfId="2417" priority="128" stopIfTrue="1">
      <formula>MOD(FLOOR(COLUMN()/2+0.5,1),2)</formula>
    </cfRule>
  </conditionalFormatting>
  <conditionalFormatting sqref="M436:M438">
    <cfRule type="expression" dxfId="2416" priority="127" stopIfTrue="1">
      <formula>MOD(FLOOR(COLUMN()/2+0.5,1),2)</formula>
    </cfRule>
  </conditionalFormatting>
  <conditionalFormatting sqref="O436:O438">
    <cfRule type="expression" dxfId="2415" priority="126" stopIfTrue="1">
      <formula>MOD(FLOOR(COLUMN()/2+0.5,1),2)</formula>
    </cfRule>
  </conditionalFormatting>
  <conditionalFormatting sqref="Q436:Q438">
    <cfRule type="expression" dxfId="2414" priority="125" stopIfTrue="1">
      <formula>MOD(FLOOR(COLUMN()/2+0.5,1),2)</formula>
    </cfRule>
  </conditionalFormatting>
  <conditionalFormatting sqref="S436:S438">
    <cfRule type="expression" dxfId="2413" priority="124" stopIfTrue="1">
      <formula>MOD(FLOOR(COLUMN()/2+0.5,1),2)</formula>
    </cfRule>
  </conditionalFormatting>
  <conditionalFormatting sqref="W436:W438">
    <cfRule type="expression" dxfId="2412" priority="123" stopIfTrue="1">
      <formula>MOD(FLOOR(COLUMN()/2+0.5,1),2)</formula>
    </cfRule>
  </conditionalFormatting>
  <conditionalFormatting sqref="M440:M441">
    <cfRule type="expression" dxfId="2411" priority="122" stopIfTrue="1">
      <formula>MOD(FLOOR(COLUMN()/2+0.5,1),2)</formula>
    </cfRule>
  </conditionalFormatting>
  <conditionalFormatting sqref="O440:O441">
    <cfRule type="expression" dxfId="2410" priority="121" stopIfTrue="1">
      <formula>MOD(FLOOR(COLUMN()/2+0.5,1),2)</formula>
    </cfRule>
  </conditionalFormatting>
  <conditionalFormatting sqref="S440:S441">
    <cfRule type="expression" dxfId="2409" priority="120" stopIfTrue="1">
      <formula>MOD(FLOOR(COLUMN()/2+0.5,1),2)</formula>
    </cfRule>
  </conditionalFormatting>
  <conditionalFormatting sqref="W440:W441">
    <cfRule type="expression" dxfId="2408" priority="119" stopIfTrue="1">
      <formula>MOD(FLOOR(COLUMN()/2+0.5,1),2)</formula>
    </cfRule>
  </conditionalFormatting>
  <conditionalFormatting sqref="Y440:Y441">
    <cfRule type="expression" dxfId="2407" priority="118" stopIfTrue="1">
      <formula>MOD(FLOOR(COLUMN()/2+0.5,1),2)</formula>
    </cfRule>
  </conditionalFormatting>
  <conditionalFormatting sqref="M444">
    <cfRule type="expression" dxfId="2406" priority="117" stopIfTrue="1">
      <formula>MOD(FLOOR(COLUMN()/2+0.5,1),2)</formula>
    </cfRule>
  </conditionalFormatting>
  <conditionalFormatting sqref="M496:M507">
    <cfRule type="expression" dxfId="2405" priority="116" stopIfTrue="1">
      <formula>MOD(FLOOR(COLUMN()/2+0.5,1),2)</formula>
    </cfRule>
  </conditionalFormatting>
  <conditionalFormatting sqref="O496:O507">
    <cfRule type="expression" dxfId="2404" priority="115" stopIfTrue="1">
      <formula>MOD(FLOOR(COLUMN()/2+0.5,1),2)</formula>
    </cfRule>
  </conditionalFormatting>
  <conditionalFormatting sqref="Q496:Q507">
    <cfRule type="expression" dxfId="2403" priority="114" stopIfTrue="1">
      <formula>MOD(FLOOR(COLUMN()/2+0.5,1),2)</formula>
    </cfRule>
  </conditionalFormatting>
  <conditionalFormatting sqref="S496:S507">
    <cfRule type="expression" dxfId="2402" priority="113" stopIfTrue="1">
      <formula>MOD(FLOOR(COLUMN()/2+0.5,1),2)</formula>
    </cfRule>
  </conditionalFormatting>
  <conditionalFormatting sqref="U496:U507">
    <cfRule type="expression" dxfId="2401" priority="112" stopIfTrue="1">
      <formula>MOD(FLOOR(COLUMN()/2+0.5,1),2)</formula>
    </cfRule>
  </conditionalFormatting>
  <conditionalFormatting sqref="W496:W507">
    <cfRule type="expression" dxfId="2400" priority="111" stopIfTrue="1">
      <formula>MOD(FLOOR(COLUMN()/2+0.5,1),2)</formula>
    </cfRule>
  </conditionalFormatting>
  <conditionalFormatting sqref="Y496:Y507">
    <cfRule type="expression" dxfId="2399" priority="110" stopIfTrue="1">
      <formula>MOD(FLOOR(COLUMN()/2+0.5,1),2)</formula>
    </cfRule>
  </conditionalFormatting>
  <conditionalFormatting sqref="AA496:AA507">
    <cfRule type="expression" dxfId="2398" priority="109" stopIfTrue="1">
      <formula>MOD(FLOOR(COLUMN()/2+0.5,1),2)</formula>
    </cfRule>
  </conditionalFormatting>
  <conditionalFormatting sqref="M515">
    <cfRule type="expression" dxfId="2397" priority="108" stopIfTrue="1">
      <formula>MOD(FLOOR(COLUMN()/2+0.5,1),2)</formula>
    </cfRule>
  </conditionalFormatting>
  <conditionalFormatting sqref="O515">
    <cfRule type="expression" dxfId="2396" priority="107" stopIfTrue="1">
      <formula>MOD(FLOOR(COLUMN()/2+0.5,1),2)</formula>
    </cfRule>
  </conditionalFormatting>
  <conditionalFormatting sqref="Q515">
    <cfRule type="expression" dxfId="2395" priority="106" stopIfTrue="1">
      <formula>MOD(FLOOR(COLUMN()/2+0.5,1),2)</formula>
    </cfRule>
  </conditionalFormatting>
  <conditionalFormatting sqref="S515">
    <cfRule type="expression" dxfId="2394" priority="105" stopIfTrue="1">
      <formula>MOD(FLOOR(COLUMN()/2+0.5,1),2)</formula>
    </cfRule>
  </conditionalFormatting>
  <conditionalFormatting sqref="U515">
    <cfRule type="expression" dxfId="2393" priority="104" stopIfTrue="1">
      <formula>MOD(FLOOR(COLUMN()/2+0.5,1),2)</formula>
    </cfRule>
  </conditionalFormatting>
  <conditionalFormatting sqref="M525:M528">
    <cfRule type="expression" dxfId="2392" priority="103" stopIfTrue="1">
      <formula>MOD(FLOOR(COLUMN()/2+0.5,1),2)</formula>
    </cfRule>
  </conditionalFormatting>
  <conditionalFormatting sqref="O525:O528">
    <cfRule type="expression" dxfId="2391" priority="102" stopIfTrue="1">
      <formula>MOD(FLOOR(COLUMN()/2+0.5,1),2)</formula>
    </cfRule>
  </conditionalFormatting>
  <conditionalFormatting sqref="Q525:Q528">
    <cfRule type="expression" dxfId="2390" priority="101" stopIfTrue="1">
      <formula>MOD(FLOOR(COLUMN()/2+0.5,1),2)</formula>
    </cfRule>
  </conditionalFormatting>
  <conditionalFormatting sqref="S525:S528">
    <cfRule type="expression" dxfId="2389" priority="100" stopIfTrue="1">
      <formula>MOD(FLOOR(COLUMN()/2+0.5,1),2)</formula>
    </cfRule>
  </conditionalFormatting>
  <conditionalFormatting sqref="U525:U528">
    <cfRule type="expression" dxfId="2388" priority="99" stopIfTrue="1">
      <formula>MOD(FLOOR(COLUMN()/2+0.5,1),2)</formula>
    </cfRule>
  </conditionalFormatting>
  <conditionalFormatting sqref="M540:M542">
    <cfRule type="expression" dxfId="2387" priority="98" stopIfTrue="1">
      <formula>MOD(FLOOR(COLUMN()/2+0.5,1),2)</formula>
    </cfRule>
  </conditionalFormatting>
  <conditionalFormatting sqref="O540:O542">
    <cfRule type="expression" dxfId="2386" priority="97" stopIfTrue="1">
      <formula>MOD(FLOOR(COLUMN()/2+0.5,1),2)</formula>
    </cfRule>
  </conditionalFormatting>
  <conditionalFormatting sqref="Q540:Q542">
    <cfRule type="expression" dxfId="2385" priority="96" stopIfTrue="1">
      <formula>MOD(FLOOR(COLUMN()/2+0.5,1),2)</formula>
    </cfRule>
  </conditionalFormatting>
  <conditionalFormatting sqref="S540:S542">
    <cfRule type="expression" dxfId="2384" priority="95" stopIfTrue="1">
      <formula>MOD(FLOOR(COLUMN()/2+0.5,1),2)</formula>
    </cfRule>
  </conditionalFormatting>
  <conditionalFormatting sqref="W540:W542">
    <cfRule type="expression" dxfId="2383" priority="94" stopIfTrue="1">
      <formula>MOD(FLOOR(COLUMN()/2+0.5,1),2)</formula>
    </cfRule>
  </conditionalFormatting>
  <conditionalFormatting sqref="M545">
    <cfRule type="expression" dxfId="2382" priority="93" stopIfTrue="1">
      <formula>MOD(FLOOR(COLUMN()/2+0.5,1),2)</formula>
    </cfRule>
  </conditionalFormatting>
  <conditionalFormatting sqref="O545">
    <cfRule type="expression" dxfId="2381" priority="92" stopIfTrue="1">
      <formula>MOD(FLOOR(COLUMN()/2+0.5,1),2)</formula>
    </cfRule>
  </conditionalFormatting>
  <conditionalFormatting sqref="Q545">
    <cfRule type="expression" dxfId="2380" priority="91" stopIfTrue="1">
      <formula>MOD(FLOOR(COLUMN()/2+0.5,1),2)</formula>
    </cfRule>
  </conditionalFormatting>
  <conditionalFormatting sqref="S545">
    <cfRule type="expression" dxfId="2379" priority="90" stopIfTrue="1">
      <formula>MOD(FLOOR(COLUMN()/2+0.5,1),2)</formula>
    </cfRule>
  </conditionalFormatting>
  <conditionalFormatting sqref="U545">
    <cfRule type="expression" dxfId="2378" priority="89" stopIfTrue="1">
      <formula>MOD(FLOOR(COLUMN()/2+0.5,1),2)</formula>
    </cfRule>
  </conditionalFormatting>
  <conditionalFormatting sqref="W545">
    <cfRule type="expression" dxfId="2377" priority="88" stopIfTrue="1">
      <formula>MOD(FLOOR(COLUMN()/2+0.5,1),2)</formula>
    </cfRule>
  </conditionalFormatting>
  <conditionalFormatting sqref="M547:M548">
    <cfRule type="expression" dxfId="2376" priority="87" stopIfTrue="1">
      <formula>MOD(FLOOR(COLUMN()/2+0.5,1),2)</formula>
    </cfRule>
  </conditionalFormatting>
  <conditionalFormatting sqref="S547:S548">
    <cfRule type="expression" dxfId="2375" priority="86" stopIfTrue="1">
      <formula>MOD(FLOOR(COLUMN()/2+0.5,1),2)</formula>
    </cfRule>
  </conditionalFormatting>
  <conditionalFormatting sqref="W547">
    <cfRule type="expression" dxfId="2374" priority="85" stopIfTrue="1">
      <formula>MOD(FLOOR(COLUMN()/2+0.5,1),2)</formula>
    </cfRule>
  </conditionalFormatting>
  <conditionalFormatting sqref="W548">
    <cfRule type="expression" dxfId="2373" priority="84" stopIfTrue="1">
      <formula>MOD(FLOOR(COLUMN()/2+0.5,1),2)</formula>
    </cfRule>
  </conditionalFormatting>
  <conditionalFormatting sqref="N384:N385">
    <cfRule type="expression" dxfId="2372" priority="83" stopIfTrue="1">
      <formula>MOD(FLOOR(COLUMN()/2+0.5,1),2)</formula>
    </cfRule>
  </conditionalFormatting>
  <conditionalFormatting sqref="N411:N416">
    <cfRule type="expression" dxfId="2371" priority="82" stopIfTrue="1">
      <formula>MOD(FLOOR(COLUMN()/2+0.5,1),2)</formula>
    </cfRule>
  </conditionalFormatting>
  <conditionalFormatting sqref="N436:N438">
    <cfRule type="expression" dxfId="2370" priority="81" stopIfTrue="1">
      <formula>MOD(FLOOR(COLUMN()/2+0.5,1),2)</formula>
    </cfRule>
  </conditionalFormatting>
  <conditionalFormatting sqref="N440:N441">
    <cfRule type="expression" dxfId="2369" priority="80" stopIfTrue="1">
      <formula>MOD(FLOOR(COLUMN()/2+0.5,1),2)</formula>
    </cfRule>
  </conditionalFormatting>
  <conditionalFormatting sqref="N444">
    <cfRule type="expression" dxfId="2368" priority="79" stopIfTrue="1">
      <formula>MOD(FLOOR(COLUMN()/2+0.5,1),2)</formula>
    </cfRule>
  </conditionalFormatting>
  <conditionalFormatting sqref="N515">
    <cfRule type="expression" dxfId="2367" priority="78" stopIfTrue="1">
      <formula>MOD(FLOOR(COLUMN()/2+0.5,1),2)</formula>
    </cfRule>
  </conditionalFormatting>
  <conditionalFormatting sqref="N525:N528">
    <cfRule type="expression" dxfId="2366" priority="77" stopIfTrue="1">
      <formula>MOD(FLOOR(COLUMN()/2+0.5,1),2)</formula>
    </cfRule>
  </conditionalFormatting>
  <conditionalFormatting sqref="N540:N542">
    <cfRule type="expression" dxfId="2365" priority="76" stopIfTrue="1">
      <formula>MOD(FLOOR(COLUMN()/2+0.5,1),2)</formula>
    </cfRule>
  </conditionalFormatting>
  <conditionalFormatting sqref="N545">
    <cfRule type="expression" dxfId="2364" priority="75" stopIfTrue="1">
      <formula>MOD(FLOOR(COLUMN()/2+0.5,1),2)</formula>
    </cfRule>
  </conditionalFormatting>
  <conditionalFormatting sqref="N547:N548">
    <cfRule type="expression" dxfId="2363" priority="74" stopIfTrue="1">
      <formula>MOD(FLOOR(COLUMN()/2+0.5,1),2)</formula>
    </cfRule>
  </conditionalFormatting>
  <conditionalFormatting sqref="P384">
    <cfRule type="expression" dxfId="2362" priority="73" stopIfTrue="1">
      <formula>MOD(FLOOR(COLUMN()/2+0.5,1),2)</formula>
    </cfRule>
  </conditionalFormatting>
  <conditionalFormatting sqref="P411:P416">
    <cfRule type="expression" dxfId="2361" priority="72" stopIfTrue="1">
      <formula>MOD(FLOOR(COLUMN()/2+0.5,1),2)</formula>
    </cfRule>
  </conditionalFormatting>
  <conditionalFormatting sqref="P436:P438">
    <cfRule type="expression" dxfId="2360" priority="71" stopIfTrue="1">
      <formula>MOD(FLOOR(COLUMN()/2+0.5,1),2)</formula>
    </cfRule>
  </conditionalFormatting>
  <conditionalFormatting sqref="P440:P441">
    <cfRule type="expression" dxfId="2359" priority="70" stopIfTrue="1">
      <formula>MOD(FLOOR(COLUMN()/2+0.5,1),2)</formula>
    </cfRule>
  </conditionalFormatting>
  <conditionalFormatting sqref="P496:P507">
    <cfRule type="expression" dxfId="2358" priority="69" stopIfTrue="1">
      <formula>MOD(FLOOR(COLUMN()/2+0.5,1),2)</formula>
    </cfRule>
  </conditionalFormatting>
  <conditionalFormatting sqref="P515">
    <cfRule type="expression" dxfId="2357" priority="68" stopIfTrue="1">
      <formula>MOD(FLOOR(COLUMN()/2+0.5,1),2)</formula>
    </cfRule>
  </conditionalFormatting>
  <conditionalFormatting sqref="P525:P528">
    <cfRule type="expression" dxfId="2356" priority="67" stopIfTrue="1">
      <formula>MOD(FLOOR(COLUMN()/2+0.5,1),2)</formula>
    </cfRule>
  </conditionalFormatting>
  <conditionalFormatting sqref="P540:P542">
    <cfRule type="expression" dxfId="2355" priority="66" stopIfTrue="1">
      <formula>MOD(FLOOR(COLUMN()/2+0.5,1),2)</formula>
    </cfRule>
  </conditionalFormatting>
  <conditionalFormatting sqref="P545">
    <cfRule type="expression" dxfId="2354" priority="65" stopIfTrue="1">
      <formula>MOD(FLOOR(COLUMN()/2+0.5,1),2)</formula>
    </cfRule>
  </conditionalFormatting>
  <conditionalFormatting sqref="R411:R416">
    <cfRule type="expression" dxfId="2353" priority="64" stopIfTrue="1">
      <formula>MOD(FLOOR(COLUMN()/2+0.5,1),2)</formula>
    </cfRule>
  </conditionalFormatting>
  <conditionalFormatting sqref="R425:R427">
    <cfRule type="expression" dxfId="2352" priority="63" stopIfTrue="1">
      <formula>MOD(FLOOR(COLUMN()/2+0.5,1),2)</formula>
    </cfRule>
  </conditionalFormatting>
  <conditionalFormatting sqref="R436:R438">
    <cfRule type="expression" dxfId="2351" priority="62" stopIfTrue="1">
      <formula>MOD(FLOOR(COLUMN()/2+0.5,1),2)</formula>
    </cfRule>
  </conditionalFormatting>
  <conditionalFormatting sqref="R496:R507">
    <cfRule type="expression" dxfId="2350" priority="61" stopIfTrue="1">
      <formula>MOD(FLOOR(COLUMN()/2+0.5,1),2)</formula>
    </cfRule>
  </conditionalFormatting>
  <conditionalFormatting sqref="R515">
    <cfRule type="expression" dxfId="2349" priority="60" stopIfTrue="1">
      <formula>MOD(FLOOR(COLUMN()/2+0.5,1),2)</formula>
    </cfRule>
  </conditionalFormatting>
  <conditionalFormatting sqref="R540:R542">
    <cfRule type="expression" dxfId="2348" priority="59" stopIfTrue="1">
      <formula>MOD(FLOOR(COLUMN()/2+0.5,1),2)</formula>
    </cfRule>
  </conditionalFormatting>
  <conditionalFormatting sqref="R545">
    <cfRule type="expression" dxfId="2347" priority="58" stopIfTrue="1">
      <formula>MOD(FLOOR(COLUMN()/2+0.5,1),2)</formula>
    </cfRule>
  </conditionalFormatting>
  <conditionalFormatting sqref="T411:T416">
    <cfRule type="expression" dxfId="2346" priority="57" stopIfTrue="1">
      <formula>MOD(FLOOR(COLUMN()/2+0.5,1),2)</formula>
    </cfRule>
  </conditionalFormatting>
  <conditionalFormatting sqref="T425:T427">
    <cfRule type="expression" dxfId="2345" priority="56" stopIfTrue="1">
      <formula>MOD(FLOOR(COLUMN()/2+0.5,1),2)</formula>
    </cfRule>
  </conditionalFormatting>
  <conditionalFormatting sqref="T436:T438">
    <cfRule type="expression" dxfId="2344" priority="55" stopIfTrue="1">
      <formula>MOD(FLOOR(COLUMN()/2+0.5,1),2)</formula>
    </cfRule>
  </conditionalFormatting>
  <conditionalFormatting sqref="T496:T507">
    <cfRule type="expression" dxfId="2343" priority="54" stopIfTrue="1">
      <formula>MOD(FLOOR(COLUMN()/2+0.5,1),2)</formula>
    </cfRule>
  </conditionalFormatting>
  <conditionalFormatting sqref="T525:T528">
    <cfRule type="expression" dxfId="2342" priority="53" stopIfTrue="1">
      <formula>MOD(FLOOR(COLUMN()/2+0.5,1),2)</formula>
    </cfRule>
  </conditionalFormatting>
  <conditionalFormatting sqref="T540:T542">
    <cfRule type="expression" dxfId="2341" priority="52" stopIfTrue="1">
      <formula>MOD(FLOOR(COLUMN()/2+0.5,1),2)</formula>
    </cfRule>
  </conditionalFormatting>
  <conditionalFormatting sqref="T545">
    <cfRule type="expression" dxfId="2340" priority="51" stopIfTrue="1">
      <formula>MOD(FLOOR(COLUMN()/2+0.5,1),2)</formula>
    </cfRule>
  </conditionalFormatting>
  <conditionalFormatting sqref="V496:V507">
    <cfRule type="expression" dxfId="2339" priority="50" stopIfTrue="1">
      <formula>MOD(FLOOR(COLUMN()/2+0.5,1),2)</formula>
    </cfRule>
  </conditionalFormatting>
  <conditionalFormatting sqref="V515">
    <cfRule type="expression" dxfId="2338" priority="49" stopIfTrue="1">
      <formula>MOD(FLOOR(COLUMN()/2+0.5,1),2)</formula>
    </cfRule>
  </conditionalFormatting>
  <conditionalFormatting sqref="V525:V528">
    <cfRule type="expression" dxfId="2337" priority="48" stopIfTrue="1">
      <formula>MOD(FLOOR(COLUMN()/2+0.5,1),2)</formula>
    </cfRule>
  </conditionalFormatting>
  <conditionalFormatting sqref="V545">
    <cfRule type="expression" dxfId="2336" priority="47" stopIfTrue="1">
      <formula>MOD(FLOOR(COLUMN()/2+0.5,1),2)</formula>
    </cfRule>
  </conditionalFormatting>
  <conditionalFormatting sqref="X411:X416">
    <cfRule type="expression" dxfId="2335" priority="46" stopIfTrue="1">
      <formula>MOD(FLOOR(COLUMN()/2+0.5,1),2)</formula>
    </cfRule>
  </conditionalFormatting>
  <conditionalFormatting sqref="X436:X438">
    <cfRule type="expression" dxfId="2334" priority="45" stopIfTrue="1">
      <formula>MOD(FLOOR(COLUMN()/2+0.5,1),2)</formula>
    </cfRule>
  </conditionalFormatting>
  <conditionalFormatting sqref="X440:X441">
    <cfRule type="expression" dxfId="2333" priority="44" stopIfTrue="1">
      <formula>MOD(FLOOR(COLUMN()/2+0.5,1),2)</formula>
    </cfRule>
  </conditionalFormatting>
  <conditionalFormatting sqref="X496:X507">
    <cfRule type="expression" dxfId="2332" priority="43" stopIfTrue="1">
      <formula>MOD(FLOOR(COLUMN()/2+0.5,1),2)</formula>
    </cfRule>
  </conditionalFormatting>
  <conditionalFormatting sqref="X540:X542">
    <cfRule type="expression" dxfId="2331" priority="42" stopIfTrue="1">
      <formula>MOD(FLOOR(COLUMN()/2+0.5,1),2)</formula>
    </cfRule>
  </conditionalFormatting>
  <conditionalFormatting sqref="X545">
    <cfRule type="expression" dxfId="2330" priority="41" stopIfTrue="1">
      <formula>MOD(FLOOR(COLUMN()/2+0.5,1),2)</formula>
    </cfRule>
  </conditionalFormatting>
  <conditionalFormatting sqref="X547">
    <cfRule type="expression" dxfId="2329" priority="40" stopIfTrue="1">
      <formula>MOD(FLOOR(COLUMN()/2+0.5,1),2)</formula>
    </cfRule>
  </conditionalFormatting>
  <conditionalFormatting sqref="X548">
    <cfRule type="expression" dxfId="2328" priority="39" stopIfTrue="1">
      <formula>MOD(FLOOR(COLUMN()/2+0.5,1),2)</formula>
    </cfRule>
  </conditionalFormatting>
  <conditionalFormatting sqref="Z384:Z385">
    <cfRule type="expression" dxfId="2327" priority="38" stopIfTrue="1">
      <formula>MOD(FLOOR(COLUMN()/2+0.5,1),2)</formula>
    </cfRule>
  </conditionalFormatting>
  <conditionalFormatting sqref="Z395:Z397">
    <cfRule type="expression" dxfId="2326" priority="37" stopIfTrue="1">
      <formula>MOD(FLOOR(COLUMN()/2+0.5,1),2)</formula>
    </cfRule>
  </conditionalFormatting>
  <conditionalFormatting sqref="Z440:Z441">
    <cfRule type="expression" dxfId="2325" priority="36" stopIfTrue="1">
      <formula>MOD(FLOOR(COLUMN()/2+0.5,1),2)</formula>
    </cfRule>
  </conditionalFormatting>
  <conditionalFormatting sqref="Z515">
    <cfRule type="expression" dxfId="2324" priority="35" stopIfTrue="1">
      <formula>MOD(FLOOR(COLUMN()/2+0.5,1),2)</formula>
    </cfRule>
  </conditionalFormatting>
  <conditionalFormatting sqref="AB515">
    <cfRule type="expression" dxfId="2323" priority="34" stopIfTrue="1">
      <formula>MOD(FLOOR(COLUMN()/2+0.5,1),2)</formula>
    </cfRule>
  </conditionalFormatting>
  <conditionalFormatting sqref="K394:L394">
    <cfRule type="expression" dxfId="2322" priority="29" stopIfTrue="1">
      <formula>IF(K398+K401=K394,0,1)</formula>
    </cfRule>
  </conditionalFormatting>
  <conditionalFormatting sqref="I394:J394">
    <cfRule type="expression" dxfId="2321" priority="28" stopIfTrue="1">
      <formula>IF(I398+I401=I394,0,1)</formula>
    </cfRule>
  </conditionalFormatting>
  <conditionalFormatting sqref="G394:H394">
    <cfRule type="expression" dxfId="2320" priority="27" stopIfTrue="1">
      <formula>IF(G398+G401=G394,0,1)</formula>
    </cfRule>
  </conditionalFormatting>
  <conditionalFormatting sqref="E394:F394">
    <cfRule type="expression" dxfId="2319" priority="26" stopIfTrue="1">
      <formula>IF(E398+E401=E394,0,1)</formula>
    </cfRule>
  </conditionalFormatting>
  <conditionalFormatting sqref="E435:F435">
    <cfRule type="expression" dxfId="2318" priority="25" stopIfTrue="1">
      <formula>IF(E439+E442=E435,0,1)</formula>
    </cfRule>
  </conditionalFormatting>
  <conditionalFormatting sqref="G435:H435">
    <cfRule type="expression" dxfId="2317" priority="24" stopIfTrue="1">
      <formula>IF(G439+G442=G435,0,1)</formula>
    </cfRule>
  </conditionalFormatting>
  <conditionalFormatting sqref="I435:J435">
    <cfRule type="expression" dxfId="2316" priority="23" stopIfTrue="1">
      <formula>IF(I439+I442=I435,0,1)</formula>
    </cfRule>
  </conditionalFormatting>
  <conditionalFormatting sqref="K435:L435">
    <cfRule type="expression" dxfId="2315" priority="22" stopIfTrue="1">
      <formula>IF(K439+K442=K435,0,1)</formula>
    </cfRule>
  </conditionalFormatting>
  <conditionalFormatting sqref="O386:P386 R386 T386:X386">
    <cfRule type="expression" dxfId="2314" priority="13" stopIfTrue="1">
      <formula>MOD(FLOOR(COLUMN()/2+0.5,1),2)</formula>
    </cfRule>
  </conditionalFormatting>
  <conditionalFormatting sqref="M386">
    <cfRule type="expression" dxfId="2313" priority="12" stopIfTrue="1">
      <formula>MOD(FLOOR(COLUMN()/2+0.5,1),2)</formula>
    </cfRule>
  </conditionalFormatting>
  <conditionalFormatting sqref="Q386">
    <cfRule type="expression" dxfId="2312" priority="11" stopIfTrue="1">
      <formula>MOD(FLOOR(COLUMN()/2+0.5,1),2)</formula>
    </cfRule>
  </conditionalFormatting>
  <conditionalFormatting sqref="S386">
    <cfRule type="expression" dxfId="2311" priority="10" stopIfTrue="1">
      <formula>MOD(FLOOR(COLUMN()/2+0.5,1),2)</formula>
    </cfRule>
  </conditionalFormatting>
  <conditionalFormatting sqref="Y386">
    <cfRule type="expression" dxfId="2310" priority="9" stopIfTrue="1">
      <formula>MOD(FLOOR(COLUMN()/2+0.5,1),2)</formula>
    </cfRule>
  </conditionalFormatting>
  <conditionalFormatting sqref="N386">
    <cfRule type="expression" dxfId="2309" priority="8" stopIfTrue="1">
      <formula>MOD(FLOOR(COLUMN()/2+0.5,1),2)</formula>
    </cfRule>
  </conditionalFormatting>
  <conditionalFormatting sqref="Z386">
    <cfRule type="expression" dxfId="2308" priority="7" stopIfTrue="1">
      <formula>MOD(FLOOR(COLUMN()/2+0.5,1),2)</formula>
    </cfRule>
  </conditionalFormatting>
  <conditionalFormatting sqref="Y399:Y400">
    <cfRule type="expression" dxfId="2307" priority="6" stopIfTrue="1">
      <formula>MOD(FLOOR(COLUMN()/2+0.5,1),2)</formula>
    </cfRule>
  </conditionalFormatting>
  <conditionalFormatting sqref="Z399:Z400">
    <cfRule type="expression" dxfId="2306" priority="5" stopIfTrue="1">
      <formula>MOD(FLOOR(COLUMN()/2+0.5,1),2)</formula>
    </cfRule>
  </conditionalFormatting>
  <conditionalFormatting sqref="Y403">
    <cfRule type="expression" dxfId="2305" priority="4" stopIfTrue="1">
      <formula>MOD(FLOOR(COLUMN()/2+0.5,1),2)</formula>
    </cfRule>
  </conditionalFormatting>
  <conditionalFormatting sqref="Z403">
    <cfRule type="expression" dxfId="2304" priority="3" stopIfTrue="1">
      <formula>MOD(FLOOR(COLUMN()/2+0.5,1),2)</formula>
    </cfRule>
  </conditionalFormatting>
  <conditionalFormatting sqref="E383:AB383">
    <cfRule type="expression" dxfId="2303" priority="2" stopIfTrue="1">
      <formula>IF(E376&gt;=E383,0,1)</formula>
    </cfRule>
  </conditionalFormatting>
  <conditionalFormatting sqref="AA167:AB167">
    <cfRule type="expression" dxfId="2302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21" zoomScale="85" zoomScaleNormal="70" zoomScaleSheetLayoutView="85" workbookViewId="0">
      <selection activeCell="M545" sqref="M54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565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563</v>
      </c>
      <c r="S3" s="284"/>
      <c r="T3" s="284"/>
      <c r="U3" s="283" t="s">
        <v>564</v>
      </c>
      <c r="V3" s="284"/>
      <c r="W3" s="284"/>
      <c r="X3" s="284"/>
      <c r="Y3" s="284"/>
      <c r="Z3" s="284"/>
      <c r="AA3" s="284"/>
      <c r="AB3" s="285" t="s">
        <v>566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562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 xml:space="preserve"> Maj 2024</v>
      </c>
      <c r="F8" s="33" t="str">
        <f>U3</f>
        <v xml:space="preserve"> Maj 2025</v>
      </c>
      <c r="G8" s="33" t="str">
        <f>R3</f>
        <v xml:space="preserve"> Maj 2024</v>
      </c>
      <c r="H8" s="33" t="str">
        <f>U3</f>
        <v xml:space="preserve"> Maj 2025</v>
      </c>
      <c r="I8" s="33" t="str">
        <f>R3</f>
        <v xml:space="preserve"> Maj 2024</v>
      </c>
      <c r="J8" s="33" t="str">
        <f>U3</f>
        <v xml:space="preserve"> Maj 2025</v>
      </c>
      <c r="K8" s="33" t="str">
        <f>R3</f>
        <v xml:space="preserve"> Maj 2024</v>
      </c>
      <c r="L8" s="33" t="str">
        <f>U3</f>
        <v xml:space="preserve"> Maj 2025</v>
      </c>
      <c r="M8" s="33" t="str">
        <f>R3</f>
        <v xml:space="preserve"> Maj 2024</v>
      </c>
      <c r="N8" s="33" t="str">
        <f>U3</f>
        <v xml:space="preserve"> Maj 2025</v>
      </c>
      <c r="O8" s="33" t="str">
        <f>R3</f>
        <v xml:space="preserve"> Maj 2024</v>
      </c>
      <c r="P8" s="33" t="str">
        <f>U3</f>
        <v xml:space="preserve"> Maj 2025</v>
      </c>
      <c r="Q8" s="33" t="str">
        <f>R3</f>
        <v xml:space="preserve"> Maj 2024</v>
      </c>
      <c r="R8" s="33" t="str">
        <f>U3</f>
        <v xml:space="preserve"> Maj 2025</v>
      </c>
      <c r="S8" s="33" t="str">
        <f>R3</f>
        <v xml:space="preserve"> Maj 2024</v>
      </c>
      <c r="T8" s="33" t="str">
        <f>U3</f>
        <v xml:space="preserve"> Maj 2025</v>
      </c>
      <c r="U8" s="33" t="str">
        <f>R3</f>
        <v xml:space="preserve"> Maj 2024</v>
      </c>
      <c r="V8" s="33" t="str">
        <f>U3</f>
        <v xml:space="preserve"> Maj 2025</v>
      </c>
      <c r="W8" s="33" t="str">
        <f>R3</f>
        <v xml:space="preserve"> Maj 2024</v>
      </c>
      <c r="X8" s="33" t="str">
        <f>U3</f>
        <v xml:space="preserve"> Maj 2025</v>
      </c>
      <c r="Y8" s="33" t="str">
        <f>R3</f>
        <v xml:space="preserve"> Maj 2024</v>
      </c>
      <c r="Z8" s="33" t="str">
        <f>U3</f>
        <v xml:space="preserve"> Maj 2025</v>
      </c>
      <c r="AA8" s="33" t="str">
        <f>R3</f>
        <v xml:space="preserve"> Maj 2024</v>
      </c>
      <c r="AB8" s="33" t="str">
        <f>U3</f>
        <v xml:space="preserve"> Maj 2025</v>
      </c>
      <c r="AC8" s="33" t="str">
        <f>R3</f>
        <v xml:space="preserve"> Maj 2024</v>
      </c>
      <c r="AD8" s="33" t="str">
        <f>U3</f>
        <v xml:space="preserve"> Maj 2025</v>
      </c>
      <c r="AE8" s="1" t="str">
        <f>R3</f>
        <v xml:space="preserve"> Maj 2024</v>
      </c>
      <c r="AF8" s="1" t="str">
        <f>U3</f>
        <v xml:space="preserve"> Maj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/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0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28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28</v>
      </c>
      <c r="AF17" s="2">
        <f t="shared" si="0"/>
        <v>29</v>
      </c>
      <c r="AG17" s="38">
        <f t="shared" si="1"/>
        <v>3.5714285714285712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 xml:space="preserve"> Maj 2024</v>
      </c>
      <c r="F22" s="33" t="str">
        <f>U3</f>
        <v xml:space="preserve"> Maj 2025</v>
      </c>
      <c r="G22" s="33" t="str">
        <f>R3</f>
        <v xml:space="preserve"> Maj 2024</v>
      </c>
      <c r="H22" s="33" t="str">
        <f>U3</f>
        <v xml:space="preserve"> Maj 2025</v>
      </c>
      <c r="I22" s="33" t="str">
        <f>R3</f>
        <v xml:space="preserve"> Maj 2024</v>
      </c>
      <c r="J22" s="33" t="str">
        <f>U3</f>
        <v xml:space="preserve"> Maj 2025</v>
      </c>
      <c r="K22" s="33" t="str">
        <f>R3</f>
        <v xml:space="preserve"> Maj 2024</v>
      </c>
      <c r="L22" s="33" t="str">
        <f>U3</f>
        <v xml:space="preserve"> Maj 2025</v>
      </c>
      <c r="M22" s="33" t="str">
        <f>R3</f>
        <v xml:space="preserve"> Maj 2024</v>
      </c>
      <c r="N22" s="27" t="str">
        <f>U3</f>
        <v xml:space="preserve"> Maj 2025</v>
      </c>
      <c r="O22" s="33" t="str">
        <f>R3</f>
        <v xml:space="preserve"> Maj 2024</v>
      </c>
      <c r="P22" s="33" t="str">
        <f>U3</f>
        <v xml:space="preserve"> Maj 2025</v>
      </c>
      <c r="Q22" s="27" t="str">
        <f>R3</f>
        <v xml:space="preserve"> Maj 2024</v>
      </c>
      <c r="R22" s="27" t="str">
        <f>U3</f>
        <v xml:space="preserve"> Maj 2025</v>
      </c>
      <c r="S22" s="27" t="str">
        <f>R3</f>
        <v xml:space="preserve"> Maj 2024</v>
      </c>
      <c r="T22" s="27" t="str">
        <f>U3</f>
        <v xml:space="preserve"> Maj 2025</v>
      </c>
      <c r="U22" s="27" t="str">
        <f>R3</f>
        <v xml:space="preserve"> Maj 2024</v>
      </c>
      <c r="V22" s="27" t="str">
        <f>U3</f>
        <v xml:space="preserve"> Maj 2025</v>
      </c>
      <c r="W22" s="27" t="str">
        <f>R3</f>
        <v xml:space="preserve"> Maj 2024</v>
      </c>
      <c r="X22" s="27" t="str">
        <f>U3</f>
        <v xml:space="preserve"> Maj 2025</v>
      </c>
      <c r="Y22" s="33" t="str">
        <f>R3</f>
        <v xml:space="preserve"> Maj 2024</v>
      </c>
      <c r="Z22" s="33" t="str">
        <f>U3</f>
        <v xml:space="preserve"> Maj 2025</v>
      </c>
      <c r="AA22" s="33" t="str">
        <f>R3</f>
        <v xml:space="preserve"> Maj 2024</v>
      </c>
      <c r="AB22" s="33" t="str">
        <f>U3</f>
        <v xml:space="preserve"> Maj 2025</v>
      </c>
      <c r="AC22" s="1" t="str">
        <f>R3</f>
        <v xml:space="preserve"> Maj 2024</v>
      </c>
      <c r="AD22" s="1" t="str">
        <f>U3</f>
        <v xml:space="preserve"> Maj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1</v>
      </c>
      <c r="N83" s="12">
        <f t="shared" si="7"/>
        <v>0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1</v>
      </c>
      <c r="AD83" s="2">
        <f t="shared" si="5"/>
        <v>0</v>
      </c>
      <c r="AE83" s="214">
        <f t="shared" si="4"/>
        <v>-100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0</v>
      </c>
      <c r="AD95" s="2">
        <f t="shared" si="9"/>
        <v>0</v>
      </c>
      <c r="AE95" s="214">
        <f t="shared" si="8"/>
        <v>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>
        <v>1</v>
      </c>
      <c r="N98" s="5"/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1</v>
      </c>
      <c r="AD98" s="2">
        <f t="shared" si="9"/>
        <v>0</v>
      </c>
      <c r="AE98" s="214">
        <f t="shared" si="8"/>
        <v>-100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0</v>
      </c>
      <c r="AD251" s="2">
        <f t="shared" si="26"/>
        <v>0</v>
      </c>
      <c r="AE251" s="214">
        <f t="shared" si="25"/>
        <v>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>
        <v>1</v>
      </c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0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0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0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>SUM(E359:E375)</f>
        <v>0</v>
      </c>
      <c r="F358" s="12">
        <f>SUM(F359:F375)</f>
        <v>0</v>
      </c>
      <c r="G358" s="12">
        <f t="shared" ref="G358:AB358" si="38">SUM(G359:G375)</f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ref="AC359:AD361" si="39">SUM(E359+G359+I359+K359+M359+O359+Q359+S359+U359+W359+Y359+AA359)</f>
        <v>0</v>
      </c>
      <c r="AD359" s="2">
        <f t="shared" si="39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9"/>
        <v>0</v>
      </c>
      <c r="AD360" s="2">
        <f t="shared" si="39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 t="shared" si="39"/>
        <v>0</v>
      </c>
      <c r="AD361" s="2">
        <f t="shared" si="39"/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40">SUM(E371+G371+I371+K371+M371+O371+Q371+S371+U371+W371+Y371+AA371)</f>
        <v>0</v>
      </c>
      <c r="AD371" s="2">
        <f t="shared" si="40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40"/>
        <v>0</v>
      </c>
      <c r="AD372" s="2">
        <f t="shared" si="40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40"/>
        <v>0</v>
      </c>
      <c r="AD373" s="2">
        <f t="shared" si="40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40"/>
        <v>0</v>
      </c>
      <c r="AD374" s="2">
        <f t="shared" si="40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40"/>
        <v>0</v>
      </c>
      <c r="AD375" s="2">
        <f t="shared" si="40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1">SUM(E23+E52+E83+E103+E122+E134+E142+E155+E169+E188+E199+E201+E214+E250+E276+E295+E304+E311+E318+E344+E358)</f>
        <v>0</v>
      </c>
      <c r="F376" s="32">
        <f t="shared" si="41"/>
        <v>0</v>
      </c>
      <c r="G376" s="166">
        <f t="shared" si="41"/>
        <v>0</v>
      </c>
      <c r="H376" s="166">
        <f t="shared" si="41"/>
        <v>0</v>
      </c>
      <c r="I376" s="166">
        <f t="shared" si="41"/>
        <v>0</v>
      </c>
      <c r="J376" s="166">
        <f t="shared" si="41"/>
        <v>0</v>
      </c>
      <c r="K376" s="166">
        <f t="shared" si="41"/>
        <v>0</v>
      </c>
      <c r="L376" s="166">
        <f t="shared" si="41"/>
        <v>0</v>
      </c>
      <c r="M376" s="166">
        <f t="shared" si="41"/>
        <v>2</v>
      </c>
      <c r="N376" s="166">
        <f t="shared" si="41"/>
        <v>0</v>
      </c>
      <c r="O376" s="166">
        <f t="shared" si="41"/>
        <v>0</v>
      </c>
      <c r="P376" s="166">
        <f t="shared" si="41"/>
        <v>0</v>
      </c>
      <c r="Q376" s="166">
        <f t="shared" si="41"/>
        <v>0</v>
      </c>
      <c r="R376" s="166">
        <f t="shared" si="41"/>
        <v>0</v>
      </c>
      <c r="S376" s="166">
        <f t="shared" si="41"/>
        <v>0</v>
      </c>
      <c r="T376" s="166">
        <f t="shared" si="41"/>
        <v>0</v>
      </c>
      <c r="U376" s="166">
        <f t="shared" si="41"/>
        <v>0</v>
      </c>
      <c r="V376" s="166">
        <f t="shared" si="41"/>
        <v>0</v>
      </c>
      <c r="W376" s="166">
        <f t="shared" si="41"/>
        <v>0</v>
      </c>
      <c r="X376" s="166">
        <f t="shared" si="41"/>
        <v>0</v>
      </c>
      <c r="Y376" s="166">
        <f t="shared" si="41"/>
        <v>0</v>
      </c>
      <c r="Z376" s="166">
        <f t="shared" si="41"/>
        <v>0</v>
      </c>
      <c r="AA376" s="166">
        <f t="shared" si="41"/>
        <v>0</v>
      </c>
      <c r="AB376" s="166">
        <f t="shared" si="41"/>
        <v>0</v>
      </c>
      <c r="AC376" s="2">
        <f t="shared" si="40"/>
        <v>2</v>
      </c>
      <c r="AD376" s="2">
        <f t="shared" si="40"/>
        <v>0</v>
      </c>
      <c r="AE376" s="214">
        <f>IF(AC376=0,0,(AC376-AD376)/AC376*-100)</f>
        <v>-100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 xml:space="preserve"> Maj 2024</v>
      </c>
      <c r="F382" s="33" t="str">
        <f>F22</f>
        <v xml:space="preserve"> Maj 2025</v>
      </c>
      <c r="G382" s="33" t="str">
        <f>G22</f>
        <v xml:space="preserve"> Maj 2024</v>
      </c>
      <c r="H382" s="33" t="str">
        <f>H22</f>
        <v xml:space="preserve"> Maj 2025</v>
      </c>
      <c r="I382" s="33" t="str">
        <f>I22</f>
        <v xml:space="preserve"> Maj 2024</v>
      </c>
      <c r="J382" s="33" t="str">
        <f>J22</f>
        <v xml:space="preserve"> Maj 2025</v>
      </c>
      <c r="K382" s="33" t="str">
        <f>K22</f>
        <v xml:space="preserve"> Maj 2024</v>
      </c>
      <c r="L382" s="33" t="str">
        <f>L22</f>
        <v xml:space="preserve"> Maj 2025</v>
      </c>
      <c r="M382" s="33" t="str">
        <f>M22</f>
        <v xml:space="preserve"> Maj 2024</v>
      </c>
      <c r="N382" s="33" t="str">
        <f>N22</f>
        <v xml:space="preserve"> Maj 2025</v>
      </c>
      <c r="O382" s="33" t="str">
        <f>O22</f>
        <v xml:space="preserve"> Maj 2024</v>
      </c>
      <c r="P382" s="33" t="str">
        <f>P22</f>
        <v xml:space="preserve"> Maj 2025</v>
      </c>
      <c r="Q382" s="33" t="str">
        <f>Q22</f>
        <v xml:space="preserve"> Maj 2024</v>
      </c>
      <c r="R382" s="33" t="str">
        <f>R22</f>
        <v xml:space="preserve"> Maj 2025</v>
      </c>
      <c r="S382" s="33" t="str">
        <f>S22</f>
        <v xml:space="preserve"> Maj 2024</v>
      </c>
      <c r="T382" s="33" t="str">
        <f>T22</f>
        <v xml:space="preserve"> Maj 2025</v>
      </c>
      <c r="U382" s="33" t="str">
        <f>U22</f>
        <v xml:space="preserve"> Maj 2024</v>
      </c>
      <c r="V382" s="33" t="str">
        <f>V22</f>
        <v xml:space="preserve"> Maj 2025</v>
      </c>
      <c r="W382" s="33" t="str">
        <f>W22</f>
        <v xml:space="preserve"> Maj 2024</v>
      </c>
      <c r="X382" s="33" t="str">
        <f>X22</f>
        <v xml:space="preserve"> Maj 2025</v>
      </c>
      <c r="Y382" s="33" t="str">
        <f>Y22</f>
        <v xml:space="preserve"> Maj 2024</v>
      </c>
      <c r="Z382" s="33" t="str">
        <f>Z22</f>
        <v xml:space="preserve"> Maj 2025</v>
      </c>
      <c r="AA382" s="33" t="str">
        <f>AA22</f>
        <v xml:space="preserve"> Maj 2024</v>
      </c>
      <c r="AB382" s="33" t="str">
        <f>AB22</f>
        <v xml:space="preserve"> Maj 2025</v>
      </c>
      <c r="AC382" s="1" t="str">
        <f>R3</f>
        <v xml:space="preserve"> Maj 2024</v>
      </c>
      <c r="AD382" s="1" t="str">
        <f>U3</f>
        <v xml:space="preserve"> Maj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2</v>
      </c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</v>
      </c>
      <c r="AD383" s="2">
        <f>SUM(F383+H383+J383+L383+N383+P383+R383+T383+V383+X383+Z383+AB383)</f>
        <v>0</v>
      </c>
      <c r="AE383" s="214">
        <f>IF(AC383=0,0,(AC383-AD383)/AC383*-100)</f>
        <v>-100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2">SUM(E384+G384+I384+K384+M384+O384+Q384+S384+U384+W384+Y384+AA384)</f>
        <v>0</v>
      </c>
      <c r="AD384" s="2">
        <f t="shared" si="42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2"/>
        <v>0</v>
      </c>
      <c r="AD385" s="2">
        <f t="shared" si="42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3">SUM(F383-F384-F385+F386)</f>
        <v>0</v>
      </c>
      <c r="G387" s="7">
        <f t="shared" si="43"/>
        <v>0</v>
      </c>
      <c r="H387" s="7">
        <f t="shared" si="43"/>
        <v>0</v>
      </c>
      <c r="I387" s="7">
        <f t="shared" si="43"/>
        <v>0</v>
      </c>
      <c r="J387" s="7">
        <f t="shared" si="43"/>
        <v>0</v>
      </c>
      <c r="K387" s="7">
        <f t="shared" si="43"/>
        <v>0</v>
      </c>
      <c r="L387" s="7">
        <f t="shared" si="43"/>
        <v>0</v>
      </c>
      <c r="M387" s="7">
        <f t="shared" si="43"/>
        <v>2</v>
      </c>
      <c r="N387" s="7">
        <f t="shared" si="43"/>
        <v>0</v>
      </c>
      <c r="O387" s="7">
        <f t="shared" si="43"/>
        <v>0</v>
      </c>
      <c r="P387" s="7">
        <f t="shared" si="43"/>
        <v>0</v>
      </c>
      <c r="Q387" s="7">
        <f t="shared" si="43"/>
        <v>0</v>
      </c>
      <c r="R387" s="7">
        <f t="shared" si="43"/>
        <v>0</v>
      </c>
      <c r="S387" s="7">
        <f t="shared" si="43"/>
        <v>0</v>
      </c>
      <c r="T387" s="7">
        <f t="shared" si="43"/>
        <v>0</v>
      </c>
      <c r="U387" s="7">
        <f t="shared" si="43"/>
        <v>0</v>
      </c>
      <c r="V387" s="7">
        <f t="shared" si="43"/>
        <v>0</v>
      </c>
      <c r="W387" s="7">
        <f t="shared" si="43"/>
        <v>0</v>
      </c>
      <c r="X387" s="7">
        <f t="shared" si="43"/>
        <v>0</v>
      </c>
      <c r="Y387" s="7">
        <f t="shared" si="43"/>
        <v>0</v>
      </c>
      <c r="Z387" s="7">
        <f t="shared" si="43"/>
        <v>0</v>
      </c>
      <c r="AA387" s="7">
        <f t="shared" si="43"/>
        <v>0</v>
      </c>
      <c r="AB387" s="7">
        <f t="shared" si="43"/>
        <v>0</v>
      </c>
      <c r="AC387" s="2">
        <f t="shared" si="42"/>
        <v>2</v>
      </c>
      <c r="AD387" s="2">
        <f t="shared" si="42"/>
        <v>0</v>
      </c>
      <c r="AE387" s="237">
        <f>IF(AC387=0,0,(AC387-AD387)/AC387*-100)</f>
        <v>-100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 xml:space="preserve"> Maj 2024</v>
      </c>
      <c r="F393" s="33" t="str">
        <f>F22</f>
        <v xml:space="preserve"> Maj 2025</v>
      </c>
      <c r="G393" s="33" t="str">
        <f>G22</f>
        <v xml:space="preserve"> Maj 2024</v>
      </c>
      <c r="H393" s="33" t="str">
        <f>H22</f>
        <v xml:space="preserve"> Maj 2025</v>
      </c>
      <c r="I393" s="33" t="str">
        <f>I22</f>
        <v xml:space="preserve"> Maj 2024</v>
      </c>
      <c r="J393" s="33" t="str">
        <f>J22</f>
        <v xml:space="preserve"> Maj 2025</v>
      </c>
      <c r="K393" s="33" t="str">
        <f>K22</f>
        <v xml:space="preserve"> Maj 2024</v>
      </c>
      <c r="L393" s="33" t="str">
        <f>L22</f>
        <v xml:space="preserve"> Maj 2025</v>
      </c>
      <c r="M393" s="33" t="str">
        <f>M22</f>
        <v xml:space="preserve"> Maj 2024</v>
      </c>
      <c r="N393" s="33" t="str">
        <f>N22</f>
        <v xml:space="preserve"> Maj 2025</v>
      </c>
      <c r="O393" s="33" t="str">
        <f>O22</f>
        <v xml:space="preserve"> Maj 2024</v>
      </c>
      <c r="P393" s="33" t="str">
        <f>P22</f>
        <v xml:space="preserve"> Maj 2025</v>
      </c>
      <c r="Q393" s="33" t="str">
        <f>Q22</f>
        <v xml:space="preserve"> Maj 2024</v>
      </c>
      <c r="R393" s="33" t="str">
        <f>R22</f>
        <v xml:space="preserve"> Maj 2025</v>
      </c>
      <c r="S393" s="33" t="str">
        <f>S22</f>
        <v xml:space="preserve"> Maj 2024</v>
      </c>
      <c r="T393" s="33" t="str">
        <f>T22</f>
        <v xml:space="preserve"> Maj 2025</v>
      </c>
      <c r="U393" s="33" t="str">
        <f>U22</f>
        <v xml:space="preserve"> Maj 2024</v>
      </c>
      <c r="V393" s="33" t="str">
        <f>V22</f>
        <v xml:space="preserve"> Maj 2025</v>
      </c>
      <c r="W393" s="33" t="str">
        <f>W22</f>
        <v xml:space="preserve"> Maj 2024</v>
      </c>
      <c r="X393" s="33" t="str">
        <f>X22</f>
        <v xml:space="preserve"> Maj 2025</v>
      </c>
      <c r="Y393" s="33" t="str">
        <f>Y22</f>
        <v xml:space="preserve"> Maj 2024</v>
      </c>
      <c r="Z393" s="33" t="str">
        <f>Z22</f>
        <v xml:space="preserve"> Maj 2025</v>
      </c>
      <c r="AA393" s="33" t="str">
        <f>AA22</f>
        <v xml:space="preserve"> Maj 2024</v>
      </c>
      <c r="AB393" s="33" t="str">
        <f>AB22</f>
        <v xml:space="preserve"> Maj 2025</v>
      </c>
      <c r="AC393" s="1" t="str">
        <f>R3</f>
        <v xml:space="preserve"> Maj 2024</v>
      </c>
      <c r="AD393" s="1" t="str">
        <f>U3</f>
        <v xml:space="preserve"> Maj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4">SUM(E387)</f>
        <v>0</v>
      </c>
      <c r="F394" s="8">
        <f t="shared" si="44"/>
        <v>0</v>
      </c>
      <c r="G394" s="8">
        <f t="shared" si="44"/>
        <v>0</v>
      </c>
      <c r="H394" s="8">
        <f t="shared" si="44"/>
        <v>0</v>
      </c>
      <c r="I394" s="8">
        <f t="shared" si="44"/>
        <v>0</v>
      </c>
      <c r="J394" s="8">
        <f t="shared" si="44"/>
        <v>0</v>
      </c>
      <c r="K394" s="8">
        <f t="shared" si="44"/>
        <v>0</v>
      </c>
      <c r="L394" s="8">
        <f t="shared" si="44"/>
        <v>0</v>
      </c>
      <c r="M394" s="8">
        <f t="shared" si="44"/>
        <v>2</v>
      </c>
      <c r="N394" s="8">
        <f t="shared" si="44"/>
        <v>0</v>
      </c>
      <c r="O394" s="8">
        <f t="shared" si="44"/>
        <v>0</v>
      </c>
      <c r="P394" s="8">
        <f t="shared" si="44"/>
        <v>0</v>
      </c>
      <c r="Q394" s="8">
        <f t="shared" si="44"/>
        <v>0</v>
      </c>
      <c r="R394" s="8">
        <f t="shared" si="44"/>
        <v>0</v>
      </c>
      <c r="S394" s="8">
        <f t="shared" si="44"/>
        <v>0</v>
      </c>
      <c r="T394" s="8">
        <f t="shared" si="44"/>
        <v>0</v>
      </c>
      <c r="U394" s="8">
        <f t="shared" si="44"/>
        <v>0</v>
      </c>
      <c r="V394" s="8">
        <f t="shared" si="44"/>
        <v>0</v>
      </c>
      <c r="W394" s="8">
        <f t="shared" si="44"/>
        <v>0</v>
      </c>
      <c r="X394" s="8">
        <f t="shared" si="44"/>
        <v>0</v>
      </c>
      <c r="Y394" s="8">
        <f t="shared" si="44"/>
        <v>0</v>
      </c>
      <c r="Z394" s="8">
        <f t="shared" si="44"/>
        <v>0</v>
      </c>
      <c r="AA394" s="8">
        <f t="shared" si="44"/>
        <v>0</v>
      </c>
      <c r="AB394" s="8">
        <f t="shared" si="44"/>
        <v>0</v>
      </c>
      <c r="AC394" s="2">
        <f>SUM(E394+G394+I394+K394+M394+O394+Q394+S394+U394+W394+Y394+AA394)</f>
        <v>2</v>
      </c>
      <c r="AD394" s="2">
        <f>SUM(F394+H394+J394+L394+N394+P394+R394+T394+V394+X394+Z394+AB394)</f>
        <v>0</v>
      </c>
      <c r="AE394" s="254">
        <f t="shared" ref="AE394:AE401" si="45">IF(AC394=0,0,(AC394-AD394)/AC394*-100)</f>
        <v>-100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2</v>
      </c>
      <c r="N395" s="5"/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2</v>
      </c>
      <c r="AD395" s="2">
        <f>SUM(F395+H395+J395+L395+N395+P395+R395+T395+V395+X395+Z395+AB395)</f>
        <v>0</v>
      </c>
      <c r="AE395" s="214">
        <f t="shared" si="45"/>
        <v>-100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6">SUM(E396+G396+I396+K396+M396+O396+Q396+S396+U396+W396+Y396+AA396)</f>
        <v>0</v>
      </c>
      <c r="AD396" s="2">
        <f t="shared" si="46"/>
        <v>0</v>
      </c>
      <c r="AE396" s="214">
        <f t="shared" si="45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6"/>
        <v>0</v>
      </c>
      <c r="AD397" s="2">
        <f t="shared" si="46"/>
        <v>0</v>
      </c>
      <c r="AE397" s="214">
        <f t="shared" si="45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7">SUM(F395+F396+F397)</f>
        <v>0</v>
      </c>
      <c r="G398" s="8">
        <f t="shared" si="47"/>
        <v>0</v>
      </c>
      <c r="H398" s="8">
        <f t="shared" si="47"/>
        <v>0</v>
      </c>
      <c r="I398" s="8">
        <f t="shared" si="47"/>
        <v>0</v>
      </c>
      <c r="J398" s="8">
        <f t="shared" si="47"/>
        <v>0</v>
      </c>
      <c r="K398" s="8">
        <f t="shared" si="47"/>
        <v>0</v>
      </c>
      <c r="L398" s="8">
        <f t="shared" si="47"/>
        <v>0</v>
      </c>
      <c r="M398" s="8">
        <f t="shared" si="47"/>
        <v>2</v>
      </c>
      <c r="N398" s="8">
        <f t="shared" si="47"/>
        <v>0</v>
      </c>
      <c r="O398" s="8">
        <f t="shared" si="47"/>
        <v>0</v>
      </c>
      <c r="P398" s="8">
        <f t="shared" si="47"/>
        <v>0</v>
      </c>
      <c r="Q398" s="8">
        <f t="shared" si="47"/>
        <v>0</v>
      </c>
      <c r="R398" s="8">
        <f t="shared" si="47"/>
        <v>0</v>
      </c>
      <c r="S398" s="8">
        <f t="shared" si="47"/>
        <v>0</v>
      </c>
      <c r="T398" s="8">
        <f t="shared" si="47"/>
        <v>0</v>
      </c>
      <c r="U398" s="8">
        <f t="shared" si="47"/>
        <v>0</v>
      </c>
      <c r="V398" s="8">
        <f t="shared" si="47"/>
        <v>0</v>
      </c>
      <c r="W398" s="8">
        <f t="shared" si="47"/>
        <v>0</v>
      </c>
      <c r="X398" s="8">
        <f t="shared" si="47"/>
        <v>0</v>
      </c>
      <c r="Y398" s="8">
        <f t="shared" si="47"/>
        <v>0</v>
      </c>
      <c r="Z398" s="8">
        <f t="shared" si="47"/>
        <v>0</v>
      </c>
      <c r="AA398" s="8">
        <f t="shared" si="47"/>
        <v>0</v>
      </c>
      <c r="AB398" s="8">
        <f t="shared" si="47"/>
        <v>0</v>
      </c>
      <c r="AC398" s="2">
        <f t="shared" si="46"/>
        <v>2</v>
      </c>
      <c r="AD398" s="2">
        <f t="shared" si="46"/>
        <v>0</v>
      </c>
      <c r="AE398" s="254">
        <f t="shared" si="45"/>
        <v>-100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/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6"/>
        <v>0</v>
      </c>
      <c r="AD399" s="2">
        <f t="shared" si="46"/>
        <v>0</v>
      </c>
      <c r="AE399" s="214">
        <f t="shared" si="45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/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6"/>
        <v>0</v>
      </c>
      <c r="AD400" s="2">
        <f t="shared" si="46"/>
        <v>0</v>
      </c>
      <c r="AE400" s="214">
        <f t="shared" si="45"/>
        <v>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8">SUM(F399+F400)</f>
        <v>0</v>
      </c>
      <c r="G401" s="8">
        <f t="shared" si="48"/>
        <v>0</v>
      </c>
      <c r="H401" s="8">
        <f t="shared" si="48"/>
        <v>0</v>
      </c>
      <c r="I401" s="8">
        <f t="shared" si="48"/>
        <v>0</v>
      </c>
      <c r="J401" s="8">
        <f t="shared" si="48"/>
        <v>0</v>
      </c>
      <c r="K401" s="8">
        <f t="shared" si="48"/>
        <v>0</v>
      </c>
      <c r="L401" s="8">
        <f t="shared" si="48"/>
        <v>0</v>
      </c>
      <c r="M401" s="8">
        <f t="shared" si="48"/>
        <v>0</v>
      </c>
      <c r="N401" s="8">
        <f t="shared" si="48"/>
        <v>0</v>
      </c>
      <c r="O401" s="8">
        <f t="shared" si="48"/>
        <v>0</v>
      </c>
      <c r="P401" s="8">
        <f t="shared" si="48"/>
        <v>0</v>
      </c>
      <c r="Q401" s="8">
        <f t="shared" si="48"/>
        <v>0</v>
      </c>
      <c r="R401" s="8">
        <f t="shared" si="48"/>
        <v>0</v>
      </c>
      <c r="S401" s="8">
        <f t="shared" si="48"/>
        <v>0</v>
      </c>
      <c r="T401" s="8">
        <f t="shared" si="48"/>
        <v>0</v>
      </c>
      <c r="U401" s="8">
        <f t="shared" si="48"/>
        <v>0</v>
      </c>
      <c r="V401" s="8">
        <f t="shared" si="48"/>
        <v>0</v>
      </c>
      <c r="W401" s="8">
        <f t="shared" si="48"/>
        <v>0</v>
      </c>
      <c r="X401" s="8">
        <f t="shared" si="48"/>
        <v>0</v>
      </c>
      <c r="Y401" s="8">
        <f t="shared" si="48"/>
        <v>0</v>
      </c>
      <c r="Z401" s="8">
        <f t="shared" si="48"/>
        <v>0</v>
      </c>
      <c r="AA401" s="8">
        <f t="shared" si="48"/>
        <v>0</v>
      </c>
      <c r="AB401" s="8">
        <f t="shared" si="48"/>
        <v>0</v>
      </c>
      <c r="AC401" s="2">
        <f t="shared" si="46"/>
        <v>0</v>
      </c>
      <c r="AD401" s="2">
        <f t="shared" si="46"/>
        <v>0</v>
      </c>
      <c r="AE401" s="254">
        <f t="shared" si="45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9">F398/F394*100</f>
        <v>#DIV/0!</v>
      </c>
      <c r="G402" s="53" t="e">
        <f t="shared" si="49"/>
        <v>#DIV/0!</v>
      </c>
      <c r="H402" s="53" t="e">
        <f t="shared" si="49"/>
        <v>#DIV/0!</v>
      </c>
      <c r="I402" s="9" t="e">
        <f t="shared" si="49"/>
        <v>#DIV/0!</v>
      </c>
      <c r="J402" s="9" t="e">
        <f t="shared" si="49"/>
        <v>#DIV/0!</v>
      </c>
      <c r="K402" s="53" t="e">
        <f t="shared" si="49"/>
        <v>#DIV/0!</v>
      </c>
      <c r="L402" s="53" t="e">
        <f t="shared" si="49"/>
        <v>#DIV/0!</v>
      </c>
      <c r="M402" s="53">
        <f t="shared" si="49"/>
        <v>100</v>
      </c>
      <c r="N402" s="53" t="e">
        <f t="shared" si="49"/>
        <v>#DIV/0!</v>
      </c>
      <c r="O402" s="53" t="e">
        <f t="shared" si="49"/>
        <v>#DIV/0!</v>
      </c>
      <c r="P402" s="53" t="e">
        <f t="shared" si="49"/>
        <v>#DIV/0!</v>
      </c>
      <c r="Q402" s="53" t="e">
        <f t="shared" si="49"/>
        <v>#DIV/0!</v>
      </c>
      <c r="R402" s="53" t="e">
        <f t="shared" si="49"/>
        <v>#DIV/0!</v>
      </c>
      <c r="S402" s="53" t="e">
        <f t="shared" si="49"/>
        <v>#DIV/0!</v>
      </c>
      <c r="T402" s="53" t="e">
        <f t="shared" si="49"/>
        <v>#DIV/0!</v>
      </c>
      <c r="U402" s="53" t="e">
        <f t="shared" si="49"/>
        <v>#DIV/0!</v>
      </c>
      <c r="V402" s="53" t="e">
        <f t="shared" si="49"/>
        <v>#DIV/0!</v>
      </c>
      <c r="W402" s="53" t="e">
        <f t="shared" si="49"/>
        <v>#DIV/0!</v>
      </c>
      <c r="X402" s="53" t="e">
        <f t="shared" si="49"/>
        <v>#DIV/0!</v>
      </c>
      <c r="Y402" s="53" t="e">
        <f t="shared" si="49"/>
        <v>#DIV/0!</v>
      </c>
      <c r="Z402" s="53" t="e">
        <f t="shared" si="49"/>
        <v>#DIV/0!</v>
      </c>
      <c r="AA402" s="53" t="e">
        <f t="shared" si="49"/>
        <v>#DIV/0!</v>
      </c>
      <c r="AB402" s="53" t="e">
        <f t="shared" si="49"/>
        <v>#DIV/0!</v>
      </c>
      <c r="AC402" s="11">
        <f t="shared" si="49"/>
        <v>100</v>
      </c>
      <c r="AD402" s="11" t="e">
        <f t="shared" si="49"/>
        <v>#DIV/0!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6"/>
        <v>0</v>
      </c>
      <c r="AD403" s="2">
        <f t="shared" si="46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50">SUM(F398+F403)</f>
        <v>0</v>
      </c>
      <c r="G404" s="51">
        <f t="shared" si="50"/>
        <v>0</v>
      </c>
      <c r="H404" s="51">
        <f t="shared" si="50"/>
        <v>0</v>
      </c>
      <c r="I404" s="51">
        <f t="shared" si="50"/>
        <v>0</v>
      </c>
      <c r="J404" s="51">
        <f t="shared" si="50"/>
        <v>0</v>
      </c>
      <c r="K404" s="51">
        <f t="shared" si="50"/>
        <v>0</v>
      </c>
      <c r="L404" s="51">
        <f t="shared" si="50"/>
        <v>0</v>
      </c>
      <c r="M404" s="51">
        <f t="shared" si="50"/>
        <v>2</v>
      </c>
      <c r="N404" s="51">
        <f t="shared" si="50"/>
        <v>0</v>
      </c>
      <c r="O404" s="51">
        <f t="shared" si="50"/>
        <v>0</v>
      </c>
      <c r="P404" s="51">
        <f t="shared" si="50"/>
        <v>0</v>
      </c>
      <c r="Q404" s="51">
        <f t="shared" si="50"/>
        <v>0</v>
      </c>
      <c r="R404" s="51">
        <f t="shared" si="50"/>
        <v>0</v>
      </c>
      <c r="S404" s="51">
        <f t="shared" si="50"/>
        <v>0</v>
      </c>
      <c r="T404" s="51">
        <f t="shared" si="50"/>
        <v>0</v>
      </c>
      <c r="U404" s="51">
        <f t="shared" si="50"/>
        <v>0</v>
      </c>
      <c r="V404" s="51">
        <f t="shared" si="50"/>
        <v>0</v>
      </c>
      <c r="W404" s="51">
        <f t="shared" si="50"/>
        <v>0</v>
      </c>
      <c r="X404" s="51">
        <f t="shared" si="50"/>
        <v>0</v>
      </c>
      <c r="Y404" s="51">
        <f t="shared" si="50"/>
        <v>0</v>
      </c>
      <c r="Z404" s="51">
        <f t="shared" si="50"/>
        <v>0</v>
      </c>
      <c r="AA404" s="51">
        <f t="shared" si="50"/>
        <v>0</v>
      </c>
      <c r="AB404" s="51">
        <f t="shared" si="50"/>
        <v>0</v>
      </c>
      <c r="AC404" s="2">
        <f t="shared" si="46"/>
        <v>2</v>
      </c>
      <c r="AD404" s="2">
        <f t="shared" si="46"/>
        <v>0</v>
      </c>
      <c r="AE404" s="254">
        <f>IF(AC404=0,0,(AC404-AD404)/AC404*-100)</f>
        <v>-100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100</v>
      </c>
      <c r="AD405" s="52" t="e">
        <f>AD404/AD394*100</f>
        <v>#DIV/0!</v>
      </c>
      <c r="AE405" s="247" t="e">
        <f>IF(AC405=0,0,(AC405-AD405)/AC405*-100)</f>
        <v>#DIV/0!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 xml:space="preserve"> Maj 2024</v>
      </c>
      <c r="F410" s="33" t="str">
        <f>F22</f>
        <v xml:space="preserve"> Maj 2025</v>
      </c>
      <c r="G410" s="33" t="str">
        <f>G22</f>
        <v xml:space="preserve"> Maj 2024</v>
      </c>
      <c r="H410" s="33" t="str">
        <f>H22</f>
        <v xml:space="preserve"> Maj 2025</v>
      </c>
      <c r="I410" s="33" t="str">
        <f>I22</f>
        <v xml:space="preserve"> Maj 2024</v>
      </c>
      <c r="J410" s="33" t="str">
        <f>J22</f>
        <v xml:space="preserve"> Maj 2025</v>
      </c>
      <c r="K410" s="33" t="str">
        <f>K22</f>
        <v xml:space="preserve"> Maj 2024</v>
      </c>
      <c r="L410" s="33" t="str">
        <f>L22</f>
        <v xml:space="preserve"> Maj 2025</v>
      </c>
      <c r="M410" s="33" t="str">
        <f>M22</f>
        <v xml:space="preserve"> Maj 2024</v>
      </c>
      <c r="N410" s="33" t="str">
        <f>N22</f>
        <v xml:space="preserve"> Maj 2025</v>
      </c>
      <c r="O410" s="33" t="str">
        <f>O22</f>
        <v xml:space="preserve"> Maj 2024</v>
      </c>
      <c r="P410" s="33" t="str">
        <f>P22</f>
        <v xml:space="preserve"> Maj 2025</v>
      </c>
      <c r="Q410" s="33" t="str">
        <f>Q22</f>
        <v xml:space="preserve"> Maj 2024</v>
      </c>
      <c r="R410" s="33" t="str">
        <f>R22</f>
        <v xml:space="preserve"> Maj 2025</v>
      </c>
      <c r="S410" s="33" t="str">
        <f>S22</f>
        <v xml:space="preserve"> Maj 2024</v>
      </c>
      <c r="T410" s="33" t="str">
        <f>T22</f>
        <v xml:space="preserve"> Maj 2025</v>
      </c>
      <c r="U410" s="33" t="str">
        <f>U22</f>
        <v xml:space="preserve"> Maj 2024</v>
      </c>
      <c r="V410" s="33" t="str">
        <f>V22</f>
        <v xml:space="preserve"> Maj 2025</v>
      </c>
      <c r="W410" s="33" t="str">
        <f>W22</f>
        <v xml:space="preserve"> Maj 2024</v>
      </c>
      <c r="X410" s="33" t="str">
        <f>X22</f>
        <v xml:space="preserve"> Maj 2025</v>
      </c>
      <c r="Y410" s="33" t="str">
        <f>Y22</f>
        <v xml:space="preserve"> Maj 2024</v>
      </c>
      <c r="Z410" s="33" t="str">
        <f>Z22</f>
        <v xml:space="preserve"> Maj 2025</v>
      </c>
      <c r="AA410" s="33" t="str">
        <f>AA22</f>
        <v xml:space="preserve"> Maj 2024</v>
      </c>
      <c r="AB410" s="33" t="str">
        <f>AB22</f>
        <v xml:space="preserve"> Maj 2025</v>
      </c>
      <c r="AC410" s="1" t="str">
        <f>R3</f>
        <v xml:space="preserve"> Maj 2024</v>
      </c>
      <c r="AD410" s="1" t="str">
        <f>U3</f>
        <v xml:space="preserve"> Maj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1">SUM(E412+G412+I412+K412+M412+O412+Q412+S412+U412+W412+Y412+AA412)</f>
        <v>0</v>
      </c>
      <c r="AD412" s="2">
        <f t="shared" si="51"/>
        <v>0</v>
      </c>
      <c r="AE412" s="214">
        <f t="shared" ref="AE412:AE417" si="52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1"/>
        <v>0</v>
      </c>
      <c r="AD413" s="2">
        <f t="shared" si="51"/>
        <v>0</v>
      </c>
      <c r="AE413" s="214">
        <f t="shared" si="52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1"/>
        <v>0</v>
      </c>
      <c r="AD414" s="2">
        <f t="shared" si="51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1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1"/>
        <v>1</v>
      </c>
      <c r="AD415" s="2">
        <f t="shared" si="51"/>
        <v>0</v>
      </c>
      <c r="AE415" s="214">
        <f>IF(AC415=0,0,(AC415-AD415)/AC415*-100)</f>
        <v>-100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1"/>
        <v>0</v>
      </c>
      <c r="AD416" s="2">
        <f t="shared" si="51"/>
        <v>0</v>
      </c>
      <c r="AE416" s="214">
        <f t="shared" si="52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3">SUM(F411:F416)</f>
        <v>0</v>
      </c>
      <c r="G417" s="12">
        <f t="shared" si="53"/>
        <v>0</v>
      </c>
      <c r="H417" s="12">
        <f t="shared" si="53"/>
        <v>0</v>
      </c>
      <c r="I417" s="12">
        <f t="shared" si="53"/>
        <v>0</v>
      </c>
      <c r="J417" s="12">
        <f t="shared" si="53"/>
        <v>0</v>
      </c>
      <c r="K417" s="12">
        <f t="shared" si="53"/>
        <v>0</v>
      </c>
      <c r="L417" s="12">
        <f t="shared" si="53"/>
        <v>0</v>
      </c>
      <c r="M417" s="12">
        <f t="shared" si="53"/>
        <v>1</v>
      </c>
      <c r="N417" s="12">
        <f t="shared" si="53"/>
        <v>0</v>
      </c>
      <c r="O417" s="12">
        <f t="shared" si="53"/>
        <v>0</v>
      </c>
      <c r="P417" s="12">
        <f t="shared" si="53"/>
        <v>0</v>
      </c>
      <c r="Q417" s="12">
        <f t="shared" si="53"/>
        <v>0</v>
      </c>
      <c r="R417" s="12">
        <f t="shared" si="53"/>
        <v>0</v>
      </c>
      <c r="S417" s="12">
        <f t="shared" si="53"/>
        <v>0</v>
      </c>
      <c r="T417" s="12">
        <f t="shared" si="53"/>
        <v>0</v>
      </c>
      <c r="U417" s="12">
        <f t="shared" si="53"/>
        <v>0</v>
      </c>
      <c r="V417" s="12">
        <f t="shared" si="53"/>
        <v>0</v>
      </c>
      <c r="W417" s="12">
        <f t="shared" si="53"/>
        <v>0</v>
      </c>
      <c r="X417" s="12">
        <f t="shared" si="53"/>
        <v>0</v>
      </c>
      <c r="Y417" s="12">
        <f t="shared" si="53"/>
        <v>0</v>
      </c>
      <c r="Z417" s="12">
        <f t="shared" si="53"/>
        <v>0</v>
      </c>
      <c r="AA417" s="12">
        <f t="shared" si="53"/>
        <v>0</v>
      </c>
      <c r="AB417" s="12">
        <f t="shared" si="53"/>
        <v>0</v>
      </c>
      <c r="AC417" s="2">
        <f t="shared" si="51"/>
        <v>1</v>
      </c>
      <c r="AD417" s="2">
        <f t="shared" si="51"/>
        <v>0</v>
      </c>
      <c r="AE417" s="214">
        <f t="shared" si="52"/>
        <v>-100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 xml:space="preserve"> Maj 2024</v>
      </c>
      <c r="F423" s="33" t="str">
        <f>F22</f>
        <v xml:space="preserve"> Maj 2025</v>
      </c>
      <c r="G423" s="33" t="str">
        <f>G22</f>
        <v xml:space="preserve"> Maj 2024</v>
      </c>
      <c r="H423" s="33" t="str">
        <f>H22</f>
        <v xml:space="preserve"> Maj 2025</v>
      </c>
      <c r="I423" s="33" t="str">
        <f>I22</f>
        <v xml:space="preserve"> Maj 2024</v>
      </c>
      <c r="J423" s="33" t="str">
        <f>J22</f>
        <v xml:space="preserve"> Maj 2025</v>
      </c>
      <c r="K423" s="33" t="str">
        <f>K22</f>
        <v xml:space="preserve"> Maj 2024</v>
      </c>
      <c r="L423" s="33" t="str">
        <f>L22</f>
        <v xml:space="preserve"> Maj 2025</v>
      </c>
      <c r="M423" s="33" t="str">
        <f>M22</f>
        <v xml:space="preserve"> Maj 2024</v>
      </c>
      <c r="N423" s="33" t="str">
        <f>N22</f>
        <v xml:space="preserve"> Maj 2025</v>
      </c>
      <c r="O423" s="33" t="str">
        <f>O22</f>
        <v xml:space="preserve"> Maj 2024</v>
      </c>
      <c r="P423" s="33" t="str">
        <f>P22</f>
        <v xml:space="preserve"> Maj 2025</v>
      </c>
      <c r="Q423" s="33" t="str">
        <f>Q22</f>
        <v xml:space="preserve"> Maj 2024</v>
      </c>
      <c r="R423" s="33" t="str">
        <f>R22</f>
        <v xml:space="preserve"> Maj 2025</v>
      </c>
      <c r="S423" s="33" t="str">
        <f>S22</f>
        <v xml:space="preserve"> Maj 2024</v>
      </c>
      <c r="T423" s="33" t="str">
        <f>T22</f>
        <v xml:space="preserve"> Maj 2025</v>
      </c>
      <c r="U423" s="33" t="str">
        <f>U22</f>
        <v xml:space="preserve"> Maj 2024</v>
      </c>
      <c r="V423" s="33" t="str">
        <f>V22</f>
        <v xml:space="preserve"> Maj 2025</v>
      </c>
      <c r="W423" s="33" t="str">
        <f>W22</f>
        <v xml:space="preserve"> Maj 2024</v>
      </c>
      <c r="X423" s="33" t="str">
        <f>X22</f>
        <v xml:space="preserve"> Maj 2025</v>
      </c>
      <c r="Y423" s="33" t="str">
        <f>Y22</f>
        <v xml:space="preserve"> Maj 2024</v>
      </c>
      <c r="Z423" s="33" t="str">
        <f>Z22</f>
        <v xml:space="preserve"> Maj 2025</v>
      </c>
      <c r="AA423" s="33" t="str">
        <f>AA22</f>
        <v xml:space="preserve"> Maj 2024</v>
      </c>
      <c r="AB423" s="33" t="str">
        <f>AB22</f>
        <v xml:space="preserve"> Maj 2025</v>
      </c>
      <c r="AC423" s="1" t="str">
        <f>R3</f>
        <v xml:space="preserve"> Maj 2024</v>
      </c>
      <c r="AD423" s="1" t="str">
        <f>U3</f>
        <v xml:space="preserve"> Maj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4">SUM(F417)</f>
        <v>0</v>
      </c>
      <c r="G424" s="14">
        <f t="shared" si="54"/>
        <v>0</v>
      </c>
      <c r="H424" s="14">
        <f t="shared" si="54"/>
        <v>0</v>
      </c>
      <c r="I424" s="13">
        <f t="shared" si="54"/>
        <v>0</v>
      </c>
      <c r="J424" s="13">
        <f t="shared" si="54"/>
        <v>0</v>
      </c>
      <c r="K424" s="14">
        <f t="shared" si="54"/>
        <v>0</v>
      </c>
      <c r="L424" s="14">
        <f t="shared" si="54"/>
        <v>0</v>
      </c>
      <c r="M424" s="14">
        <f t="shared" si="54"/>
        <v>1</v>
      </c>
      <c r="N424" s="14">
        <f t="shared" si="54"/>
        <v>0</v>
      </c>
      <c r="O424" s="14">
        <f t="shared" si="54"/>
        <v>0</v>
      </c>
      <c r="P424" s="14">
        <f t="shared" si="54"/>
        <v>0</v>
      </c>
      <c r="Q424" s="14">
        <f t="shared" si="54"/>
        <v>0</v>
      </c>
      <c r="R424" s="14">
        <f t="shared" si="54"/>
        <v>0</v>
      </c>
      <c r="S424" s="14">
        <f t="shared" si="54"/>
        <v>0</v>
      </c>
      <c r="T424" s="14">
        <f t="shared" si="54"/>
        <v>0</v>
      </c>
      <c r="U424" s="14">
        <f t="shared" si="54"/>
        <v>0</v>
      </c>
      <c r="V424" s="14">
        <f t="shared" si="54"/>
        <v>0</v>
      </c>
      <c r="W424" s="14">
        <f t="shared" si="54"/>
        <v>0</v>
      </c>
      <c r="X424" s="14">
        <f t="shared" si="54"/>
        <v>0</v>
      </c>
      <c r="Y424" s="14">
        <f t="shared" si="54"/>
        <v>0</v>
      </c>
      <c r="Z424" s="14">
        <f t="shared" si="54"/>
        <v>0</v>
      </c>
      <c r="AA424" s="14">
        <f t="shared" si="54"/>
        <v>0</v>
      </c>
      <c r="AB424" s="14">
        <f t="shared" si="54"/>
        <v>0</v>
      </c>
      <c r="AC424" s="2">
        <f t="shared" ref="AC424:AD428" si="55">SUM(E424+G424+I424+K424+M424+O424+Q424+S424+U424+W424+Y424+AA424)</f>
        <v>1</v>
      </c>
      <c r="AD424" s="2">
        <f t="shared" si="55"/>
        <v>0</v>
      </c>
      <c r="AE424" s="214">
        <f>IF(AC424=0,0,(AC424-AD424)/AC424*-100)</f>
        <v>-100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5"/>
        <v>0</v>
      </c>
      <c r="AD425" s="2">
        <f t="shared" si="55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5"/>
        <v>0</v>
      </c>
      <c r="AD426" s="2">
        <f t="shared" si="55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5"/>
        <v>0</v>
      </c>
      <c r="AD427" s="2">
        <f t="shared" si="55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6">SUM(F424-F425-F426+F427)</f>
        <v>0</v>
      </c>
      <c r="G428" s="7">
        <f t="shared" si="56"/>
        <v>0</v>
      </c>
      <c r="H428" s="7">
        <f t="shared" si="56"/>
        <v>0</v>
      </c>
      <c r="I428" s="7">
        <f t="shared" si="56"/>
        <v>0</v>
      </c>
      <c r="J428" s="7">
        <f t="shared" si="56"/>
        <v>0</v>
      </c>
      <c r="K428" s="7">
        <f t="shared" si="56"/>
        <v>0</v>
      </c>
      <c r="L428" s="7">
        <f t="shared" si="56"/>
        <v>0</v>
      </c>
      <c r="M428" s="7">
        <f t="shared" si="56"/>
        <v>1</v>
      </c>
      <c r="N428" s="7">
        <f t="shared" si="56"/>
        <v>0</v>
      </c>
      <c r="O428" s="7">
        <f t="shared" si="56"/>
        <v>0</v>
      </c>
      <c r="P428" s="7">
        <f t="shared" si="56"/>
        <v>0</v>
      </c>
      <c r="Q428" s="7">
        <f t="shared" si="56"/>
        <v>0</v>
      </c>
      <c r="R428" s="7">
        <f t="shared" si="56"/>
        <v>0</v>
      </c>
      <c r="S428" s="7">
        <f t="shared" si="56"/>
        <v>0</v>
      </c>
      <c r="T428" s="7">
        <f t="shared" si="56"/>
        <v>0</v>
      </c>
      <c r="U428" s="7">
        <f t="shared" si="56"/>
        <v>0</v>
      </c>
      <c r="V428" s="7">
        <f t="shared" si="56"/>
        <v>0</v>
      </c>
      <c r="W428" s="7">
        <f t="shared" si="56"/>
        <v>0</v>
      </c>
      <c r="X428" s="7">
        <f t="shared" si="56"/>
        <v>0</v>
      </c>
      <c r="Y428" s="7">
        <f t="shared" si="56"/>
        <v>0</v>
      </c>
      <c r="Z428" s="7">
        <f t="shared" si="56"/>
        <v>0</v>
      </c>
      <c r="AA428" s="7">
        <f t="shared" si="56"/>
        <v>0</v>
      </c>
      <c r="AB428" s="7">
        <f t="shared" si="56"/>
        <v>0</v>
      </c>
      <c r="AC428" s="2">
        <f t="shared" si="55"/>
        <v>1</v>
      </c>
      <c r="AD428" s="2">
        <f t="shared" si="55"/>
        <v>0</v>
      </c>
      <c r="AE428" s="237">
        <f>IF(AC428=0,0,(AC428-AD428)/AC428*-100)</f>
        <v>-100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 xml:space="preserve"> Maj 2024</v>
      </c>
      <c r="F434" s="33" t="str">
        <f>F22</f>
        <v xml:space="preserve"> Maj 2025</v>
      </c>
      <c r="G434" s="33" t="str">
        <f>G22</f>
        <v xml:space="preserve"> Maj 2024</v>
      </c>
      <c r="H434" s="33" t="str">
        <f>H22</f>
        <v xml:space="preserve"> Maj 2025</v>
      </c>
      <c r="I434" s="33" t="str">
        <f>I22</f>
        <v xml:space="preserve"> Maj 2024</v>
      </c>
      <c r="J434" s="33" t="str">
        <f>J22</f>
        <v xml:space="preserve"> Maj 2025</v>
      </c>
      <c r="K434" s="33" t="str">
        <f>K22</f>
        <v xml:space="preserve"> Maj 2024</v>
      </c>
      <c r="L434" s="33" t="str">
        <f>L22</f>
        <v xml:space="preserve"> Maj 2025</v>
      </c>
      <c r="M434" s="33" t="str">
        <f>M22</f>
        <v xml:space="preserve"> Maj 2024</v>
      </c>
      <c r="N434" s="33" t="str">
        <f>N22</f>
        <v xml:space="preserve"> Maj 2025</v>
      </c>
      <c r="O434" s="33" t="str">
        <f>O22</f>
        <v xml:space="preserve"> Maj 2024</v>
      </c>
      <c r="P434" s="33" t="str">
        <f>P22</f>
        <v xml:space="preserve"> Maj 2025</v>
      </c>
      <c r="Q434" s="33" t="str">
        <f>Q22</f>
        <v xml:space="preserve"> Maj 2024</v>
      </c>
      <c r="R434" s="33" t="str">
        <f>R22</f>
        <v xml:space="preserve"> Maj 2025</v>
      </c>
      <c r="S434" s="33" t="str">
        <f>S22</f>
        <v xml:space="preserve"> Maj 2024</v>
      </c>
      <c r="T434" s="33" t="str">
        <f>T22</f>
        <v xml:space="preserve"> Maj 2025</v>
      </c>
      <c r="U434" s="33" t="str">
        <f>U22</f>
        <v xml:space="preserve"> Maj 2024</v>
      </c>
      <c r="V434" s="33" t="str">
        <f>V22</f>
        <v xml:space="preserve"> Maj 2025</v>
      </c>
      <c r="W434" s="33" t="str">
        <f>W22</f>
        <v xml:space="preserve"> Maj 2024</v>
      </c>
      <c r="X434" s="33" t="str">
        <f>X22</f>
        <v xml:space="preserve"> Maj 2025</v>
      </c>
      <c r="Y434" s="33" t="str">
        <f>Y22</f>
        <v xml:space="preserve"> Maj 2024</v>
      </c>
      <c r="Z434" s="33" t="str">
        <f>Z22</f>
        <v xml:space="preserve"> Maj 2025</v>
      </c>
      <c r="AA434" s="33" t="str">
        <f>AA22</f>
        <v xml:space="preserve"> Maj 2024</v>
      </c>
      <c r="AB434" s="33" t="str">
        <f>AB22</f>
        <v xml:space="preserve"> Maj 2025</v>
      </c>
      <c r="AC434" s="1" t="str">
        <f>R3</f>
        <v xml:space="preserve"> Maj 2024</v>
      </c>
      <c r="AD434" s="1" t="str">
        <f>U3</f>
        <v xml:space="preserve"> Maj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7">SUM(E428)</f>
        <v>0</v>
      </c>
      <c r="F435" s="8">
        <f t="shared" si="57"/>
        <v>0</v>
      </c>
      <c r="G435" s="8">
        <f t="shared" si="57"/>
        <v>0</v>
      </c>
      <c r="H435" s="8">
        <f t="shared" si="57"/>
        <v>0</v>
      </c>
      <c r="I435" s="8">
        <f t="shared" si="57"/>
        <v>0</v>
      </c>
      <c r="J435" s="8">
        <f t="shared" si="57"/>
        <v>0</v>
      </c>
      <c r="K435" s="8">
        <f t="shared" si="57"/>
        <v>0</v>
      </c>
      <c r="L435" s="8">
        <f t="shared" si="57"/>
        <v>0</v>
      </c>
      <c r="M435" s="8">
        <f t="shared" si="57"/>
        <v>1</v>
      </c>
      <c r="N435" s="8">
        <f t="shared" si="57"/>
        <v>0</v>
      </c>
      <c r="O435" s="8">
        <f t="shared" si="57"/>
        <v>0</v>
      </c>
      <c r="P435" s="8">
        <f t="shared" si="57"/>
        <v>0</v>
      </c>
      <c r="Q435" s="8">
        <f t="shared" si="57"/>
        <v>0</v>
      </c>
      <c r="R435" s="8">
        <f t="shared" si="57"/>
        <v>0</v>
      </c>
      <c r="S435" s="8">
        <f t="shared" si="57"/>
        <v>0</v>
      </c>
      <c r="T435" s="8">
        <f t="shared" si="57"/>
        <v>0</v>
      </c>
      <c r="U435" s="8">
        <f t="shared" si="57"/>
        <v>0</v>
      </c>
      <c r="V435" s="8">
        <f t="shared" si="57"/>
        <v>0</v>
      </c>
      <c r="W435" s="8">
        <f t="shared" si="57"/>
        <v>0</v>
      </c>
      <c r="X435" s="8">
        <f t="shared" si="57"/>
        <v>0</v>
      </c>
      <c r="Y435" s="8">
        <f t="shared" si="57"/>
        <v>0</v>
      </c>
      <c r="Z435" s="8">
        <f t="shared" si="57"/>
        <v>0</v>
      </c>
      <c r="AA435" s="8">
        <f t="shared" si="57"/>
        <v>0</v>
      </c>
      <c r="AB435" s="8">
        <f t="shared" si="57"/>
        <v>0</v>
      </c>
      <c r="AC435" s="2">
        <f>SUM(E435+G435+I435+K435+M435+O435+Q435+S435+U435+W435+Y435+AA435)</f>
        <v>1</v>
      </c>
      <c r="AD435" s="2">
        <f>SUM(F435+H435+J435+L435+N435+P435+R435+T435+V435+X435+Z435+AB435)</f>
        <v>0</v>
      </c>
      <c r="AE435" s="254">
        <f t="shared" ref="AE435:AE445" si="58">IF(AC435=0,0,(AC435-AD435)/AC435*-100)</f>
        <v>-100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/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9">SUM(E436+G436+I436+K436+M436+O436+Q436+S436+U436+W436+Y436+AA436)</f>
        <v>0</v>
      </c>
      <c r="AD436" s="2">
        <f t="shared" si="59"/>
        <v>0</v>
      </c>
      <c r="AE436" s="214">
        <f t="shared" si="58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>
        <v>1</v>
      </c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9"/>
        <v>1</v>
      </c>
      <c r="AD437" s="2">
        <f t="shared" si="59"/>
        <v>0</v>
      </c>
      <c r="AE437" s="214">
        <f t="shared" si="58"/>
        <v>-100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9"/>
        <v>0</v>
      </c>
      <c r="AD438" s="2">
        <f t="shared" si="59"/>
        <v>0</v>
      </c>
      <c r="AE438" s="214">
        <f t="shared" si="58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60">SUM(E436+E437+E438)</f>
        <v>0</v>
      </c>
      <c r="F439" s="8">
        <f t="shared" si="60"/>
        <v>0</v>
      </c>
      <c r="G439" s="8">
        <f t="shared" si="60"/>
        <v>0</v>
      </c>
      <c r="H439" s="8">
        <f t="shared" si="60"/>
        <v>0</v>
      </c>
      <c r="I439" s="8">
        <f t="shared" si="60"/>
        <v>0</v>
      </c>
      <c r="J439" s="8">
        <f t="shared" si="60"/>
        <v>0</v>
      </c>
      <c r="K439" s="8">
        <f t="shared" si="60"/>
        <v>0</v>
      </c>
      <c r="L439" s="8">
        <f t="shared" si="60"/>
        <v>0</v>
      </c>
      <c r="M439" s="8">
        <f t="shared" si="60"/>
        <v>1</v>
      </c>
      <c r="N439" s="8">
        <f t="shared" si="60"/>
        <v>0</v>
      </c>
      <c r="O439" s="8">
        <f t="shared" si="60"/>
        <v>0</v>
      </c>
      <c r="P439" s="8">
        <f t="shared" si="60"/>
        <v>0</v>
      </c>
      <c r="Q439" s="8">
        <f t="shared" si="60"/>
        <v>0</v>
      </c>
      <c r="R439" s="8">
        <f t="shared" si="60"/>
        <v>0</v>
      </c>
      <c r="S439" s="8">
        <f t="shared" si="60"/>
        <v>0</v>
      </c>
      <c r="T439" s="8">
        <f t="shared" si="60"/>
        <v>0</v>
      </c>
      <c r="U439" s="8">
        <f t="shared" si="60"/>
        <v>0</v>
      </c>
      <c r="V439" s="8">
        <f t="shared" si="60"/>
        <v>0</v>
      </c>
      <c r="W439" s="8">
        <f t="shared" si="60"/>
        <v>0</v>
      </c>
      <c r="X439" s="8">
        <f t="shared" si="60"/>
        <v>0</v>
      </c>
      <c r="Y439" s="8">
        <f t="shared" si="60"/>
        <v>0</v>
      </c>
      <c r="Z439" s="8">
        <f t="shared" si="60"/>
        <v>0</v>
      </c>
      <c r="AA439" s="8">
        <f t="shared" si="60"/>
        <v>0</v>
      </c>
      <c r="AB439" s="8">
        <f t="shared" si="60"/>
        <v>0</v>
      </c>
      <c r="AC439" s="2">
        <f t="shared" si="59"/>
        <v>1</v>
      </c>
      <c r="AD439" s="2">
        <f t="shared" si="59"/>
        <v>0</v>
      </c>
      <c r="AE439" s="254">
        <f t="shared" si="58"/>
        <v>-100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9"/>
        <v>0</v>
      </c>
      <c r="AD440" s="2">
        <f t="shared" si="59"/>
        <v>0</v>
      </c>
      <c r="AE440" s="214">
        <f t="shared" si="58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9"/>
        <v>0</v>
      </c>
      <c r="AD441" s="2">
        <f t="shared" si="59"/>
        <v>0</v>
      </c>
      <c r="AE441" s="214">
        <f t="shared" si="58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1">SUM(F440+F441)</f>
        <v>0</v>
      </c>
      <c r="G442" s="8">
        <f t="shared" si="61"/>
        <v>0</v>
      </c>
      <c r="H442" s="8">
        <f t="shared" si="61"/>
        <v>0</v>
      </c>
      <c r="I442" s="8">
        <f t="shared" si="61"/>
        <v>0</v>
      </c>
      <c r="J442" s="8">
        <f t="shared" si="61"/>
        <v>0</v>
      </c>
      <c r="K442" s="8">
        <f t="shared" si="61"/>
        <v>0</v>
      </c>
      <c r="L442" s="8">
        <f t="shared" si="61"/>
        <v>0</v>
      </c>
      <c r="M442" s="8">
        <f t="shared" si="61"/>
        <v>0</v>
      </c>
      <c r="N442" s="8">
        <f t="shared" si="61"/>
        <v>0</v>
      </c>
      <c r="O442" s="8">
        <f t="shared" si="61"/>
        <v>0</v>
      </c>
      <c r="P442" s="8">
        <f t="shared" si="61"/>
        <v>0</v>
      </c>
      <c r="Q442" s="8">
        <f t="shared" si="61"/>
        <v>0</v>
      </c>
      <c r="R442" s="8">
        <f t="shared" si="61"/>
        <v>0</v>
      </c>
      <c r="S442" s="8">
        <f t="shared" si="61"/>
        <v>0</v>
      </c>
      <c r="T442" s="8">
        <f t="shared" si="61"/>
        <v>0</v>
      </c>
      <c r="U442" s="8">
        <f t="shared" si="61"/>
        <v>0</v>
      </c>
      <c r="V442" s="8">
        <f t="shared" si="61"/>
        <v>0</v>
      </c>
      <c r="W442" s="8">
        <f t="shared" si="61"/>
        <v>0</v>
      </c>
      <c r="X442" s="8">
        <f t="shared" si="61"/>
        <v>0</v>
      </c>
      <c r="Y442" s="8">
        <f t="shared" si="61"/>
        <v>0</v>
      </c>
      <c r="Z442" s="8">
        <f t="shared" si="61"/>
        <v>0</v>
      </c>
      <c r="AA442" s="8">
        <f t="shared" si="61"/>
        <v>0</v>
      </c>
      <c r="AB442" s="8">
        <f t="shared" si="61"/>
        <v>0</v>
      </c>
      <c r="AC442" s="2">
        <f t="shared" si="59"/>
        <v>0</v>
      </c>
      <c r="AD442" s="2">
        <f t="shared" si="59"/>
        <v>0</v>
      </c>
      <c r="AE442" s="254">
        <f t="shared" si="58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2">F439/F435*100</f>
        <v>#DIV/0!</v>
      </c>
      <c r="G443" s="53" t="e">
        <f t="shared" si="62"/>
        <v>#DIV/0!</v>
      </c>
      <c r="H443" s="53" t="e">
        <f t="shared" si="62"/>
        <v>#DIV/0!</v>
      </c>
      <c r="I443" s="9" t="e">
        <f t="shared" si="62"/>
        <v>#DIV/0!</v>
      </c>
      <c r="J443" s="9" t="e">
        <f t="shared" si="62"/>
        <v>#DIV/0!</v>
      </c>
      <c r="K443" s="53" t="e">
        <f t="shared" si="62"/>
        <v>#DIV/0!</v>
      </c>
      <c r="L443" s="53" t="e">
        <f t="shared" si="62"/>
        <v>#DIV/0!</v>
      </c>
      <c r="M443" s="53">
        <f t="shared" si="62"/>
        <v>100</v>
      </c>
      <c r="N443" s="53" t="e">
        <f t="shared" si="62"/>
        <v>#DIV/0!</v>
      </c>
      <c r="O443" s="53" t="e">
        <f t="shared" si="62"/>
        <v>#DIV/0!</v>
      </c>
      <c r="P443" s="53" t="e">
        <f t="shared" si="62"/>
        <v>#DIV/0!</v>
      </c>
      <c r="Q443" s="53" t="e">
        <f t="shared" si="62"/>
        <v>#DIV/0!</v>
      </c>
      <c r="R443" s="53" t="e">
        <f t="shared" si="62"/>
        <v>#DIV/0!</v>
      </c>
      <c r="S443" s="53" t="e">
        <f t="shared" si="62"/>
        <v>#DIV/0!</v>
      </c>
      <c r="T443" s="53" t="e">
        <f t="shared" si="62"/>
        <v>#DIV/0!</v>
      </c>
      <c r="U443" s="53" t="e">
        <f t="shared" si="62"/>
        <v>#DIV/0!</v>
      </c>
      <c r="V443" s="53" t="e">
        <f t="shared" si="62"/>
        <v>#DIV/0!</v>
      </c>
      <c r="W443" s="53" t="e">
        <f t="shared" si="62"/>
        <v>#DIV/0!</v>
      </c>
      <c r="X443" s="53" t="e">
        <f t="shared" si="62"/>
        <v>#DIV/0!</v>
      </c>
      <c r="Y443" s="53" t="e">
        <f t="shared" si="62"/>
        <v>#DIV/0!</v>
      </c>
      <c r="Z443" s="53" t="e">
        <f t="shared" si="62"/>
        <v>#DIV/0!</v>
      </c>
      <c r="AA443" s="53" t="e">
        <f t="shared" si="62"/>
        <v>#DIV/0!</v>
      </c>
      <c r="AB443" s="53" t="e">
        <f t="shared" si="62"/>
        <v>#DIV/0!</v>
      </c>
      <c r="AC443" s="11">
        <f t="shared" si="62"/>
        <v>100</v>
      </c>
      <c r="AD443" s="11" t="e">
        <f t="shared" si="62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8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3">SUM(E439+E444)</f>
        <v>0</v>
      </c>
      <c r="F445" s="51">
        <f t="shared" si="63"/>
        <v>0</v>
      </c>
      <c r="G445" s="51">
        <f t="shared" si="63"/>
        <v>0</v>
      </c>
      <c r="H445" s="51">
        <f t="shared" si="63"/>
        <v>0</v>
      </c>
      <c r="I445" s="51">
        <f t="shared" si="63"/>
        <v>0</v>
      </c>
      <c r="J445" s="51">
        <f t="shared" si="63"/>
        <v>0</v>
      </c>
      <c r="K445" s="51">
        <f t="shared" si="63"/>
        <v>0</v>
      </c>
      <c r="L445" s="51">
        <f t="shared" si="63"/>
        <v>0</v>
      </c>
      <c r="M445" s="51">
        <f t="shared" si="63"/>
        <v>1</v>
      </c>
      <c r="N445" s="51">
        <f t="shared" si="63"/>
        <v>0</v>
      </c>
      <c r="O445" s="51">
        <f t="shared" si="63"/>
        <v>0</v>
      </c>
      <c r="P445" s="51">
        <f t="shared" si="63"/>
        <v>0</v>
      </c>
      <c r="Q445" s="51">
        <f t="shared" si="63"/>
        <v>0</v>
      </c>
      <c r="R445" s="51">
        <f t="shared" si="63"/>
        <v>0</v>
      </c>
      <c r="S445" s="51">
        <f t="shared" si="63"/>
        <v>0</v>
      </c>
      <c r="T445" s="51">
        <f t="shared" si="63"/>
        <v>0</v>
      </c>
      <c r="U445" s="51">
        <f t="shared" si="63"/>
        <v>0</v>
      </c>
      <c r="V445" s="51">
        <f t="shared" si="63"/>
        <v>0</v>
      </c>
      <c r="W445" s="51">
        <f t="shared" si="63"/>
        <v>0</v>
      </c>
      <c r="X445" s="51">
        <f t="shared" si="63"/>
        <v>0</v>
      </c>
      <c r="Y445" s="51">
        <f t="shared" si="63"/>
        <v>0</v>
      </c>
      <c r="Z445" s="51">
        <f t="shared" si="63"/>
        <v>0</v>
      </c>
      <c r="AA445" s="51">
        <f t="shared" si="63"/>
        <v>0</v>
      </c>
      <c r="AB445" s="51">
        <f t="shared" si="63"/>
        <v>0</v>
      </c>
      <c r="AC445" s="2">
        <f>SUM(E445+G445+I445+K445+M445+O445+Q445+S445+U445+W445+Y445+AA445)</f>
        <v>1</v>
      </c>
      <c r="AD445" s="2">
        <f>SUM(F445+H445+J445+L445+N445+P445+R445+T445+V445+X445+Z445+AB445)</f>
        <v>0</v>
      </c>
      <c r="AE445" s="254">
        <f t="shared" si="58"/>
        <v>-100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 xml:space="preserve"> Maj 2024</v>
      </c>
      <c r="F451" s="33" t="str">
        <f>F22</f>
        <v xml:space="preserve"> Maj 2025</v>
      </c>
      <c r="G451" s="33" t="str">
        <f>G22</f>
        <v xml:space="preserve"> Maj 2024</v>
      </c>
      <c r="H451" s="33" t="str">
        <f>H22</f>
        <v xml:space="preserve"> Maj 2025</v>
      </c>
      <c r="I451" s="33" t="str">
        <f>I22</f>
        <v xml:space="preserve"> Maj 2024</v>
      </c>
      <c r="J451" s="33" t="str">
        <f>J22</f>
        <v xml:space="preserve"> Maj 2025</v>
      </c>
      <c r="K451" s="33" t="str">
        <f>K22</f>
        <v xml:space="preserve"> Maj 2024</v>
      </c>
      <c r="L451" s="33" t="str">
        <f>L22</f>
        <v xml:space="preserve"> Maj 2025</v>
      </c>
      <c r="M451" s="33" t="str">
        <f>M22</f>
        <v xml:space="preserve"> Maj 2024</v>
      </c>
      <c r="N451" s="33" t="str">
        <f>N22</f>
        <v xml:space="preserve"> Maj 2025</v>
      </c>
      <c r="O451" s="33" t="str">
        <f>O22</f>
        <v xml:space="preserve"> Maj 2024</v>
      </c>
      <c r="P451" s="33" t="str">
        <f>P22</f>
        <v xml:space="preserve"> Maj 2025</v>
      </c>
      <c r="Q451" s="33" t="str">
        <f>Q22</f>
        <v xml:space="preserve"> Maj 2024</v>
      </c>
      <c r="R451" s="33" t="str">
        <f>R22</f>
        <v xml:space="preserve"> Maj 2025</v>
      </c>
      <c r="S451" s="33" t="str">
        <f>S22</f>
        <v xml:space="preserve"> Maj 2024</v>
      </c>
      <c r="T451" s="33" t="str">
        <f>T22</f>
        <v xml:space="preserve"> Maj 2025</v>
      </c>
      <c r="U451" s="33" t="str">
        <f>U22</f>
        <v xml:space="preserve"> Maj 2024</v>
      </c>
      <c r="V451" s="33" t="str">
        <f>V22</f>
        <v xml:space="preserve"> Maj 2025</v>
      </c>
      <c r="W451" s="33" t="str">
        <f>W22</f>
        <v xml:space="preserve"> Maj 2024</v>
      </c>
      <c r="X451" s="33" t="str">
        <f>X22</f>
        <v xml:space="preserve"> Maj 2025</v>
      </c>
      <c r="Y451" s="33" t="str">
        <f>Y22</f>
        <v xml:space="preserve"> Maj 2024</v>
      </c>
      <c r="Z451" s="33" t="str">
        <f>Z22</f>
        <v xml:space="preserve"> Maj 2025</v>
      </c>
      <c r="AA451" s="33" t="str">
        <f>AA22</f>
        <v xml:space="preserve"> Maj 2024</v>
      </c>
      <c r="AB451" s="33" t="str">
        <f>AB22</f>
        <v xml:space="preserve"> Maj 2025</v>
      </c>
      <c r="AC451" s="1" t="str">
        <f>R3</f>
        <v xml:space="preserve"> Maj 2024</v>
      </c>
      <c r="AD451" s="1" t="str">
        <f>U3</f>
        <v xml:space="preserve"> Maj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4">SUM(F383+F424)</f>
        <v>0</v>
      </c>
      <c r="G452" s="14">
        <f t="shared" si="64"/>
        <v>0</v>
      </c>
      <c r="H452" s="14">
        <f t="shared" si="64"/>
        <v>0</v>
      </c>
      <c r="I452" s="13">
        <f t="shared" si="64"/>
        <v>0</v>
      </c>
      <c r="J452" s="13">
        <f t="shared" si="64"/>
        <v>0</v>
      </c>
      <c r="K452" s="14">
        <f t="shared" si="64"/>
        <v>0</v>
      </c>
      <c r="L452" s="14">
        <f t="shared" si="64"/>
        <v>0</v>
      </c>
      <c r="M452" s="14">
        <f t="shared" si="64"/>
        <v>3</v>
      </c>
      <c r="N452" s="14">
        <f t="shared" si="64"/>
        <v>0</v>
      </c>
      <c r="O452" s="14">
        <f t="shared" si="64"/>
        <v>0</v>
      </c>
      <c r="P452" s="14">
        <f t="shared" si="64"/>
        <v>0</v>
      </c>
      <c r="Q452" s="14">
        <f t="shared" si="64"/>
        <v>0</v>
      </c>
      <c r="R452" s="14">
        <f t="shared" si="64"/>
        <v>0</v>
      </c>
      <c r="S452" s="14">
        <f t="shared" si="64"/>
        <v>0</v>
      </c>
      <c r="T452" s="14">
        <f t="shared" si="64"/>
        <v>0</v>
      </c>
      <c r="U452" s="14">
        <f t="shared" si="64"/>
        <v>0</v>
      </c>
      <c r="V452" s="14">
        <f t="shared" si="64"/>
        <v>0</v>
      </c>
      <c r="W452" s="14">
        <f t="shared" si="64"/>
        <v>0</v>
      </c>
      <c r="X452" s="14">
        <f t="shared" si="64"/>
        <v>0</v>
      </c>
      <c r="Y452" s="14">
        <f t="shared" si="64"/>
        <v>0</v>
      </c>
      <c r="Z452" s="14">
        <f t="shared" si="64"/>
        <v>0</v>
      </c>
      <c r="AA452" s="14">
        <f t="shared" si="64"/>
        <v>0</v>
      </c>
      <c r="AB452" s="14">
        <f t="shared" si="64"/>
        <v>0</v>
      </c>
      <c r="AC452" s="2">
        <f t="shared" ref="AC452:AD456" si="65">SUM(E452+G452+I452+K452+M452+O452+Q452+S452+U452+W452+Y452+AA452)</f>
        <v>3</v>
      </c>
      <c r="AD452" s="2">
        <f t="shared" si="65"/>
        <v>0</v>
      </c>
      <c r="AE452" s="214">
        <f>IF(AC452=0,0,(AC452-AD452)/AC452*-100)</f>
        <v>-100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4"/>
        <v>0</v>
      </c>
      <c r="G453" s="14">
        <f t="shared" si="64"/>
        <v>0</v>
      </c>
      <c r="H453" s="14">
        <f t="shared" si="64"/>
        <v>0</v>
      </c>
      <c r="I453" s="13">
        <f t="shared" si="64"/>
        <v>0</v>
      </c>
      <c r="J453" s="13">
        <f t="shared" si="64"/>
        <v>0</v>
      </c>
      <c r="K453" s="14">
        <f t="shared" si="64"/>
        <v>0</v>
      </c>
      <c r="L453" s="14">
        <f t="shared" si="64"/>
        <v>0</v>
      </c>
      <c r="M453" s="14">
        <f t="shared" si="64"/>
        <v>0</v>
      </c>
      <c r="N453" s="14">
        <f t="shared" si="64"/>
        <v>0</v>
      </c>
      <c r="O453" s="14">
        <f t="shared" si="64"/>
        <v>0</v>
      </c>
      <c r="P453" s="14">
        <f t="shared" si="64"/>
        <v>0</v>
      </c>
      <c r="Q453" s="14">
        <f t="shared" si="64"/>
        <v>0</v>
      </c>
      <c r="R453" s="14">
        <f t="shared" si="64"/>
        <v>0</v>
      </c>
      <c r="S453" s="14">
        <f t="shared" si="64"/>
        <v>0</v>
      </c>
      <c r="T453" s="14">
        <f t="shared" si="64"/>
        <v>0</v>
      </c>
      <c r="U453" s="14">
        <f t="shared" si="64"/>
        <v>0</v>
      </c>
      <c r="V453" s="14">
        <f t="shared" si="64"/>
        <v>0</v>
      </c>
      <c r="W453" s="14">
        <f t="shared" si="64"/>
        <v>0</v>
      </c>
      <c r="X453" s="14">
        <f t="shared" si="64"/>
        <v>0</v>
      </c>
      <c r="Y453" s="14">
        <f t="shared" si="64"/>
        <v>0</v>
      </c>
      <c r="Z453" s="14">
        <f t="shared" si="64"/>
        <v>0</v>
      </c>
      <c r="AA453" s="14">
        <f t="shared" si="64"/>
        <v>0</v>
      </c>
      <c r="AB453" s="14">
        <f t="shared" si="64"/>
        <v>0</v>
      </c>
      <c r="AC453" s="2">
        <f t="shared" si="65"/>
        <v>0</v>
      </c>
      <c r="AD453" s="2">
        <f t="shared" si="65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4"/>
        <v>0</v>
      </c>
      <c r="G454" s="14">
        <f t="shared" si="64"/>
        <v>0</v>
      </c>
      <c r="H454" s="14">
        <f t="shared" si="64"/>
        <v>0</v>
      </c>
      <c r="I454" s="13">
        <f t="shared" si="64"/>
        <v>0</v>
      </c>
      <c r="J454" s="13">
        <f t="shared" si="64"/>
        <v>0</v>
      </c>
      <c r="K454" s="14">
        <f t="shared" si="64"/>
        <v>0</v>
      </c>
      <c r="L454" s="14">
        <f t="shared" si="64"/>
        <v>0</v>
      </c>
      <c r="M454" s="14">
        <f t="shared" si="64"/>
        <v>0</v>
      </c>
      <c r="N454" s="14">
        <f t="shared" si="64"/>
        <v>0</v>
      </c>
      <c r="O454" s="14">
        <f t="shared" si="64"/>
        <v>0</v>
      </c>
      <c r="P454" s="14">
        <f t="shared" si="64"/>
        <v>0</v>
      </c>
      <c r="Q454" s="14">
        <f t="shared" si="64"/>
        <v>0</v>
      </c>
      <c r="R454" s="14">
        <f t="shared" si="64"/>
        <v>0</v>
      </c>
      <c r="S454" s="14">
        <f t="shared" si="64"/>
        <v>0</v>
      </c>
      <c r="T454" s="14">
        <f t="shared" si="64"/>
        <v>0</v>
      </c>
      <c r="U454" s="14">
        <f t="shared" si="64"/>
        <v>0</v>
      </c>
      <c r="V454" s="14">
        <f t="shared" si="64"/>
        <v>0</v>
      </c>
      <c r="W454" s="14">
        <f t="shared" si="64"/>
        <v>0</v>
      </c>
      <c r="X454" s="14">
        <f t="shared" si="64"/>
        <v>0</v>
      </c>
      <c r="Y454" s="14">
        <f t="shared" si="64"/>
        <v>0</v>
      </c>
      <c r="Z454" s="14">
        <f t="shared" si="64"/>
        <v>0</v>
      </c>
      <c r="AA454" s="14">
        <f t="shared" si="64"/>
        <v>0</v>
      </c>
      <c r="AB454" s="14">
        <f t="shared" si="64"/>
        <v>0</v>
      </c>
      <c r="AC454" s="2">
        <f t="shared" si="65"/>
        <v>0</v>
      </c>
      <c r="AD454" s="2">
        <f t="shared" si="65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4"/>
        <v>0</v>
      </c>
      <c r="G455" s="14">
        <f t="shared" si="64"/>
        <v>0</v>
      </c>
      <c r="H455" s="14">
        <f t="shared" si="64"/>
        <v>0</v>
      </c>
      <c r="I455" s="13">
        <f t="shared" si="64"/>
        <v>0</v>
      </c>
      <c r="J455" s="13">
        <f t="shared" si="64"/>
        <v>0</v>
      </c>
      <c r="K455" s="14">
        <f t="shared" si="64"/>
        <v>0</v>
      </c>
      <c r="L455" s="14">
        <f t="shared" si="64"/>
        <v>0</v>
      </c>
      <c r="M455" s="14">
        <f t="shared" si="64"/>
        <v>0</v>
      </c>
      <c r="N455" s="14">
        <f t="shared" si="64"/>
        <v>0</v>
      </c>
      <c r="O455" s="14">
        <f t="shared" si="64"/>
        <v>0</v>
      </c>
      <c r="P455" s="14">
        <f t="shared" si="64"/>
        <v>0</v>
      </c>
      <c r="Q455" s="14">
        <f t="shared" si="64"/>
        <v>0</v>
      </c>
      <c r="R455" s="14">
        <f t="shared" si="64"/>
        <v>0</v>
      </c>
      <c r="S455" s="14">
        <f t="shared" si="64"/>
        <v>0</v>
      </c>
      <c r="T455" s="14">
        <f t="shared" si="64"/>
        <v>0</v>
      </c>
      <c r="U455" s="14">
        <f t="shared" si="64"/>
        <v>0</v>
      </c>
      <c r="V455" s="14">
        <f t="shared" si="64"/>
        <v>0</v>
      </c>
      <c r="W455" s="14">
        <f t="shared" si="64"/>
        <v>0</v>
      </c>
      <c r="X455" s="14">
        <f t="shared" si="64"/>
        <v>0</v>
      </c>
      <c r="Y455" s="14">
        <f t="shared" si="64"/>
        <v>0</v>
      </c>
      <c r="Z455" s="14">
        <f t="shared" si="64"/>
        <v>0</v>
      </c>
      <c r="AA455" s="14">
        <f t="shared" si="64"/>
        <v>0</v>
      </c>
      <c r="AB455" s="14">
        <f t="shared" si="64"/>
        <v>0</v>
      </c>
      <c r="AC455" s="2">
        <f t="shared" si="65"/>
        <v>0</v>
      </c>
      <c r="AD455" s="2">
        <f t="shared" si="65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6">SUM(F452-F453-F454+F455)</f>
        <v>0</v>
      </c>
      <c r="G456" s="7">
        <f t="shared" si="66"/>
        <v>0</v>
      </c>
      <c r="H456" s="7">
        <f t="shared" si="66"/>
        <v>0</v>
      </c>
      <c r="I456" s="7">
        <f t="shared" si="66"/>
        <v>0</v>
      </c>
      <c r="J456" s="7">
        <f t="shared" si="66"/>
        <v>0</v>
      </c>
      <c r="K456" s="7">
        <f t="shared" si="66"/>
        <v>0</v>
      </c>
      <c r="L456" s="7">
        <f t="shared" si="66"/>
        <v>0</v>
      </c>
      <c r="M456" s="7">
        <f t="shared" si="66"/>
        <v>3</v>
      </c>
      <c r="N456" s="7">
        <f t="shared" si="66"/>
        <v>0</v>
      </c>
      <c r="O456" s="7">
        <f t="shared" si="66"/>
        <v>0</v>
      </c>
      <c r="P456" s="7">
        <f t="shared" si="66"/>
        <v>0</v>
      </c>
      <c r="Q456" s="7">
        <f t="shared" si="66"/>
        <v>0</v>
      </c>
      <c r="R456" s="7">
        <f t="shared" si="66"/>
        <v>0</v>
      </c>
      <c r="S456" s="7">
        <f t="shared" si="66"/>
        <v>0</v>
      </c>
      <c r="T456" s="7">
        <f t="shared" si="66"/>
        <v>0</v>
      </c>
      <c r="U456" s="7">
        <f t="shared" si="66"/>
        <v>0</v>
      </c>
      <c r="V456" s="7">
        <f t="shared" si="66"/>
        <v>0</v>
      </c>
      <c r="W456" s="7">
        <f t="shared" si="66"/>
        <v>0</v>
      </c>
      <c r="X456" s="7">
        <f t="shared" si="66"/>
        <v>0</v>
      </c>
      <c r="Y456" s="7">
        <f t="shared" si="66"/>
        <v>0</v>
      </c>
      <c r="Z456" s="7">
        <f t="shared" si="66"/>
        <v>0</v>
      </c>
      <c r="AA456" s="7">
        <f t="shared" si="66"/>
        <v>0</v>
      </c>
      <c r="AB456" s="7">
        <f t="shared" si="66"/>
        <v>0</v>
      </c>
      <c r="AC456" s="2">
        <f t="shared" si="65"/>
        <v>3</v>
      </c>
      <c r="AD456" s="2">
        <f t="shared" si="65"/>
        <v>0</v>
      </c>
      <c r="AE456" s="237">
        <f>IF(AC456=0,0,(AC456-AD456)/AC456*-100)</f>
        <v>-100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 xml:space="preserve"> Maj 2024</v>
      </c>
      <c r="F462" s="33" t="str">
        <f>F22</f>
        <v xml:space="preserve"> Maj 2025</v>
      </c>
      <c r="G462" s="33" t="str">
        <f>G22</f>
        <v xml:space="preserve"> Maj 2024</v>
      </c>
      <c r="H462" s="33" t="str">
        <f>H22</f>
        <v xml:space="preserve"> Maj 2025</v>
      </c>
      <c r="I462" s="33" t="str">
        <f>I22</f>
        <v xml:space="preserve"> Maj 2024</v>
      </c>
      <c r="J462" s="33" t="str">
        <f>J22</f>
        <v xml:space="preserve"> Maj 2025</v>
      </c>
      <c r="K462" s="33" t="str">
        <f>K22</f>
        <v xml:space="preserve"> Maj 2024</v>
      </c>
      <c r="L462" s="33" t="str">
        <f>L22</f>
        <v xml:space="preserve"> Maj 2025</v>
      </c>
      <c r="M462" s="33" t="str">
        <f>M22</f>
        <v xml:space="preserve"> Maj 2024</v>
      </c>
      <c r="N462" s="33" t="str">
        <f>N22</f>
        <v xml:space="preserve"> Maj 2025</v>
      </c>
      <c r="O462" s="33" t="str">
        <f>O22</f>
        <v xml:space="preserve"> Maj 2024</v>
      </c>
      <c r="P462" s="33" t="str">
        <f>P22</f>
        <v xml:space="preserve"> Maj 2025</v>
      </c>
      <c r="Q462" s="33" t="str">
        <f>Q22</f>
        <v xml:space="preserve"> Maj 2024</v>
      </c>
      <c r="R462" s="33" t="str">
        <f>R22</f>
        <v xml:space="preserve"> Maj 2025</v>
      </c>
      <c r="S462" s="33" t="str">
        <f>S22</f>
        <v xml:space="preserve"> Maj 2024</v>
      </c>
      <c r="T462" s="33" t="str">
        <f>T22</f>
        <v xml:space="preserve"> Maj 2025</v>
      </c>
      <c r="U462" s="33" t="str">
        <f>U22</f>
        <v xml:space="preserve"> Maj 2024</v>
      </c>
      <c r="V462" s="33" t="str">
        <f>V22</f>
        <v xml:space="preserve"> Maj 2025</v>
      </c>
      <c r="W462" s="33" t="str">
        <f>W22</f>
        <v xml:space="preserve"> Maj 2024</v>
      </c>
      <c r="X462" s="33" t="str">
        <f>X22</f>
        <v xml:space="preserve"> Maj 2025</v>
      </c>
      <c r="Y462" s="33" t="str">
        <f>Y22</f>
        <v xml:space="preserve"> Maj 2024</v>
      </c>
      <c r="Z462" s="33" t="str">
        <f>Z22</f>
        <v xml:space="preserve"> Maj 2025</v>
      </c>
      <c r="AA462" s="33" t="str">
        <f>AA22</f>
        <v xml:space="preserve"> Maj 2024</v>
      </c>
      <c r="AB462" s="33" t="str">
        <f>AB22</f>
        <v xml:space="preserve"> Maj 2025</v>
      </c>
      <c r="AC462" s="1" t="str">
        <f>R3</f>
        <v xml:space="preserve"> Maj 2024</v>
      </c>
      <c r="AD462" s="1" t="str">
        <f>U3</f>
        <v xml:space="preserve"> Maj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7">SUM(F394+F435)</f>
        <v>0</v>
      </c>
      <c r="G463" s="16">
        <f t="shared" si="67"/>
        <v>0</v>
      </c>
      <c r="H463" s="16">
        <f t="shared" si="67"/>
        <v>0</v>
      </c>
      <c r="I463" s="16">
        <f t="shared" si="67"/>
        <v>0</v>
      </c>
      <c r="J463" s="16">
        <f t="shared" si="67"/>
        <v>0</v>
      </c>
      <c r="K463" s="16">
        <f t="shared" si="67"/>
        <v>0</v>
      </c>
      <c r="L463" s="16">
        <f t="shared" si="67"/>
        <v>0</v>
      </c>
      <c r="M463" s="16">
        <f t="shared" si="67"/>
        <v>3</v>
      </c>
      <c r="N463" s="16">
        <f t="shared" si="67"/>
        <v>0</v>
      </c>
      <c r="O463" s="16">
        <f t="shared" si="67"/>
        <v>0</v>
      </c>
      <c r="P463" s="16">
        <f t="shared" si="67"/>
        <v>0</v>
      </c>
      <c r="Q463" s="16">
        <f t="shared" si="67"/>
        <v>0</v>
      </c>
      <c r="R463" s="16">
        <f t="shared" si="67"/>
        <v>0</v>
      </c>
      <c r="S463" s="16">
        <f t="shared" si="67"/>
        <v>0</v>
      </c>
      <c r="T463" s="16">
        <f t="shared" si="67"/>
        <v>0</v>
      </c>
      <c r="U463" s="16">
        <f t="shared" si="67"/>
        <v>0</v>
      </c>
      <c r="V463" s="16">
        <f t="shared" si="67"/>
        <v>0</v>
      </c>
      <c r="W463" s="16">
        <f t="shared" si="67"/>
        <v>0</v>
      </c>
      <c r="X463" s="16">
        <f t="shared" si="67"/>
        <v>0</v>
      </c>
      <c r="Y463" s="16">
        <f t="shared" si="67"/>
        <v>0</v>
      </c>
      <c r="Z463" s="16">
        <f t="shared" si="67"/>
        <v>0</v>
      </c>
      <c r="AA463" s="16">
        <f t="shared" si="67"/>
        <v>0</v>
      </c>
      <c r="AB463" s="16">
        <f t="shared" si="67"/>
        <v>0</v>
      </c>
      <c r="AC463" s="2">
        <f>SUM(E463+G463+I463+K463+M463+O463+Q463+S463+U463+W463+Y463+AA463)</f>
        <v>3</v>
      </c>
      <c r="AD463" s="2">
        <f>SUM(F463+H463+J463+L463+N463+P463+R463+T463+V463+X463+Z463+AB463)</f>
        <v>0</v>
      </c>
      <c r="AE463" s="252">
        <f t="shared" ref="AE463:AE473" si="68">IF(AC463=0,0,(AC463-AD463)/AC463*-100)</f>
        <v>-100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7"/>
        <v>0</v>
      </c>
      <c r="G464" s="14">
        <f t="shared" si="67"/>
        <v>0</v>
      </c>
      <c r="H464" s="14">
        <f t="shared" si="67"/>
        <v>0</v>
      </c>
      <c r="I464" s="13">
        <f t="shared" si="67"/>
        <v>0</v>
      </c>
      <c r="J464" s="13">
        <f t="shared" si="67"/>
        <v>0</v>
      </c>
      <c r="K464" s="14">
        <f t="shared" si="67"/>
        <v>0</v>
      </c>
      <c r="L464" s="14">
        <f t="shared" si="67"/>
        <v>0</v>
      </c>
      <c r="M464" s="14">
        <f t="shared" si="67"/>
        <v>2</v>
      </c>
      <c r="N464" s="14">
        <f t="shared" si="67"/>
        <v>0</v>
      </c>
      <c r="O464" s="14">
        <f t="shared" si="67"/>
        <v>0</v>
      </c>
      <c r="P464" s="14">
        <f t="shared" si="67"/>
        <v>0</v>
      </c>
      <c r="Q464" s="14">
        <f t="shared" si="67"/>
        <v>0</v>
      </c>
      <c r="R464" s="14">
        <f t="shared" si="67"/>
        <v>0</v>
      </c>
      <c r="S464" s="14">
        <f t="shared" si="67"/>
        <v>0</v>
      </c>
      <c r="T464" s="14">
        <f t="shared" si="67"/>
        <v>0</v>
      </c>
      <c r="U464" s="14">
        <f t="shared" si="67"/>
        <v>0</v>
      </c>
      <c r="V464" s="14">
        <f t="shared" si="67"/>
        <v>0</v>
      </c>
      <c r="W464" s="14">
        <f t="shared" si="67"/>
        <v>0</v>
      </c>
      <c r="X464" s="14">
        <f t="shared" si="67"/>
        <v>0</v>
      </c>
      <c r="Y464" s="14">
        <f t="shared" si="67"/>
        <v>0</v>
      </c>
      <c r="Z464" s="14">
        <f t="shared" si="67"/>
        <v>0</v>
      </c>
      <c r="AA464" s="14">
        <f t="shared" si="67"/>
        <v>0</v>
      </c>
      <c r="AB464" s="14">
        <f t="shared" si="67"/>
        <v>0</v>
      </c>
      <c r="AC464" s="2">
        <f>SUM(E464+G464+I464+K464+M464+O464+Q464+S464+U464+W464+Y464+AA464)</f>
        <v>2</v>
      </c>
      <c r="AD464" s="2">
        <f>SUM(F464+H464+J464+L464+N464+P464+R464+T464+V464+X464+Z464+AB464)</f>
        <v>0</v>
      </c>
      <c r="AE464" s="214">
        <f t="shared" si="68"/>
        <v>-100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7"/>
        <v>0</v>
      </c>
      <c r="G465" s="14">
        <f t="shared" si="67"/>
        <v>0</v>
      </c>
      <c r="H465" s="14">
        <f t="shared" si="67"/>
        <v>0</v>
      </c>
      <c r="I465" s="13">
        <f t="shared" si="67"/>
        <v>0</v>
      </c>
      <c r="J465" s="13">
        <f t="shared" si="67"/>
        <v>0</v>
      </c>
      <c r="K465" s="14">
        <f t="shared" si="67"/>
        <v>0</v>
      </c>
      <c r="L465" s="14">
        <f t="shared" si="67"/>
        <v>0</v>
      </c>
      <c r="M465" s="14">
        <f t="shared" si="67"/>
        <v>1</v>
      </c>
      <c r="N465" s="14">
        <f t="shared" si="67"/>
        <v>0</v>
      </c>
      <c r="O465" s="14">
        <f t="shared" si="67"/>
        <v>0</v>
      </c>
      <c r="P465" s="14">
        <f t="shared" si="67"/>
        <v>0</v>
      </c>
      <c r="Q465" s="14">
        <f t="shared" si="67"/>
        <v>0</v>
      </c>
      <c r="R465" s="14">
        <f t="shared" si="67"/>
        <v>0</v>
      </c>
      <c r="S465" s="14">
        <f t="shared" si="67"/>
        <v>0</v>
      </c>
      <c r="T465" s="14">
        <f t="shared" si="67"/>
        <v>0</v>
      </c>
      <c r="U465" s="14">
        <f t="shared" si="67"/>
        <v>0</v>
      </c>
      <c r="V465" s="14">
        <f t="shared" si="67"/>
        <v>0</v>
      </c>
      <c r="W465" s="14">
        <f t="shared" si="67"/>
        <v>0</v>
      </c>
      <c r="X465" s="14">
        <f t="shared" si="67"/>
        <v>0</v>
      </c>
      <c r="Y465" s="14">
        <f t="shared" si="67"/>
        <v>0</v>
      </c>
      <c r="Z465" s="14">
        <f t="shared" si="67"/>
        <v>0</v>
      </c>
      <c r="AA465" s="14">
        <f t="shared" si="67"/>
        <v>0</v>
      </c>
      <c r="AB465" s="14">
        <f t="shared" si="67"/>
        <v>0</v>
      </c>
      <c r="AC465" s="2">
        <f t="shared" ref="AC465:AD470" si="69">SUM(E465+G465+I465+K465+M465+O465+Q465+S465+U465+W465+Y465+AA465)</f>
        <v>1</v>
      </c>
      <c r="AD465" s="2">
        <f t="shared" si="69"/>
        <v>0</v>
      </c>
      <c r="AE465" s="214">
        <f t="shared" si="68"/>
        <v>-100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7"/>
        <v>0</v>
      </c>
      <c r="G466" s="14">
        <f t="shared" si="67"/>
        <v>0</v>
      </c>
      <c r="H466" s="14">
        <f t="shared" si="67"/>
        <v>0</v>
      </c>
      <c r="I466" s="13">
        <f t="shared" si="67"/>
        <v>0</v>
      </c>
      <c r="J466" s="13">
        <f t="shared" si="67"/>
        <v>0</v>
      </c>
      <c r="K466" s="14">
        <f t="shared" si="67"/>
        <v>0</v>
      </c>
      <c r="L466" s="14">
        <f t="shared" si="67"/>
        <v>0</v>
      </c>
      <c r="M466" s="14">
        <f t="shared" si="67"/>
        <v>0</v>
      </c>
      <c r="N466" s="14">
        <f t="shared" si="67"/>
        <v>0</v>
      </c>
      <c r="O466" s="14">
        <f t="shared" si="67"/>
        <v>0</v>
      </c>
      <c r="P466" s="14">
        <f t="shared" si="67"/>
        <v>0</v>
      </c>
      <c r="Q466" s="14">
        <f t="shared" si="67"/>
        <v>0</v>
      </c>
      <c r="R466" s="14">
        <f t="shared" si="67"/>
        <v>0</v>
      </c>
      <c r="S466" s="14">
        <f t="shared" si="67"/>
        <v>0</v>
      </c>
      <c r="T466" s="14">
        <f t="shared" si="67"/>
        <v>0</v>
      </c>
      <c r="U466" s="14">
        <f t="shared" si="67"/>
        <v>0</v>
      </c>
      <c r="V466" s="14">
        <f t="shared" si="67"/>
        <v>0</v>
      </c>
      <c r="W466" s="14">
        <f t="shared" si="67"/>
        <v>0</v>
      </c>
      <c r="X466" s="14">
        <f t="shared" si="67"/>
        <v>0</v>
      </c>
      <c r="Y466" s="14">
        <f t="shared" si="67"/>
        <v>0</v>
      </c>
      <c r="Z466" s="14">
        <f t="shared" si="67"/>
        <v>0</v>
      </c>
      <c r="AA466" s="14">
        <f t="shared" si="67"/>
        <v>0</v>
      </c>
      <c r="AB466" s="14">
        <f t="shared" si="67"/>
        <v>0</v>
      </c>
      <c r="AC466" s="2">
        <f t="shared" si="69"/>
        <v>0</v>
      </c>
      <c r="AD466" s="2">
        <f t="shared" si="69"/>
        <v>0</v>
      </c>
      <c r="AE466" s="214">
        <f t="shared" si="68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70">SUM(E398+E439)</f>
        <v>0</v>
      </c>
      <c r="F467" s="16">
        <f t="shared" si="70"/>
        <v>0</v>
      </c>
      <c r="G467" s="16">
        <f t="shared" si="70"/>
        <v>0</v>
      </c>
      <c r="H467" s="16">
        <f t="shared" si="70"/>
        <v>0</v>
      </c>
      <c r="I467" s="16">
        <f t="shared" si="70"/>
        <v>0</v>
      </c>
      <c r="J467" s="16">
        <f t="shared" si="70"/>
        <v>0</v>
      </c>
      <c r="K467" s="16">
        <f t="shared" si="70"/>
        <v>0</v>
      </c>
      <c r="L467" s="16">
        <f t="shared" si="70"/>
        <v>0</v>
      </c>
      <c r="M467" s="16">
        <f t="shared" si="70"/>
        <v>3</v>
      </c>
      <c r="N467" s="16">
        <f t="shared" si="70"/>
        <v>0</v>
      </c>
      <c r="O467" s="16">
        <f t="shared" si="70"/>
        <v>0</v>
      </c>
      <c r="P467" s="16">
        <f t="shared" si="70"/>
        <v>0</v>
      </c>
      <c r="Q467" s="16">
        <f t="shared" si="70"/>
        <v>0</v>
      </c>
      <c r="R467" s="16">
        <f t="shared" si="70"/>
        <v>0</v>
      </c>
      <c r="S467" s="16">
        <f t="shared" si="70"/>
        <v>0</v>
      </c>
      <c r="T467" s="16">
        <f t="shared" si="70"/>
        <v>0</v>
      </c>
      <c r="U467" s="16">
        <f t="shared" si="70"/>
        <v>0</v>
      </c>
      <c r="V467" s="16">
        <f t="shared" si="70"/>
        <v>0</v>
      </c>
      <c r="W467" s="16">
        <f t="shared" si="70"/>
        <v>0</v>
      </c>
      <c r="X467" s="16">
        <f t="shared" si="70"/>
        <v>0</v>
      </c>
      <c r="Y467" s="16">
        <f t="shared" si="70"/>
        <v>0</v>
      </c>
      <c r="Z467" s="16">
        <f t="shared" si="70"/>
        <v>0</v>
      </c>
      <c r="AA467" s="16">
        <f t="shared" si="70"/>
        <v>0</v>
      </c>
      <c r="AB467" s="16">
        <f t="shared" si="70"/>
        <v>0</v>
      </c>
      <c r="AC467" s="2">
        <f t="shared" si="69"/>
        <v>3</v>
      </c>
      <c r="AD467" s="2">
        <f t="shared" si="69"/>
        <v>0</v>
      </c>
      <c r="AE467" s="252">
        <f t="shared" si="68"/>
        <v>-100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70"/>
        <v>0</v>
      </c>
      <c r="F468" s="13">
        <f t="shared" si="70"/>
        <v>0</v>
      </c>
      <c r="G468" s="14">
        <f t="shared" si="70"/>
        <v>0</v>
      </c>
      <c r="H468" s="14">
        <f t="shared" si="70"/>
        <v>0</v>
      </c>
      <c r="I468" s="13">
        <f t="shared" si="70"/>
        <v>0</v>
      </c>
      <c r="J468" s="13">
        <f t="shared" si="70"/>
        <v>0</v>
      </c>
      <c r="K468" s="14">
        <f t="shared" si="70"/>
        <v>0</v>
      </c>
      <c r="L468" s="14">
        <f t="shared" si="70"/>
        <v>0</v>
      </c>
      <c r="M468" s="14">
        <f t="shared" si="70"/>
        <v>0</v>
      </c>
      <c r="N468" s="14">
        <f t="shared" si="70"/>
        <v>0</v>
      </c>
      <c r="O468" s="14">
        <f t="shared" si="70"/>
        <v>0</v>
      </c>
      <c r="P468" s="14">
        <f t="shared" si="70"/>
        <v>0</v>
      </c>
      <c r="Q468" s="14">
        <f t="shared" si="70"/>
        <v>0</v>
      </c>
      <c r="R468" s="14">
        <f t="shared" si="70"/>
        <v>0</v>
      </c>
      <c r="S468" s="14">
        <f t="shared" si="70"/>
        <v>0</v>
      </c>
      <c r="T468" s="14">
        <f t="shared" si="70"/>
        <v>0</v>
      </c>
      <c r="U468" s="14">
        <f t="shared" si="70"/>
        <v>0</v>
      </c>
      <c r="V468" s="14">
        <f t="shared" si="70"/>
        <v>0</v>
      </c>
      <c r="W468" s="14">
        <f t="shared" si="70"/>
        <v>0</v>
      </c>
      <c r="X468" s="14">
        <f t="shared" si="70"/>
        <v>0</v>
      </c>
      <c r="Y468" s="14">
        <f t="shared" si="70"/>
        <v>0</v>
      </c>
      <c r="Z468" s="14">
        <f t="shared" si="70"/>
        <v>0</v>
      </c>
      <c r="AA468" s="14">
        <f t="shared" si="70"/>
        <v>0</v>
      </c>
      <c r="AB468" s="14">
        <f t="shared" si="70"/>
        <v>0</v>
      </c>
      <c r="AC468" s="2">
        <f t="shared" si="69"/>
        <v>0</v>
      </c>
      <c r="AD468" s="2">
        <f t="shared" si="69"/>
        <v>0</v>
      </c>
      <c r="AE468" s="214">
        <f t="shared" si="68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70"/>
        <v>0</v>
      </c>
      <c r="F469" s="13">
        <f t="shared" si="70"/>
        <v>0</v>
      </c>
      <c r="G469" s="14">
        <f t="shared" si="70"/>
        <v>0</v>
      </c>
      <c r="H469" s="14">
        <f t="shared" si="70"/>
        <v>0</v>
      </c>
      <c r="I469" s="13">
        <f t="shared" si="70"/>
        <v>0</v>
      </c>
      <c r="J469" s="13">
        <f t="shared" si="70"/>
        <v>0</v>
      </c>
      <c r="K469" s="14">
        <f t="shared" si="70"/>
        <v>0</v>
      </c>
      <c r="L469" s="14">
        <f t="shared" si="70"/>
        <v>0</v>
      </c>
      <c r="M469" s="14">
        <f t="shared" si="70"/>
        <v>0</v>
      </c>
      <c r="N469" s="14">
        <f t="shared" si="70"/>
        <v>0</v>
      </c>
      <c r="O469" s="14">
        <f t="shared" si="70"/>
        <v>0</v>
      </c>
      <c r="P469" s="14">
        <f t="shared" si="70"/>
        <v>0</v>
      </c>
      <c r="Q469" s="14">
        <f t="shared" si="70"/>
        <v>0</v>
      </c>
      <c r="R469" s="14">
        <f t="shared" si="70"/>
        <v>0</v>
      </c>
      <c r="S469" s="14">
        <f t="shared" si="70"/>
        <v>0</v>
      </c>
      <c r="T469" s="14">
        <f t="shared" si="70"/>
        <v>0</v>
      </c>
      <c r="U469" s="14">
        <f t="shared" si="70"/>
        <v>0</v>
      </c>
      <c r="V469" s="14">
        <f t="shared" si="70"/>
        <v>0</v>
      </c>
      <c r="W469" s="14">
        <f t="shared" si="70"/>
        <v>0</v>
      </c>
      <c r="X469" s="14">
        <f t="shared" si="70"/>
        <v>0</v>
      </c>
      <c r="Y469" s="14">
        <f t="shared" si="70"/>
        <v>0</v>
      </c>
      <c r="Z469" s="14">
        <f t="shared" si="70"/>
        <v>0</v>
      </c>
      <c r="AA469" s="14">
        <f t="shared" si="70"/>
        <v>0</v>
      </c>
      <c r="AB469" s="14">
        <f t="shared" si="70"/>
        <v>0</v>
      </c>
      <c r="AC469" s="2">
        <f t="shared" si="69"/>
        <v>0</v>
      </c>
      <c r="AD469" s="2">
        <f t="shared" si="69"/>
        <v>0</v>
      </c>
      <c r="AE469" s="214">
        <f t="shared" si="68"/>
        <v>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70"/>
        <v>0</v>
      </c>
      <c r="F470" s="16">
        <f t="shared" si="70"/>
        <v>0</v>
      </c>
      <c r="G470" s="16">
        <f t="shared" si="70"/>
        <v>0</v>
      </c>
      <c r="H470" s="16">
        <f t="shared" si="70"/>
        <v>0</v>
      </c>
      <c r="I470" s="16">
        <f t="shared" si="70"/>
        <v>0</v>
      </c>
      <c r="J470" s="16">
        <f t="shared" si="70"/>
        <v>0</v>
      </c>
      <c r="K470" s="16">
        <f t="shared" si="70"/>
        <v>0</v>
      </c>
      <c r="L470" s="16">
        <f t="shared" si="70"/>
        <v>0</v>
      </c>
      <c r="M470" s="16">
        <f t="shared" si="70"/>
        <v>0</v>
      </c>
      <c r="N470" s="16">
        <f t="shared" si="70"/>
        <v>0</v>
      </c>
      <c r="O470" s="16">
        <f t="shared" si="70"/>
        <v>0</v>
      </c>
      <c r="P470" s="16">
        <f t="shared" si="70"/>
        <v>0</v>
      </c>
      <c r="Q470" s="16">
        <f t="shared" si="70"/>
        <v>0</v>
      </c>
      <c r="R470" s="16">
        <f t="shared" si="70"/>
        <v>0</v>
      </c>
      <c r="S470" s="16">
        <f t="shared" si="70"/>
        <v>0</v>
      </c>
      <c r="T470" s="16">
        <f t="shared" si="70"/>
        <v>0</v>
      </c>
      <c r="U470" s="16">
        <f t="shared" si="70"/>
        <v>0</v>
      </c>
      <c r="V470" s="16">
        <f t="shared" si="70"/>
        <v>0</v>
      </c>
      <c r="W470" s="16">
        <f t="shared" si="70"/>
        <v>0</v>
      </c>
      <c r="X470" s="16">
        <f t="shared" si="70"/>
        <v>0</v>
      </c>
      <c r="Y470" s="16">
        <f t="shared" si="70"/>
        <v>0</v>
      </c>
      <c r="Z470" s="16">
        <f t="shared" si="70"/>
        <v>0</v>
      </c>
      <c r="AA470" s="16">
        <f t="shared" si="70"/>
        <v>0</v>
      </c>
      <c r="AB470" s="16">
        <f t="shared" si="70"/>
        <v>0</v>
      </c>
      <c r="AC470" s="2">
        <f t="shared" si="69"/>
        <v>0</v>
      </c>
      <c r="AD470" s="2">
        <f t="shared" si="69"/>
        <v>0</v>
      </c>
      <c r="AE470" s="252">
        <f t="shared" si="68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1">E467/E463*100</f>
        <v>#DIV/0!</v>
      </c>
      <c r="F471" s="35" t="e">
        <f t="shared" si="71"/>
        <v>#DIV/0!</v>
      </c>
      <c r="G471" s="35" t="e">
        <f t="shared" si="71"/>
        <v>#DIV/0!</v>
      </c>
      <c r="H471" s="35" t="e">
        <f t="shared" si="71"/>
        <v>#DIV/0!</v>
      </c>
      <c r="I471" s="35" t="e">
        <f t="shared" si="71"/>
        <v>#DIV/0!</v>
      </c>
      <c r="J471" s="35" t="e">
        <f t="shared" si="71"/>
        <v>#DIV/0!</v>
      </c>
      <c r="K471" s="35" t="e">
        <f t="shared" si="71"/>
        <v>#DIV/0!</v>
      </c>
      <c r="L471" s="35" t="e">
        <f t="shared" si="71"/>
        <v>#DIV/0!</v>
      </c>
      <c r="M471" s="35">
        <f t="shared" si="71"/>
        <v>100</v>
      </c>
      <c r="N471" s="35" t="e">
        <f t="shared" si="71"/>
        <v>#DIV/0!</v>
      </c>
      <c r="O471" s="35" t="e">
        <f t="shared" si="71"/>
        <v>#DIV/0!</v>
      </c>
      <c r="P471" s="35" t="e">
        <f t="shared" si="71"/>
        <v>#DIV/0!</v>
      </c>
      <c r="Q471" s="35" t="e">
        <f t="shared" si="71"/>
        <v>#DIV/0!</v>
      </c>
      <c r="R471" s="35" t="e">
        <f t="shared" si="71"/>
        <v>#DIV/0!</v>
      </c>
      <c r="S471" s="35" t="e">
        <f t="shared" si="71"/>
        <v>#DIV/0!</v>
      </c>
      <c r="T471" s="35" t="e">
        <f t="shared" si="71"/>
        <v>#DIV/0!</v>
      </c>
      <c r="U471" s="35" t="e">
        <f t="shared" si="71"/>
        <v>#DIV/0!</v>
      </c>
      <c r="V471" s="35" t="e">
        <f t="shared" si="71"/>
        <v>#DIV/0!</v>
      </c>
      <c r="W471" s="35" t="e">
        <f t="shared" si="71"/>
        <v>#DIV/0!</v>
      </c>
      <c r="X471" s="35" t="e">
        <f t="shared" si="71"/>
        <v>#DIV/0!</v>
      </c>
      <c r="Y471" s="35" t="e">
        <f t="shared" si="71"/>
        <v>#DIV/0!</v>
      </c>
      <c r="Z471" s="35" t="e">
        <f t="shared" si="71"/>
        <v>#DIV/0!</v>
      </c>
      <c r="AA471" s="35" t="e">
        <f t="shared" si="71"/>
        <v>#DIV/0!</v>
      </c>
      <c r="AB471" s="35" t="e">
        <f t="shared" si="71"/>
        <v>#DIV/0!</v>
      </c>
      <c r="AC471" s="11">
        <f t="shared" si="71"/>
        <v>100</v>
      </c>
      <c r="AD471" s="11" t="e">
        <f t="shared" si="71"/>
        <v>#DIV/0!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70"/>
        <v>0</v>
      </c>
      <c r="F472" s="13">
        <f t="shared" si="70"/>
        <v>0</v>
      </c>
      <c r="G472" s="14">
        <f t="shared" si="70"/>
        <v>0</v>
      </c>
      <c r="H472" s="14">
        <f t="shared" si="70"/>
        <v>0</v>
      </c>
      <c r="I472" s="13">
        <f t="shared" si="70"/>
        <v>0</v>
      </c>
      <c r="J472" s="13">
        <f t="shared" si="70"/>
        <v>0</v>
      </c>
      <c r="K472" s="14">
        <f t="shared" si="70"/>
        <v>0</v>
      </c>
      <c r="L472" s="14">
        <f t="shared" si="70"/>
        <v>0</v>
      </c>
      <c r="M472" s="14">
        <f t="shared" si="70"/>
        <v>0</v>
      </c>
      <c r="N472" s="14">
        <f t="shared" si="70"/>
        <v>0</v>
      </c>
      <c r="O472" s="14">
        <f t="shared" si="70"/>
        <v>0</v>
      </c>
      <c r="P472" s="14">
        <f t="shared" si="70"/>
        <v>0</v>
      </c>
      <c r="Q472" s="14">
        <f t="shared" si="70"/>
        <v>0</v>
      </c>
      <c r="R472" s="14">
        <f t="shared" si="70"/>
        <v>0</v>
      </c>
      <c r="S472" s="14">
        <f t="shared" si="70"/>
        <v>0</v>
      </c>
      <c r="T472" s="14">
        <f t="shared" si="70"/>
        <v>0</v>
      </c>
      <c r="U472" s="14">
        <f t="shared" si="70"/>
        <v>0</v>
      </c>
      <c r="V472" s="14">
        <f t="shared" si="70"/>
        <v>0</v>
      </c>
      <c r="W472" s="14">
        <f t="shared" si="70"/>
        <v>0</v>
      </c>
      <c r="X472" s="14">
        <f t="shared" si="70"/>
        <v>0</v>
      </c>
      <c r="Y472" s="14">
        <f t="shared" si="70"/>
        <v>0</v>
      </c>
      <c r="Z472" s="14">
        <f t="shared" si="70"/>
        <v>0</v>
      </c>
      <c r="AA472" s="14">
        <f t="shared" si="70"/>
        <v>0</v>
      </c>
      <c r="AB472" s="14">
        <f t="shared" si="70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8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70"/>
        <v>0</v>
      </c>
      <c r="F473" s="16">
        <f t="shared" si="70"/>
        <v>0</v>
      </c>
      <c r="G473" s="16">
        <f t="shared" si="70"/>
        <v>0</v>
      </c>
      <c r="H473" s="16">
        <f t="shared" si="70"/>
        <v>0</v>
      </c>
      <c r="I473" s="16">
        <f t="shared" si="70"/>
        <v>0</v>
      </c>
      <c r="J473" s="16">
        <f t="shared" si="70"/>
        <v>0</v>
      </c>
      <c r="K473" s="16">
        <f t="shared" si="70"/>
        <v>0</v>
      </c>
      <c r="L473" s="16">
        <f t="shared" si="70"/>
        <v>0</v>
      </c>
      <c r="M473" s="16">
        <f t="shared" si="70"/>
        <v>3</v>
      </c>
      <c r="N473" s="16">
        <f t="shared" si="70"/>
        <v>0</v>
      </c>
      <c r="O473" s="16">
        <f t="shared" si="70"/>
        <v>0</v>
      </c>
      <c r="P473" s="16">
        <f t="shared" si="70"/>
        <v>0</v>
      </c>
      <c r="Q473" s="16">
        <f t="shared" si="70"/>
        <v>0</v>
      </c>
      <c r="R473" s="16">
        <f t="shared" si="70"/>
        <v>0</v>
      </c>
      <c r="S473" s="16">
        <f t="shared" si="70"/>
        <v>0</v>
      </c>
      <c r="T473" s="16">
        <f t="shared" si="70"/>
        <v>0</v>
      </c>
      <c r="U473" s="16">
        <f t="shared" si="70"/>
        <v>0</v>
      </c>
      <c r="V473" s="16">
        <f t="shared" si="70"/>
        <v>0</v>
      </c>
      <c r="W473" s="16">
        <f t="shared" si="70"/>
        <v>0</v>
      </c>
      <c r="X473" s="16">
        <f t="shared" si="70"/>
        <v>0</v>
      </c>
      <c r="Y473" s="16">
        <f t="shared" si="70"/>
        <v>0</v>
      </c>
      <c r="Z473" s="16">
        <f t="shared" si="70"/>
        <v>0</v>
      </c>
      <c r="AA473" s="16">
        <f t="shared" si="70"/>
        <v>0</v>
      </c>
      <c r="AB473" s="16">
        <f t="shared" si="70"/>
        <v>0</v>
      </c>
      <c r="AC473" s="2">
        <f>SUM(E473+G473+I473+K473+M473+O473+Q473+S473+U473+W473+Y473+AA473)</f>
        <v>3</v>
      </c>
      <c r="AD473" s="2">
        <f>SUM(F473+H473+J473+L473+N473+P473+R473+T473+V473+X473+Z473+AB473)</f>
        <v>0</v>
      </c>
      <c r="AE473" s="252">
        <f t="shared" si="68"/>
        <v>-100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100</v>
      </c>
      <c r="AD474" s="52" t="e">
        <f>AD473/AD463*100</f>
        <v>#DIV/0!</v>
      </c>
      <c r="AE474" s="247" t="e">
        <f>IF(AC474=0,0,(AC474-AD474)/AC474*-100)</f>
        <v>#DIV/0!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 xml:space="preserve"> Maj 2024</v>
      </c>
      <c r="F479" s="33" t="str">
        <f>F22</f>
        <v xml:space="preserve"> Maj 2025</v>
      </c>
      <c r="G479" s="33" t="str">
        <f>G22</f>
        <v xml:space="preserve"> Maj 2024</v>
      </c>
      <c r="H479" s="33" t="str">
        <f>H22</f>
        <v xml:space="preserve"> Maj 2025</v>
      </c>
      <c r="I479" s="33" t="str">
        <f>I22</f>
        <v xml:space="preserve"> Maj 2024</v>
      </c>
      <c r="J479" s="33" t="str">
        <f>J22</f>
        <v xml:space="preserve"> Maj 2025</v>
      </c>
      <c r="K479" s="33" t="str">
        <f>K22</f>
        <v xml:space="preserve"> Maj 2024</v>
      </c>
      <c r="L479" s="33" t="str">
        <f>L22</f>
        <v xml:space="preserve"> Maj 2025</v>
      </c>
      <c r="M479" s="33" t="str">
        <f>M22</f>
        <v xml:space="preserve"> Maj 2024</v>
      </c>
      <c r="N479" s="33" t="str">
        <f>N22</f>
        <v xml:space="preserve"> Maj 2025</v>
      </c>
      <c r="O479" s="33" t="str">
        <f>O22</f>
        <v xml:space="preserve"> Maj 2024</v>
      </c>
      <c r="P479" s="33" t="str">
        <f>P22</f>
        <v xml:space="preserve"> Maj 2025</v>
      </c>
      <c r="Q479" s="33" t="str">
        <f>Q22</f>
        <v xml:space="preserve"> Maj 2024</v>
      </c>
      <c r="R479" s="33" t="str">
        <f>R22</f>
        <v xml:space="preserve"> Maj 2025</v>
      </c>
      <c r="S479" s="33" t="str">
        <f>S22</f>
        <v xml:space="preserve"> Maj 2024</v>
      </c>
      <c r="T479" s="33" t="str">
        <f>T22</f>
        <v xml:space="preserve"> Maj 2025</v>
      </c>
      <c r="U479" s="33" t="str">
        <f>U22</f>
        <v xml:space="preserve"> Maj 2024</v>
      </c>
      <c r="V479" s="33" t="str">
        <f>V22</f>
        <v xml:space="preserve"> Maj 2025</v>
      </c>
      <c r="W479" s="33" t="str">
        <f>W22</f>
        <v xml:space="preserve"> Maj 2024</v>
      </c>
      <c r="X479" s="33" t="str">
        <f>X22</f>
        <v xml:space="preserve"> Maj 2025</v>
      </c>
      <c r="Y479" s="33" t="str">
        <f>Y22</f>
        <v xml:space="preserve"> Maj 2024</v>
      </c>
      <c r="Z479" s="33" t="str">
        <f>Z22</f>
        <v xml:space="preserve"> Maj 2025</v>
      </c>
      <c r="AA479" s="33" t="str">
        <f>AA22</f>
        <v xml:space="preserve"> Maj 2024</v>
      </c>
      <c r="AB479" s="33" t="str">
        <f>AB22</f>
        <v xml:space="preserve"> Maj 2025</v>
      </c>
      <c r="AC479" s="1" t="str">
        <f>R3</f>
        <v xml:space="preserve"> Maj 2024</v>
      </c>
      <c r="AD479" s="1" t="str">
        <f>U3</f>
        <v xml:space="preserve"> Maj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2">E29+E84+E86+E87+E88+E89</f>
        <v>0</v>
      </c>
      <c r="F480" s="13">
        <f t="shared" si="72"/>
        <v>0</v>
      </c>
      <c r="G480" s="17">
        <f t="shared" si="72"/>
        <v>0</v>
      </c>
      <c r="H480" s="17">
        <f t="shared" si="72"/>
        <v>0</v>
      </c>
      <c r="I480" s="13">
        <f t="shared" si="72"/>
        <v>0</v>
      </c>
      <c r="J480" s="13">
        <f t="shared" si="72"/>
        <v>0</v>
      </c>
      <c r="K480" s="17">
        <f t="shared" si="72"/>
        <v>0</v>
      </c>
      <c r="L480" s="17">
        <f t="shared" si="72"/>
        <v>0</v>
      </c>
      <c r="M480" s="13">
        <f t="shared" si="72"/>
        <v>0</v>
      </c>
      <c r="N480" s="13">
        <f t="shared" si="72"/>
        <v>0</v>
      </c>
      <c r="O480" s="17">
        <f t="shared" si="72"/>
        <v>0</v>
      </c>
      <c r="P480" s="17">
        <f t="shared" si="72"/>
        <v>0</v>
      </c>
      <c r="Q480" s="13">
        <f t="shared" si="72"/>
        <v>0</v>
      </c>
      <c r="R480" s="13">
        <f t="shared" si="72"/>
        <v>0</v>
      </c>
      <c r="S480" s="17">
        <f t="shared" si="72"/>
        <v>0</v>
      </c>
      <c r="T480" s="17">
        <f t="shared" si="72"/>
        <v>0</v>
      </c>
      <c r="U480" s="13">
        <f t="shared" si="72"/>
        <v>0</v>
      </c>
      <c r="V480" s="13">
        <f t="shared" si="72"/>
        <v>0</v>
      </c>
      <c r="W480" s="17">
        <f t="shared" si="72"/>
        <v>0</v>
      </c>
      <c r="X480" s="17">
        <f t="shared" si="72"/>
        <v>0</v>
      </c>
      <c r="Y480" s="13">
        <f t="shared" si="72"/>
        <v>0</v>
      </c>
      <c r="Z480" s="13">
        <f t="shared" si="72"/>
        <v>0</v>
      </c>
      <c r="AA480" s="17">
        <f t="shared" si="72"/>
        <v>0</v>
      </c>
      <c r="AB480" s="17">
        <f t="shared" si="72"/>
        <v>0</v>
      </c>
      <c r="AC480" s="2">
        <f>SUM(E480+G480+I480+K480+M480+O480+Q480+S480+U480+W480+Y480+AA480)</f>
        <v>0</v>
      </c>
      <c r="AD480" s="2">
        <f t="shared" ref="AC480:AD487" si="73">SUM(F480+H480+J480+L480+N480+P480+R480+T480+V480+X480+Z480+AB480)</f>
        <v>0</v>
      </c>
      <c r="AE480" s="214">
        <f t="shared" ref="AE480:AE487" si="74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5">E99</f>
        <v>0</v>
      </c>
      <c r="F481" s="13">
        <f t="shared" si="75"/>
        <v>0</v>
      </c>
      <c r="G481" s="18">
        <f t="shared" si="75"/>
        <v>0</v>
      </c>
      <c r="H481" s="18">
        <f t="shared" si="75"/>
        <v>0</v>
      </c>
      <c r="I481" s="13">
        <f t="shared" si="75"/>
        <v>0</v>
      </c>
      <c r="J481" s="13">
        <f t="shared" si="75"/>
        <v>0</v>
      </c>
      <c r="K481" s="18">
        <f t="shared" si="75"/>
        <v>0</v>
      </c>
      <c r="L481" s="18">
        <f t="shared" si="75"/>
        <v>0</v>
      </c>
      <c r="M481" s="18">
        <f t="shared" si="75"/>
        <v>0</v>
      </c>
      <c r="N481" s="18">
        <f t="shared" si="75"/>
        <v>0</v>
      </c>
      <c r="O481" s="18">
        <f t="shared" si="75"/>
        <v>0</v>
      </c>
      <c r="P481" s="18">
        <f t="shared" si="75"/>
        <v>0</v>
      </c>
      <c r="Q481" s="18">
        <f t="shared" si="75"/>
        <v>0</v>
      </c>
      <c r="R481" s="18">
        <f t="shared" si="75"/>
        <v>0</v>
      </c>
      <c r="S481" s="18">
        <f t="shared" si="75"/>
        <v>0</v>
      </c>
      <c r="T481" s="18">
        <f t="shared" si="75"/>
        <v>0</v>
      </c>
      <c r="U481" s="18">
        <f t="shared" si="75"/>
        <v>0</v>
      </c>
      <c r="V481" s="18">
        <f t="shared" si="75"/>
        <v>0</v>
      </c>
      <c r="W481" s="18">
        <f t="shared" si="75"/>
        <v>0</v>
      </c>
      <c r="X481" s="18">
        <f t="shared" si="75"/>
        <v>0</v>
      </c>
      <c r="Y481" s="18">
        <f t="shared" si="75"/>
        <v>0</v>
      </c>
      <c r="Z481" s="18">
        <f t="shared" si="75"/>
        <v>0</v>
      </c>
      <c r="AA481" s="18">
        <f t="shared" si="75"/>
        <v>0</v>
      </c>
      <c r="AB481" s="18">
        <f t="shared" si="75"/>
        <v>0</v>
      </c>
      <c r="AC481" s="2">
        <f t="shared" si="73"/>
        <v>0</v>
      </c>
      <c r="AD481" s="2">
        <f t="shared" si="73"/>
        <v>0</v>
      </c>
      <c r="AE481" s="214">
        <f t="shared" si="74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6">E98</f>
        <v>0</v>
      </c>
      <c r="F482" s="13">
        <f t="shared" si="76"/>
        <v>0</v>
      </c>
      <c r="G482" s="18">
        <f t="shared" si="76"/>
        <v>0</v>
      </c>
      <c r="H482" s="18">
        <f t="shared" si="76"/>
        <v>0</v>
      </c>
      <c r="I482" s="13">
        <f t="shared" si="76"/>
        <v>0</v>
      </c>
      <c r="J482" s="13">
        <f t="shared" si="76"/>
        <v>0</v>
      </c>
      <c r="K482" s="18">
        <f t="shared" si="76"/>
        <v>0</v>
      </c>
      <c r="L482" s="18">
        <f t="shared" si="76"/>
        <v>0</v>
      </c>
      <c r="M482" s="18">
        <f t="shared" si="76"/>
        <v>1</v>
      </c>
      <c r="N482" s="18">
        <f t="shared" si="76"/>
        <v>0</v>
      </c>
      <c r="O482" s="18">
        <f t="shared" si="76"/>
        <v>0</v>
      </c>
      <c r="P482" s="18">
        <f t="shared" si="76"/>
        <v>0</v>
      </c>
      <c r="Q482" s="18">
        <f t="shared" si="76"/>
        <v>0</v>
      </c>
      <c r="R482" s="18">
        <f t="shared" si="76"/>
        <v>0</v>
      </c>
      <c r="S482" s="18">
        <f t="shared" si="76"/>
        <v>0</v>
      </c>
      <c r="T482" s="18">
        <f t="shared" si="76"/>
        <v>0</v>
      </c>
      <c r="U482" s="18">
        <f t="shared" si="76"/>
        <v>0</v>
      </c>
      <c r="V482" s="18">
        <f t="shared" si="76"/>
        <v>0</v>
      </c>
      <c r="W482" s="18">
        <f t="shared" si="76"/>
        <v>0</v>
      </c>
      <c r="X482" s="18">
        <f t="shared" si="76"/>
        <v>0</v>
      </c>
      <c r="Y482" s="18">
        <f t="shared" si="76"/>
        <v>0</v>
      </c>
      <c r="Z482" s="18">
        <f t="shared" si="76"/>
        <v>0</v>
      </c>
      <c r="AA482" s="18">
        <f t="shared" si="76"/>
        <v>0</v>
      </c>
      <c r="AB482" s="18">
        <f t="shared" si="76"/>
        <v>0</v>
      </c>
      <c r="AC482" s="2">
        <f t="shared" si="73"/>
        <v>1</v>
      </c>
      <c r="AD482" s="2">
        <f t="shared" si="73"/>
        <v>0</v>
      </c>
      <c r="AE482" s="214">
        <f t="shared" si="74"/>
        <v>-100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7">E251</f>
        <v>0</v>
      </c>
      <c r="F483" s="13">
        <f t="shared" si="77"/>
        <v>0</v>
      </c>
      <c r="G483" s="18">
        <f t="shared" si="77"/>
        <v>0</v>
      </c>
      <c r="H483" s="18">
        <f t="shared" si="77"/>
        <v>0</v>
      </c>
      <c r="I483" s="13">
        <f t="shared" si="77"/>
        <v>0</v>
      </c>
      <c r="J483" s="13">
        <f t="shared" si="77"/>
        <v>0</v>
      </c>
      <c r="K483" s="18">
        <f t="shared" si="77"/>
        <v>0</v>
      </c>
      <c r="L483" s="18">
        <f t="shared" si="77"/>
        <v>0</v>
      </c>
      <c r="M483" s="18">
        <f t="shared" si="77"/>
        <v>0</v>
      </c>
      <c r="N483" s="18">
        <f t="shared" si="77"/>
        <v>0</v>
      </c>
      <c r="O483" s="18">
        <f t="shared" si="77"/>
        <v>0</v>
      </c>
      <c r="P483" s="18">
        <f t="shared" si="77"/>
        <v>0</v>
      </c>
      <c r="Q483" s="18">
        <f t="shared" si="77"/>
        <v>0</v>
      </c>
      <c r="R483" s="18">
        <f t="shared" si="77"/>
        <v>0</v>
      </c>
      <c r="S483" s="18">
        <f t="shared" si="77"/>
        <v>0</v>
      </c>
      <c r="T483" s="18">
        <f t="shared" si="77"/>
        <v>0</v>
      </c>
      <c r="U483" s="18">
        <f t="shared" si="77"/>
        <v>0</v>
      </c>
      <c r="V483" s="18">
        <f t="shared" si="77"/>
        <v>0</v>
      </c>
      <c r="W483" s="18">
        <f t="shared" si="77"/>
        <v>0</v>
      </c>
      <c r="X483" s="18">
        <f t="shared" si="77"/>
        <v>0</v>
      </c>
      <c r="Y483" s="18">
        <f t="shared" si="77"/>
        <v>0</v>
      </c>
      <c r="Z483" s="18">
        <f t="shared" si="77"/>
        <v>0</v>
      </c>
      <c r="AA483" s="18">
        <f t="shared" si="77"/>
        <v>0</v>
      </c>
      <c r="AB483" s="18">
        <f t="shared" si="77"/>
        <v>0</v>
      </c>
      <c r="AC483" s="2">
        <f t="shared" si="73"/>
        <v>0</v>
      </c>
      <c r="AD483" s="2">
        <f t="shared" si="73"/>
        <v>0</v>
      </c>
      <c r="AE483" s="214">
        <f t="shared" si="74"/>
        <v>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8">E254</f>
        <v>0</v>
      </c>
      <c r="F484" s="13">
        <f t="shared" si="78"/>
        <v>0</v>
      </c>
      <c r="G484" s="18">
        <f t="shared" si="78"/>
        <v>0</v>
      </c>
      <c r="H484" s="18">
        <f t="shared" si="78"/>
        <v>0</v>
      </c>
      <c r="I484" s="13">
        <f t="shared" si="78"/>
        <v>0</v>
      </c>
      <c r="J484" s="13">
        <f t="shared" si="78"/>
        <v>0</v>
      </c>
      <c r="K484" s="18">
        <f t="shared" si="78"/>
        <v>0</v>
      </c>
      <c r="L484" s="18">
        <f t="shared" si="78"/>
        <v>0</v>
      </c>
      <c r="M484" s="18">
        <f t="shared" si="78"/>
        <v>0</v>
      </c>
      <c r="N484" s="18">
        <f t="shared" si="78"/>
        <v>0</v>
      </c>
      <c r="O484" s="18">
        <f t="shared" si="78"/>
        <v>0</v>
      </c>
      <c r="P484" s="18">
        <f t="shared" si="78"/>
        <v>0</v>
      </c>
      <c r="Q484" s="18">
        <f t="shared" si="78"/>
        <v>0</v>
      </c>
      <c r="R484" s="18">
        <f t="shared" si="78"/>
        <v>0</v>
      </c>
      <c r="S484" s="18">
        <f t="shared" si="78"/>
        <v>0</v>
      </c>
      <c r="T484" s="18">
        <f t="shared" si="78"/>
        <v>0</v>
      </c>
      <c r="U484" s="18">
        <f t="shared" si="78"/>
        <v>0</v>
      </c>
      <c r="V484" s="18">
        <f t="shared" si="78"/>
        <v>0</v>
      </c>
      <c r="W484" s="18">
        <f t="shared" si="78"/>
        <v>0</v>
      </c>
      <c r="X484" s="18">
        <f t="shared" si="78"/>
        <v>0</v>
      </c>
      <c r="Y484" s="18">
        <f t="shared" si="78"/>
        <v>0</v>
      </c>
      <c r="Z484" s="18">
        <f t="shared" si="78"/>
        <v>0</v>
      </c>
      <c r="AA484" s="18">
        <f t="shared" si="78"/>
        <v>0</v>
      </c>
      <c r="AB484" s="18">
        <f t="shared" si="78"/>
        <v>0</v>
      </c>
      <c r="AC484" s="2">
        <f t="shared" si="73"/>
        <v>0</v>
      </c>
      <c r="AD484" s="2">
        <f t="shared" si="73"/>
        <v>0</v>
      </c>
      <c r="AE484" s="214">
        <f t="shared" si="74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9">E256</f>
        <v>0</v>
      </c>
      <c r="F485" s="13">
        <f t="shared" si="79"/>
        <v>0</v>
      </c>
      <c r="G485" s="18">
        <f t="shared" si="79"/>
        <v>0</v>
      </c>
      <c r="H485" s="18">
        <f t="shared" si="79"/>
        <v>0</v>
      </c>
      <c r="I485" s="13">
        <f t="shared" si="79"/>
        <v>0</v>
      </c>
      <c r="J485" s="13">
        <f t="shared" si="79"/>
        <v>0</v>
      </c>
      <c r="K485" s="18">
        <f t="shared" si="79"/>
        <v>0</v>
      </c>
      <c r="L485" s="18">
        <f t="shared" si="79"/>
        <v>0</v>
      </c>
      <c r="M485" s="18">
        <f t="shared" si="79"/>
        <v>0</v>
      </c>
      <c r="N485" s="18">
        <f t="shared" si="79"/>
        <v>0</v>
      </c>
      <c r="O485" s="18">
        <f t="shared" si="79"/>
        <v>0</v>
      </c>
      <c r="P485" s="18">
        <f t="shared" si="79"/>
        <v>0</v>
      </c>
      <c r="Q485" s="18">
        <f t="shared" si="79"/>
        <v>0</v>
      </c>
      <c r="R485" s="18">
        <f t="shared" si="79"/>
        <v>0</v>
      </c>
      <c r="S485" s="18">
        <f t="shared" si="79"/>
        <v>0</v>
      </c>
      <c r="T485" s="18">
        <f t="shared" si="79"/>
        <v>0</v>
      </c>
      <c r="U485" s="18">
        <f t="shared" si="79"/>
        <v>0</v>
      </c>
      <c r="V485" s="18">
        <f t="shared" si="79"/>
        <v>0</v>
      </c>
      <c r="W485" s="18">
        <f t="shared" si="79"/>
        <v>0</v>
      </c>
      <c r="X485" s="18">
        <f t="shared" si="79"/>
        <v>0</v>
      </c>
      <c r="Y485" s="18">
        <f t="shared" si="79"/>
        <v>0</v>
      </c>
      <c r="Z485" s="18">
        <f t="shared" si="79"/>
        <v>0</v>
      </c>
      <c r="AA485" s="18">
        <f t="shared" si="79"/>
        <v>0</v>
      </c>
      <c r="AB485" s="18">
        <f t="shared" si="79"/>
        <v>0</v>
      </c>
      <c r="AC485" s="2">
        <f t="shared" si="73"/>
        <v>0</v>
      </c>
      <c r="AD485" s="2">
        <f t="shared" si="73"/>
        <v>0</v>
      </c>
      <c r="AE485" s="214">
        <f t="shared" si="74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80">SUM(E257)</f>
        <v>0</v>
      </c>
      <c r="F486" s="13">
        <f t="shared" si="80"/>
        <v>0</v>
      </c>
      <c r="G486" s="13">
        <f t="shared" si="80"/>
        <v>0</v>
      </c>
      <c r="H486" s="13">
        <f t="shared" si="80"/>
        <v>0</v>
      </c>
      <c r="I486" s="13">
        <f t="shared" si="80"/>
        <v>0</v>
      </c>
      <c r="J486" s="13">
        <f t="shared" si="80"/>
        <v>0</v>
      </c>
      <c r="K486" s="13">
        <f t="shared" si="80"/>
        <v>0</v>
      </c>
      <c r="L486" s="13">
        <f t="shared" si="80"/>
        <v>0</v>
      </c>
      <c r="M486" s="13">
        <f t="shared" si="80"/>
        <v>0</v>
      </c>
      <c r="N486" s="13">
        <f t="shared" si="80"/>
        <v>0</v>
      </c>
      <c r="O486" s="13">
        <f t="shared" si="80"/>
        <v>0</v>
      </c>
      <c r="P486" s="13">
        <f t="shared" si="80"/>
        <v>0</v>
      </c>
      <c r="Q486" s="13">
        <f t="shared" si="80"/>
        <v>0</v>
      </c>
      <c r="R486" s="13">
        <f t="shared" si="80"/>
        <v>0</v>
      </c>
      <c r="S486" s="13">
        <f t="shared" si="80"/>
        <v>0</v>
      </c>
      <c r="T486" s="13">
        <f t="shared" si="80"/>
        <v>0</v>
      </c>
      <c r="U486" s="13">
        <f t="shared" si="80"/>
        <v>0</v>
      </c>
      <c r="V486" s="13">
        <f t="shared" si="80"/>
        <v>0</v>
      </c>
      <c r="W486" s="13">
        <f t="shared" si="80"/>
        <v>0</v>
      </c>
      <c r="X486" s="13">
        <f t="shared" si="80"/>
        <v>0</v>
      </c>
      <c r="Y486" s="13">
        <f t="shared" si="80"/>
        <v>0</v>
      </c>
      <c r="Z486" s="13">
        <f t="shared" si="80"/>
        <v>0</v>
      </c>
      <c r="AA486" s="13">
        <f t="shared" si="80"/>
        <v>0</v>
      </c>
      <c r="AB486" s="13">
        <f t="shared" si="80"/>
        <v>0</v>
      </c>
      <c r="AC486" s="2">
        <f t="shared" si="73"/>
        <v>0</v>
      </c>
      <c r="AD486" s="2">
        <f t="shared" si="73"/>
        <v>0</v>
      </c>
      <c r="AE486" s="214">
        <f t="shared" si="74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1">SUM(E167)</f>
        <v>0</v>
      </c>
      <c r="F487" s="13">
        <f t="shared" si="81"/>
        <v>0</v>
      </c>
      <c r="G487" s="13">
        <f t="shared" si="81"/>
        <v>0</v>
      </c>
      <c r="H487" s="13">
        <f t="shared" si="81"/>
        <v>0</v>
      </c>
      <c r="I487" s="13">
        <f t="shared" si="81"/>
        <v>0</v>
      </c>
      <c r="J487" s="13">
        <f t="shared" si="81"/>
        <v>0</v>
      </c>
      <c r="K487" s="13">
        <f t="shared" si="81"/>
        <v>0</v>
      </c>
      <c r="L487" s="13">
        <f t="shared" si="81"/>
        <v>0</v>
      </c>
      <c r="M487" s="13">
        <f t="shared" si="81"/>
        <v>0</v>
      </c>
      <c r="N487" s="13">
        <f t="shared" si="81"/>
        <v>0</v>
      </c>
      <c r="O487" s="13">
        <f t="shared" si="81"/>
        <v>0</v>
      </c>
      <c r="P487" s="13">
        <f t="shared" si="81"/>
        <v>0</v>
      </c>
      <c r="Q487" s="13">
        <f t="shared" si="81"/>
        <v>0</v>
      </c>
      <c r="R487" s="13">
        <f t="shared" si="81"/>
        <v>0</v>
      </c>
      <c r="S487" s="13">
        <f t="shared" si="81"/>
        <v>0</v>
      </c>
      <c r="T487" s="13">
        <f t="shared" si="81"/>
        <v>0</v>
      </c>
      <c r="U487" s="13">
        <f t="shared" si="81"/>
        <v>0</v>
      </c>
      <c r="V487" s="13">
        <f t="shared" si="81"/>
        <v>0</v>
      </c>
      <c r="W487" s="13">
        <f t="shared" si="81"/>
        <v>0</v>
      </c>
      <c r="X487" s="13">
        <f t="shared" si="81"/>
        <v>0</v>
      </c>
      <c r="Y487" s="13">
        <f t="shared" si="81"/>
        <v>0</v>
      </c>
      <c r="Z487" s="13">
        <f t="shared" si="81"/>
        <v>0</v>
      </c>
      <c r="AA487" s="13">
        <f t="shared" si="81"/>
        <v>0</v>
      </c>
      <c r="AB487" s="13">
        <f t="shared" si="81"/>
        <v>0</v>
      </c>
      <c r="AC487" s="2">
        <f t="shared" si="73"/>
        <v>0</v>
      </c>
      <c r="AD487" s="2">
        <f t="shared" si="73"/>
        <v>0</v>
      </c>
      <c r="AE487" s="214">
        <f t="shared" si="74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 xml:space="preserve"> Maj 2024</v>
      </c>
      <c r="F493" s="33" t="str">
        <f>F22</f>
        <v xml:space="preserve"> Maj 2025</v>
      </c>
      <c r="G493" s="33" t="str">
        <f>G22</f>
        <v xml:space="preserve"> Maj 2024</v>
      </c>
      <c r="H493" s="33" t="str">
        <f>H22</f>
        <v xml:space="preserve"> Maj 2025</v>
      </c>
      <c r="I493" s="33" t="str">
        <f>I22</f>
        <v xml:space="preserve"> Maj 2024</v>
      </c>
      <c r="J493" s="33" t="str">
        <f>J22</f>
        <v xml:space="preserve"> Maj 2025</v>
      </c>
      <c r="K493" s="33" t="str">
        <f>K22</f>
        <v xml:space="preserve"> Maj 2024</v>
      </c>
      <c r="L493" s="33" t="str">
        <f>L22</f>
        <v xml:space="preserve"> Maj 2025</v>
      </c>
      <c r="M493" s="33" t="str">
        <f>M22</f>
        <v xml:space="preserve"> Maj 2024</v>
      </c>
      <c r="N493" s="33" t="str">
        <f>N22</f>
        <v xml:space="preserve"> Maj 2025</v>
      </c>
      <c r="O493" s="33" t="str">
        <f>O22</f>
        <v xml:space="preserve"> Maj 2024</v>
      </c>
      <c r="P493" s="33" t="str">
        <f>P22</f>
        <v xml:space="preserve"> Maj 2025</v>
      </c>
      <c r="Q493" s="33" t="str">
        <f>Q22</f>
        <v xml:space="preserve"> Maj 2024</v>
      </c>
      <c r="R493" s="33" t="str">
        <f>R22</f>
        <v xml:space="preserve"> Maj 2025</v>
      </c>
      <c r="S493" s="33" t="str">
        <f>S22</f>
        <v xml:space="preserve"> Maj 2024</v>
      </c>
      <c r="T493" s="33" t="str">
        <f>T22</f>
        <v xml:space="preserve"> Maj 2025</v>
      </c>
      <c r="U493" s="33" t="str">
        <f>U22</f>
        <v xml:space="preserve"> Maj 2024</v>
      </c>
      <c r="V493" s="33" t="str">
        <f>V22</f>
        <v xml:space="preserve"> Maj 2025</v>
      </c>
      <c r="W493" s="33" t="str">
        <f>W22</f>
        <v xml:space="preserve"> Maj 2024</v>
      </c>
      <c r="X493" s="33" t="str">
        <f>X22</f>
        <v xml:space="preserve"> Maj 2025</v>
      </c>
      <c r="Y493" s="33" t="str">
        <f>Y22</f>
        <v xml:space="preserve"> Maj 2024</v>
      </c>
      <c r="Z493" s="33" t="str">
        <f>Z22</f>
        <v xml:space="preserve"> Maj 2025</v>
      </c>
      <c r="AA493" s="33" t="str">
        <f>AA22</f>
        <v xml:space="preserve"> Maj 2024</v>
      </c>
      <c r="AB493" s="33" t="str">
        <f>AB22</f>
        <v xml:space="preserve"> Maj 2025</v>
      </c>
      <c r="AC493" s="1" t="str">
        <f>R3</f>
        <v xml:space="preserve"> Maj 2024</v>
      </c>
      <c r="AD493" s="1" t="str">
        <f>U3</f>
        <v xml:space="preserve"> Maj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2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2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/>
      <c r="N496" s="36">
        <v>1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3">SUM(E496+G496+I496+K496+M496+O496+Q496+S496+U496+W496+Y496+AA496)</f>
        <v>0</v>
      </c>
      <c r="AD496" s="2">
        <f t="shared" si="83"/>
        <v>1</v>
      </c>
      <c r="AE496" s="214">
        <f t="shared" si="82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3"/>
        <v>0</v>
      </c>
      <c r="AD497" s="2">
        <f t="shared" si="83"/>
        <v>0</v>
      </c>
      <c r="AE497" s="214">
        <f t="shared" si="82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>
        <v>1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3"/>
        <v>0</v>
      </c>
      <c r="AD498" s="2">
        <f t="shared" si="83"/>
        <v>1</v>
      </c>
      <c r="AE498" s="214">
        <f t="shared" si="82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3"/>
        <v>0</v>
      </c>
      <c r="AD499" s="2">
        <f t="shared" si="83"/>
        <v>0</v>
      </c>
      <c r="AE499" s="214">
        <f t="shared" si="82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3"/>
        <v>0</v>
      </c>
      <c r="AD500" s="2">
        <f t="shared" si="83"/>
        <v>0</v>
      </c>
      <c r="AE500" s="214">
        <f t="shared" si="82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3"/>
        <v>0</v>
      </c>
      <c r="AD501" s="2">
        <f t="shared" si="83"/>
        <v>0</v>
      </c>
      <c r="AE501" s="214">
        <f t="shared" si="82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3"/>
        <v>0</v>
      </c>
      <c r="AD502" s="2">
        <f t="shared" si="83"/>
        <v>0</v>
      </c>
      <c r="AE502" s="214">
        <f t="shared" si="82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101</v>
      </c>
      <c r="N503" s="36">
        <v>93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3"/>
        <v>101</v>
      </c>
      <c r="AD503" s="2">
        <f t="shared" si="83"/>
        <v>93</v>
      </c>
      <c r="AE503" s="214">
        <f t="shared" si="82"/>
        <v>-7.9207920792079207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54</v>
      </c>
      <c r="N504" s="36">
        <v>47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3"/>
        <v>54</v>
      </c>
      <c r="AD504" s="2">
        <f t="shared" si="83"/>
        <v>47</v>
      </c>
      <c r="AE504" s="214">
        <f>IF(AC504=0,0,(AC504-AD504)/AC504*-100)</f>
        <v>-12.962962962962962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81</v>
      </c>
      <c r="N505" s="36">
        <v>192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3"/>
        <v>81</v>
      </c>
      <c r="AD505" s="2">
        <f t="shared" si="83"/>
        <v>192</v>
      </c>
      <c r="AE505" s="214">
        <f>IF(AC505=0,0,(AC505-AD505)/AC505*-100)</f>
        <v>137.03703703703704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3"/>
        <v>0</v>
      </c>
      <c r="AD506" s="2">
        <f t="shared" si="83"/>
        <v>0</v>
      </c>
      <c r="AE506" s="214">
        <f t="shared" si="82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3"/>
        <v>0</v>
      </c>
      <c r="AD507" s="2">
        <f t="shared" si="83"/>
        <v>0</v>
      </c>
      <c r="AE507" s="214">
        <f t="shared" si="82"/>
        <v>0</v>
      </c>
      <c r="AF507" s="214"/>
      <c r="AG507" s="34"/>
    </row>
    <row r="508" spans="1:33" s="44" customFormat="1" ht="52.5" customHeight="1" x14ac:dyDescent="0.25">
      <c r="A508" s="239" t="s">
        <v>567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 xml:space="preserve"> Maj 2024</v>
      </c>
      <c r="F513" s="33" t="str">
        <f>F22</f>
        <v xml:space="preserve"> Maj 2025</v>
      </c>
      <c r="G513" s="33" t="str">
        <f>G22</f>
        <v xml:space="preserve"> Maj 2024</v>
      </c>
      <c r="H513" s="33" t="str">
        <f>H22</f>
        <v xml:space="preserve"> Maj 2025</v>
      </c>
      <c r="I513" s="33" t="str">
        <f>I22</f>
        <v xml:space="preserve"> Maj 2024</v>
      </c>
      <c r="J513" s="33" t="str">
        <f>J22</f>
        <v xml:space="preserve"> Maj 2025</v>
      </c>
      <c r="K513" s="33" t="str">
        <f>K22</f>
        <v xml:space="preserve"> Maj 2024</v>
      </c>
      <c r="L513" s="33" t="str">
        <f>L22</f>
        <v xml:space="preserve"> Maj 2025</v>
      </c>
      <c r="M513" s="33" t="str">
        <f>M22</f>
        <v xml:space="preserve"> Maj 2024</v>
      </c>
      <c r="N513" s="33" t="str">
        <f>N22</f>
        <v xml:space="preserve"> Maj 2025</v>
      </c>
      <c r="O513" s="33" t="str">
        <f>O22</f>
        <v xml:space="preserve"> Maj 2024</v>
      </c>
      <c r="P513" s="33" t="str">
        <f>P22</f>
        <v xml:space="preserve"> Maj 2025</v>
      </c>
      <c r="Q513" s="33" t="str">
        <f>Q22</f>
        <v xml:space="preserve"> Maj 2024</v>
      </c>
      <c r="R513" s="33" t="str">
        <f>R22</f>
        <v xml:space="preserve"> Maj 2025</v>
      </c>
      <c r="S513" s="33" t="str">
        <f>S22</f>
        <v xml:space="preserve"> Maj 2024</v>
      </c>
      <c r="T513" s="33" t="str">
        <f>T22</f>
        <v xml:space="preserve"> Maj 2025</v>
      </c>
      <c r="U513" s="33" t="str">
        <f>U22</f>
        <v xml:space="preserve"> Maj 2024</v>
      </c>
      <c r="V513" s="33" t="str">
        <f>V22</f>
        <v xml:space="preserve"> Maj 2025</v>
      </c>
      <c r="W513" s="33" t="str">
        <f>W22</f>
        <v xml:space="preserve"> Maj 2024</v>
      </c>
      <c r="X513" s="33" t="str">
        <f>X22</f>
        <v xml:space="preserve"> Maj 2025</v>
      </c>
      <c r="Y513" s="33" t="str">
        <f>Y22</f>
        <v xml:space="preserve"> Maj 2024</v>
      </c>
      <c r="Z513" s="33" t="str">
        <f>Z22</f>
        <v xml:space="preserve"> Maj 2025</v>
      </c>
      <c r="AA513" s="33" t="str">
        <f>AA22</f>
        <v xml:space="preserve"> Maj 2024</v>
      </c>
      <c r="AB513" s="33" t="str">
        <f>AB22</f>
        <v xml:space="preserve"> Maj 2025</v>
      </c>
      <c r="AC513" s="1" t="str">
        <f>R3</f>
        <v xml:space="preserve"> Maj 2024</v>
      </c>
      <c r="AD513" s="1" t="str">
        <f>U3</f>
        <v xml:space="preserve"> Maj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4">SUM(E515+G515+I515+K515+M515+O515+Q515+S515+U515+W515+Y515+AA515)</f>
        <v>0</v>
      </c>
      <c r="AD515" s="2">
        <f t="shared" si="84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4"/>
        <v>0</v>
      </c>
      <c r="AD516" s="2">
        <f t="shared" si="84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5">SUM(E514:E516)</f>
        <v>0</v>
      </c>
      <c r="F517" s="4">
        <f t="shared" si="85"/>
        <v>0</v>
      </c>
      <c r="G517" s="4">
        <f t="shared" si="85"/>
        <v>0</v>
      </c>
      <c r="H517" s="4">
        <f t="shared" si="85"/>
        <v>0</v>
      </c>
      <c r="I517" s="4">
        <f t="shared" si="85"/>
        <v>0</v>
      </c>
      <c r="J517" s="4">
        <f t="shared" si="85"/>
        <v>0</v>
      </c>
      <c r="K517" s="4">
        <f t="shared" si="85"/>
        <v>0</v>
      </c>
      <c r="L517" s="4">
        <f t="shared" si="85"/>
        <v>0</v>
      </c>
      <c r="M517" s="4">
        <f t="shared" si="85"/>
        <v>0</v>
      </c>
      <c r="N517" s="4">
        <f t="shared" si="85"/>
        <v>0</v>
      </c>
      <c r="O517" s="4">
        <f t="shared" si="85"/>
        <v>0</v>
      </c>
      <c r="P517" s="4">
        <f t="shared" si="85"/>
        <v>0</v>
      </c>
      <c r="Q517" s="4">
        <f t="shared" si="85"/>
        <v>0</v>
      </c>
      <c r="R517" s="4">
        <f t="shared" si="85"/>
        <v>0</v>
      </c>
      <c r="S517" s="4">
        <f t="shared" si="85"/>
        <v>0</v>
      </c>
      <c r="T517" s="4">
        <f t="shared" si="85"/>
        <v>0</v>
      </c>
      <c r="U517" s="4">
        <f t="shared" si="85"/>
        <v>0</v>
      </c>
      <c r="V517" s="4">
        <f t="shared" si="85"/>
        <v>0</v>
      </c>
      <c r="W517" s="4">
        <f t="shared" si="85"/>
        <v>0</v>
      </c>
      <c r="X517" s="4">
        <f t="shared" si="85"/>
        <v>0</v>
      </c>
      <c r="Y517" s="4">
        <f t="shared" si="85"/>
        <v>0</v>
      </c>
      <c r="Z517" s="4">
        <f t="shared" si="85"/>
        <v>0</v>
      </c>
      <c r="AA517" s="4">
        <f t="shared" si="85"/>
        <v>0</v>
      </c>
      <c r="AB517" s="4">
        <f t="shared" si="85"/>
        <v>0</v>
      </c>
      <c r="AC517" s="2">
        <f t="shared" si="84"/>
        <v>0</v>
      </c>
      <c r="AD517" s="2">
        <f t="shared" si="84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4"/>
        <v>0</v>
      </c>
      <c r="AD518" s="2">
        <f t="shared" si="84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 xml:space="preserve"> Maj 2024</v>
      </c>
      <c r="F524" s="33" t="str">
        <f>F22</f>
        <v xml:space="preserve"> Maj 2025</v>
      </c>
      <c r="G524" s="33" t="str">
        <f>G22</f>
        <v xml:space="preserve"> Maj 2024</v>
      </c>
      <c r="H524" s="33" t="str">
        <f>H22</f>
        <v xml:space="preserve"> Maj 2025</v>
      </c>
      <c r="I524" s="33" t="str">
        <f>I22</f>
        <v xml:space="preserve"> Maj 2024</v>
      </c>
      <c r="J524" s="33" t="str">
        <f>J22</f>
        <v xml:space="preserve"> Maj 2025</v>
      </c>
      <c r="K524" s="33" t="str">
        <f>K22</f>
        <v xml:space="preserve"> Maj 2024</v>
      </c>
      <c r="L524" s="33" t="str">
        <f>L22</f>
        <v xml:space="preserve"> Maj 2025</v>
      </c>
      <c r="M524" s="33" t="str">
        <f>M22</f>
        <v xml:space="preserve"> Maj 2024</v>
      </c>
      <c r="N524" s="33" t="str">
        <f>N22</f>
        <v xml:space="preserve"> Maj 2025</v>
      </c>
      <c r="O524" s="33" t="str">
        <f>O22</f>
        <v xml:space="preserve"> Maj 2024</v>
      </c>
      <c r="P524" s="33" t="str">
        <f>P22</f>
        <v xml:space="preserve"> Maj 2025</v>
      </c>
      <c r="Q524" s="33" t="str">
        <f>Q22</f>
        <v xml:space="preserve"> Maj 2024</v>
      </c>
      <c r="R524" s="33" t="str">
        <f>R22</f>
        <v xml:space="preserve"> Maj 2025</v>
      </c>
      <c r="S524" s="33" t="str">
        <f>S22</f>
        <v xml:space="preserve"> Maj 2024</v>
      </c>
      <c r="T524" s="33" t="str">
        <f>T22</f>
        <v xml:space="preserve"> Maj 2025</v>
      </c>
      <c r="U524" s="33" t="str">
        <f>U22</f>
        <v xml:space="preserve"> Maj 2024</v>
      </c>
      <c r="V524" s="33" t="str">
        <f>V22</f>
        <v xml:space="preserve"> Maj 2025</v>
      </c>
      <c r="W524" s="33" t="str">
        <f>W22</f>
        <v xml:space="preserve"> Maj 2024</v>
      </c>
      <c r="X524" s="33" t="str">
        <f>X22</f>
        <v xml:space="preserve"> Maj 2025</v>
      </c>
      <c r="Y524" s="33" t="str">
        <f>Y22</f>
        <v xml:space="preserve"> Maj 2024</v>
      </c>
      <c r="Z524" s="33" t="str">
        <f>Z22</f>
        <v xml:space="preserve"> Maj 2025</v>
      </c>
      <c r="AA524" s="33" t="str">
        <f>AA22</f>
        <v xml:space="preserve"> Maj 2024</v>
      </c>
      <c r="AB524" s="33" t="str">
        <f>AB22</f>
        <v xml:space="preserve"> Maj 2025</v>
      </c>
      <c r="AC524" s="1" t="str">
        <f>R3</f>
        <v xml:space="preserve"> Maj 2024</v>
      </c>
      <c r="AD524" s="1" t="str">
        <f>U3</f>
        <v xml:space="preserve"> Maj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6">SUM(E525+G525+I525+K525+M525+O525+Q525+S525+U525+W525+Y525+AA525)</f>
        <v>5</v>
      </c>
      <c r="AD525" s="2">
        <f t="shared" si="86"/>
        <v>6</v>
      </c>
      <c r="AE525" s="214">
        <f>IF(AC525=0,0,(AC525-AD525)/AC525*-100)</f>
        <v>20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>
        <v>3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6"/>
        <v>1</v>
      </c>
      <c r="AD526" s="2">
        <f t="shared" si="86"/>
        <v>3</v>
      </c>
      <c r="AE526" s="214">
        <f>IF(AC526=0,0,(AC526-AD526)/AC526*-100)</f>
        <v>200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>
        <v>0</v>
      </c>
      <c r="N527" s="23">
        <v>0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6"/>
        <v>0</v>
      </c>
      <c r="AD527" s="2">
        <f t="shared" si="86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>
        <v>0</v>
      </c>
      <c r="N528" s="23">
        <v>0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6"/>
        <v>0</v>
      </c>
      <c r="AD528" s="2">
        <f t="shared" si="86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7">F525+F526-F527-F528</f>
        <v>0</v>
      </c>
      <c r="G529" s="4">
        <f t="shared" si="87"/>
        <v>0</v>
      </c>
      <c r="H529" s="4">
        <f t="shared" si="87"/>
        <v>0</v>
      </c>
      <c r="I529" s="4">
        <f t="shared" si="87"/>
        <v>0</v>
      </c>
      <c r="J529" s="4">
        <f t="shared" si="87"/>
        <v>0</v>
      </c>
      <c r="K529" s="4">
        <f t="shared" si="87"/>
        <v>0</v>
      </c>
      <c r="L529" s="4">
        <f t="shared" si="87"/>
        <v>0</v>
      </c>
      <c r="M529" s="4">
        <f t="shared" si="87"/>
        <v>6</v>
      </c>
      <c r="N529" s="4">
        <f t="shared" si="87"/>
        <v>9</v>
      </c>
      <c r="O529" s="4">
        <f t="shared" si="87"/>
        <v>0</v>
      </c>
      <c r="P529" s="4">
        <f t="shared" si="87"/>
        <v>0</v>
      </c>
      <c r="Q529" s="4">
        <f t="shared" si="87"/>
        <v>0</v>
      </c>
      <c r="R529" s="4">
        <f t="shared" si="87"/>
        <v>0</v>
      </c>
      <c r="S529" s="4">
        <f t="shared" si="87"/>
        <v>0</v>
      </c>
      <c r="T529" s="4">
        <f t="shared" si="87"/>
        <v>0</v>
      </c>
      <c r="U529" s="4">
        <f t="shared" si="87"/>
        <v>0</v>
      </c>
      <c r="V529" s="4">
        <f t="shared" si="87"/>
        <v>0</v>
      </c>
      <c r="W529" s="4">
        <f t="shared" si="87"/>
        <v>0</v>
      </c>
      <c r="X529" s="4">
        <f t="shared" si="87"/>
        <v>0</v>
      </c>
      <c r="Y529" s="4">
        <f t="shared" si="87"/>
        <v>0</v>
      </c>
      <c r="Z529" s="4">
        <f t="shared" si="87"/>
        <v>0</v>
      </c>
      <c r="AA529" s="4">
        <f t="shared" si="87"/>
        <v>0</v>
      </c>
      <c r="AB529" s="4">
        <f t="shared" si="87"/>
        <v>0</v>
      </c>
      <c r="AC529" s="2">
        <f t="shared" si="86"/>
        <v>6</v>
      </c>
      <c r="AD529" s="2">
        <f t="shared" si="86"/>
        <v>9</v>
      </c>
      <c r="AE529" s="221">
        <f>IF(AC529=0,0,(AC529-AD529)/AC529*-100)</f>
        <v>50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8">F527/(F525+F526)*100</f>
        <v>#DIV/0!</v>
      </c>
      <c r="G530" s="24" t="e">
        <f t="shared" si="88"/>
        <v>#DIV/0!</v>
      </c>
      <c r="H530" s="24" t="e">
        <f t="shared" si="88"/>
        <v>#DIV/0!</v>
      </c>
      <c r="I530" s="24" t="e">
        <f t="shared" si="88"/>
        <v>#DIV/0!</v>
      </c>
      <c r="J530" s="24" t="e">
        <f t="shared" si="88"/>
        <v>#DIV/0!</v>
      </c>
      <c r="K530" s="24" t="e">
        <f t="shared" si="88"/>
        <v>#DIV/0!</v>
      </c>
      <c r="L530" s="24" t="e">
        <f t="shared" si="88"/>
        <v>#DIV/0!</v>
      </c>
      <c r="M530" s="24">
        <f t="shared" si="88"/>
        <v>0</v>
      </c>
      <c r="N530" s="24">
        <f t="shared" si="88"/>
        <v>0</v>
      </c>
      <c r="O530" s="24" t="e">
        <f t="shared" si="88"/>
        <v>#DIV/0!</v>
      </c>
      <c r="P530" s="24" t="e">
        <f t="shared" si="88"/>
        <v>#DIV/0!</v>
      </c>
      <c r="Q530" s="24" t="e">
        <f t="shared" si="88"/>
        <v>#DIV/0!</v>
      </c>
      <c r="R530" s="24" t="e">
        <f t="shared" si="88"/>
        <v>#DIV/0!</v>
      </c>
      <c r="S530" s="24" t="e">
        <f t="shared" si="88"/>
        <v>#DIV/0!</v>
      </c>
      <c r="T530" s="24" t="e">
        <f t="shared" si="88"/>
        <v>#DIV/0!</v>
      </c>
      <c r="U530" s="24" t="e">
        <f t="shared" si="88"/>
        <v>#DIV/0!</v>
      </c>
      <c r="V530" s="24" t="e">
        <f t="shared" si="88"/>
        <v>#DIV/0!</v>
      </c>
      <c r="W530" s="24" t="e">
        <f t="shared" si="88"/>
        <v>#DIV/0!</v>
      </c>
      <c r="X530" s="24" t="e">
        <f t="shared" si="88"/>
        <v>#DIV/0!</v>
      </c>
      <c r="Y530" s="24" t="e">
        <f t="shared" si="88"/>
        <v>#DIV/0!</v>
      </c>
      <c r="Z530" s="24" t="e">
        <f t="shared" si="88"/>
        <v>#DIV/0!</v>
      </c>
      <c r="AA530" s="24" t="e">
        <f t="shared" si="88"/>
        <v>#DIV/0!</v>
      </c>
      <c r="AB530" s="24" t="e">
        <f t="shared" si="88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 xml:space="preserve"> Maj 2024</v>
      </c>
      <c r="F539" s="33" t="str">
        <f>F22</f>
        <v xml:space="preserve"> Maj 2025</v>
      </c>
      <c r="G539" s="33" t="str">
        <f>G22</f>
        <v xml:space="preserve"> Maj 2024</v>
      </c>
      <c r="H539" s="33" t="str">
        <f>H22</f>
        <v xml:space="preserve"> Maj 2025</v>
      </c>
      <c r="I539" s="33" t="str">
        <f>I22</f>
        <v xml:space="preserve"> Maj 2024</v>
      </c>
      <c r="J539" s="33" t="str">
        <f>J22</f>
        <v xml:space="preserve"> Maj 2025</v>
      </c>
      <c r="K539" s="33" t="str">
        <f>K22</f>
        <v xml:space="preserve"> Maj 2024</v>
      </c>
      <c r="L539" s="33" t="str">
        <f>L22</f>
        <v xml:space="preserve"> Maj 2025</v>
      </c>
      <c r="M539" s="33" t="str">
        <f>M22</f>
        <v xml:space="preserve"> Maj 2024</v>
      </c>
      <c r="N539" s="33" t="str">
        <f>N22</f>
        <v xml:space="preserve"> Maj 2025</v>
      </c>
      <c r="O539" s="33" t="str">
        <f>O22</f>
        <v xml:space="preserve"> Maj 2024</v>
      </c>
      <c r="P539" s="33" t="str">
        <f>P22</f>
        <v xml:space="preserve"> Maj 2025</v>
      </c>
      <c r="Q539" s="33" t="str">
        <f>Q22</f>
        <v xml:space="preserve"> Maj 2024</v>
      </c>
      <c r="R539" s="33" t="str">
        <f>R22</f>
        <v xml:space="preserve"> Maj 2025</v>
      </c>
      <c r="S539" s="33" t="str">
        <f>S22</f>
        <v xml:space="preserve"> Maj 2024</v>
      </c>
      <c r="T539" s="33" t="str">
        <f>T22</f>
        <v xml:space="preserve"> Maj 2025</v>
      </c>
      <c r="U539" s="33" t="str">
        <f>U22</f>
        <v xml:space="preserve"> Maj 2024</v>
      </c>
      <c r="V539" s="33" t="str">
        <f>V22</f>
        <v xml:space="preserve"> Maj 2025</v>
      </c>
      <c r="W539" s="33" t="str">
        <f>W22</f>
        <v xml:space="preserve"> Maj 2024</v>
      </c>
      <c r="X539" s="33" t="str">
        <f>X22</f>
        <v xml:space="preserve"> Maj 2025</v>
      </c>
      <c r="Y539" s="33" t="str">
        <f>Y22</f>
        <v xml:space="preserve"> Maj 2024</v>
      </c>
      <c r="Z539" s="33" t="str">
        <f>Z22</f>
        <v xml:space="preserve"> Maj 2025</v>
      </c>
      <c r="AA539" s="33" t="str">
        <f>AA22</f>
        <v xml:space="preserve"> Maj 2024</v>
      </c>
      <c r="AB539" s="33" t="str">
        <f>AB22</f>
        <v xml:space="preserve"> Maj 2025</v>
      </c>
      <c r="AC539" s="1" t="str">
        <f>R3</f>
        <v xml:space="preserve"> Maj 2024</v>
      </c>
      <c r="AD539" s="1" t="str">
        <f>U3</f>
        <v xml:space="preserve"> Maj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9">SUM(E540+G540+I540+K540+M540+O540+Q540+S540+U540+W540+Y540+AA540)</f>
        <v>0</v>
      </c>
      <c r="AD540" s="2">
        <f t="shared" si="89"/>
        <v>0</v>
      </c>
      <c r="AE540" s="214">
        <f t="shared" ref="AE540:AE548" si="90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9"/>
        <v>0</v>
      </c>
      <c r="AD541" s="2">
        <f t="shared" si="89"/>
        <v>0</v>
      </c>
      <c r="AE541" s="214">
        <f t="shared" si="90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>
        <v>1</v>
      </c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9"/>
        <v>1</v>
      </c>
      <c r="AD542" s="2">
        <f t="shared" si="89"/>
        <v>0</v>
      </c>
      <c r="AE542" s="214">
        <f t="shared" si="90"/>
        <v>-100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1">SUM(F540:F542)</f>
        <v>0</v>
      </c>
      <c r="G543" s="4">
        <f t="shared" si="91"/>
        <v>0</v>
      </c>
      <c r="H543" s="4">
        <f t="shared" si="91"/>
        <v>0</v>
      </c>
      <c r="I543" s="4">
        <f t="shared" si="91"/>
        <v>0</v>
      </c>
      <c r="J543" s="4">
        <f t="shared" si="91"/>
        <v>0</v>
      </c>
      <c r="K543" s="4">
        <f t="shared" si="91"/>
        <v>0</v>
      </c>
      <c r="L543" s="4">
        <f t="shared" si="91"/>
        <v>0</v>
      </c>
      <c r="M543" s="4">
        <f t="shared" si="91"/>
        <v>1</v>
      </c>
      <c r="N543" s="4">
        <f t="shared" si="91"/>
        <v>0</v>
      </c>
      <c r="O543" s="4">
        <f t="shared" si="91"/>
        <v>0</v>
      </c>
      <c r="P543" s="4">
        <f t="shared" si="91"/>
        <v>0</v>
      </c>
      <c r="Q543" s="4">
        <f t="shared" si="91"/>
        <v>0</v>
      </c>
      <c r="R543" s="4">
        <f t="shared" si="91"/>
        <v>0</v>
      </c>
      <c r="S543" s="4">
        <f t="shared" si="91"/>
        <v>0</v>
      </c>
      <c r="T543" s="4">
        <f t="shared" si="91"/>
        <v>0</v>
      </c>
      <c r="U543" s="4">
        <f t="shared" si="91"/>
        <v>0</v>
      </c>
      <c r="V543" s="4">
        <f t="shared" si="91"/>
        <v>0</v>
      </c>
      <c r="W543" s="4">
        <f t="shared" si="91"/>
        <v>0</v>
      </c>
      <c r="X543" s="4">
        <f t="shared" si="91"/>
        <v>0</v>
      </c>
      <c r="Y543" s="4">
        <f t="shared" si="91"/>
        <v>0</v>
      </c>
      <c r="Z543" s="4">
        <f t="shared" si="91"/>
        <v>0</v>
      </c>
      <c r="AA543" s="4">
        <f t="shared" si="91"/>
        <v>0</v>
      </c>
      <c r="AB543" s="4">
        <f t="shared" si="91"/>
        <v>0</v>
      </c>
      <c r="AC543" s="2">
        <f t="shared" si="89"/>
        <v>1</v>
      </c>
      <c r="AD543" s="2">
        <f t="shared" si="89"/>
        <v>0</v>
      </c>
      <c r="AE543" s="221">
        <f t="shared" si="90"/>
        <v>-100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127</v>
      </c>
      <c r="N545" s="19">
        <v>123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9"/>
        <v>127</v>
      </c>
      <c r="AD545" s="2">
        <f t="shared" si="89"/>
        <v>123</v>
      </c>
      <c r="AE545" s="214">
        <f t="shared" si="90"/>
        <v>-3.1496062992125982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-3.1496062992125982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-3.1496062992125982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2">SUM(E547+G547+I547+K547+M547+O547+Q547+S547+U547+W547+Y547+AA547)</f>
        <v>0</v>
      </c>
      <c r="AD547" s="2">
        <f t="shared" si="92"/>
        <v>0</v>
      </c>
      <c r="AE547" s="214">
        <f t="shared" si="90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2"/>
        <v>0</v>
      </c>
      <c r="AD548" s="2">
        <f t="shared" si="92"/>
        <v>0</v>
      </c>
      <c r="AE548" s="214">
        <f t="shared" si="90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 xml:space="preserve"> Maj 2024</v>
      </c>
      <c r="P568" s="207"/>
      <c r="Q568" s="207"/>
      <c r="R568" s="207" t="str">
        <f>U3</f>
        <v xml:space="preserve"> Maj 2025</v>
      </c>
      <c r="S568" s="207"/>
      <c r="T568" s="207"/>
      <c r="U568" s="201" t="s">
        <v>478</v>
      </c>
      <c r="V568" s="201"/>
      <c r="W568" s="201"/>
      <c r="X568" s="207" t="str">
        <f>R3</f>
        <v xml:space="preserve"> Maj 2024</v>
      </c>
      <c r="Y568" s="207"/>
      <c r="Z568" s="207"/>
      <c r="AA568" s="207" t="str">
        <f>U3</f>
        <v xml:space="preserve"> Maj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3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4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3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4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3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4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3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4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3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4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6317</v>
      </c>
      <c r="P575" s="203"/>
      <c r="Q575" s="203"/>
      <c r="R575" s="203">
        <v>6736</v>
      </c>
      <c r="S575" s="203"/>
      <c r="T575" s="203"/>
      <c r="U575" s="199">
        <f t="shared" si="93"/>
        <v>6.632895361722337</v>
      </c>
      <c r="V575" s="199"/>
      <c r="W575" s="199"/>
      <c r="X575" s="203">
        <v>421</v>
      </c>
      <c r="Y575" s="203"/>
      <c r="Z575" s="203"/>
      <c r="AA575" s="203">
        <v>467</v>
      </c>
      <c r="AB575" s="203"/>
      <c r="AC575" s="203"/>
      <c r="AD575" s="199">
        <f t="shared" si="94"/>
        <v>10.926365795724466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3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4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3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4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6317</v>
      </c>
      <c r="P582" s="201"/>
      <c r="Q582" s="201"/>
      <c r="R582" s="201">
        <f>SUM(R569:R581)</f>
        <v>6736</v>
      </c>
      <c r="S582" s="201"/>
      <c r="T582" s="201"/>
      <c r="U582" s="199">
        <f>IF(O582=0,0,(O582-R582)/O582*-100)</f>
        <v>6.632895361722337</v>
      </c>
      <c r="V582" s="199"/>
      <c r="W582" s="199"/>
      <c r="X582" s="201">
        <f>SUM(X569:X581)</f>
        <v>421</v>
      </c>
      <c r="Y582" s="201"/>
      <c r="Z582" s="201"/>
      <c r="AA582" s="201">
        <f>SUM(AA569:AA581)</f>
        <v>467</v>
      </c>
      <c r="AB582" s="201"/>
      <c r="AC582" s="201"/>
      <c r="AD582" s="199">
        <f t="shared" si="94"/>
        <v>10.926365795724466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/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/>
      <c r="N587" s="176"/>
      <c r="O587" s="176"/>
      <c r="P587" s="176"/>
      <c r="Q587" s="176"/>
      <c r="R587" s="176"/>
      <c r="S587" s="183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</row>
    <row r="588" spans="1:33" ht="27.75" customHeight="1" x14ac:dyDescent="0.25">
      <c r="A588" s="63">
        <v>2</v>
      </c>
      <c r="B588" s="184"/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/>
      <c r="N588" s="176"/>
      <c r="O588" s="176"/>
      <c r="P588" s="176"/>
      <c r="Q588" s="176"/>
      <c r="R588" s="176"/>
      <c r="S588" s="183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300"/>
      <c r="C591" s="301"/>
      <c r="D591" s="301"/>
      <c r="E591" s="301"/>
      <c r="F591" s="301"/>
      <c r="G591" s="301"/>
      <c r="H591" s="301"/>
      <c r="I591" s="301"/>
      <c r="J591" s="301"/>
      <c r="K591" s="301"/>
      <c r="L591" s="302"/>
      <c r="M591" s="303"/>
      <c r="N591" s="303"/>
      <c r="O591" s="303"/>
      <c r="P591" s="303"/>
      <c r="Q591" s="303"/>
      <c r="R591" s="303"/>
      <c r="S591" s="304"/>
      <c r="T591" s="303"/>
      <c r="U591" s="303"/>
      <c r="V591" s="303"/>
      <c r="W591" s="303"/>
      <c r="X591" s="303"/>
      <c r="Y591" s="303"/>
      <c r="Z591" s="303"/>
      <c r="AA591" s="303"/>
      <c r="AB591" s="303"/>
      <c r="AC591" s="303"/>
      <c r="AD591" s="303"/>
      <c r="AE591" s="303"/>
      <c r="AF591" s="303"/>
      <c r="AG591" s="303"/>
    </row>
    <row r="592" spans="1:33" ht="27.75" customHeight="1" x14ac:dyDescent="0.25">
      <c r="A592" s="63">
        <v>6</v>
      </c>
      <c r="B592" s="300"/>
      <c r="C592" s="301"/>
      <c r="D592" s="301"/>
      <c r="E592" s="301"/>
      <c r="F592" s="301"/>
      <c r="G592" s="301"/>
      <c r="H592" s="301"/>
      <c r="I592" s="301"/>
      <c r="J592" s="301"/>
      <c r="K592" s="301"/>
      <c r="L592" s="302"/>
      <c r="M592" s="303"/>
      <c r="N592" s="303"/>
      <c r="O592" s="303"/>
      <c r="P592" s="303"/>
      <c r="Q592" s="303"/>
      <c r="R592" s="303"/>
      <c r="S592" s="304"/>
      <c r="T592" s="303"/>
      <c r="U592" s="303"/>
      <c r="V592" s="303"/>
      <c r="W592" s="303"/>
      <c r="X592" s="303"/>
      <c r="Y592" s="303"/>
      <c r="Z592" s="303"/>
      <c r="AA592" s="303"/>
      <c r="AB592" s="303"/>
      <c r="AC592" s="303"/>
      <c r="AD592" s="303"/>
      <c r="AE592" s="303"/>
      <c r="AF592" s="303"/>
      <c r="AG592" s="303"/>
    </row>
    <row r="593" spans="1:33" ht="27.75" customHeight="1" x14ac:dyDescent="0.25">
      <c r="A593" s="63">
        <v>7</v>
      </c>
      <c r="B593" s="300"/>
      <c r="C593" s="301"/>
      <c r="D593" s="301"/>
      <c r="E593" s="301"/>
      <c r="F593" s="301"/>
      <c r="G593" s="301"/>
      <c r="H593" s="301"/>
      <c r="I593" s="301"/>
      <c r="J593" s="301"/>
      <c r="K593" s="301"/>
      <c r="L593" s="302"/>
      <c r="M593" s="303"/>
      <c r="N593" s="303"/>
      <c r="O593" s="303"/>
      <c r="P593" s="303"/>
      <c r="Q593" s="303"/>
      <c r="R593" s="303"/>
      <c r="S593" s="304"/>
      <c r="T593" s="303"/>
      <c r="U593" s="303"/>
      <c r="V593" s="303"/>
      <c r="W593" s="303"/>
      <c r="X593" s="303"/>
      <c r="Y593" s="303"/>
      <c r="Z593" s="303"/>
      <c r="AA593" s="303"/>
      <c r="AB593" s="303"/>
      <c r="AC593" s="303"/>
      <c r="AD593" s="303"/>
      <c r="AE593" s="303"/>
      <c r="AF593" s="303"/>
      <c r="AG593" s="303"/>
    </row>
    <row r="594" spans="1:33" ht="27.75" customHeight="1" x14ac:dyDescent="0.25">
      <c r="A594" s="63">
        <v>8</v>
      </c>
      <c r="B594" s="300"/>
      <c r="C594" s="301"/>
      <c r="D594" s="301"/>
      <c r="E594" s="301"/>
      <c r="F594" s="301"/>
      <c r="G594" s="301"/>
      <c r="H594" s="301"/>
      <c r="I594" s="301"/>
      <c r="J594" s="301"/>
      <c r="K594" s="301"/>
      <c r="L594" s="302"/>
      <c r="M594" s="303"/>
      <c r="N594" s="303"/>
      <c r="O594" s="303"/>
      <c r="P594" s="303"/>
      <c r="Q594" s="303"/>
      <c r="R594" s="303"/>
      <c r="S594" s="304"/>
      <c r="T594" s="303"/>
      <c r="U594" s="303"/>
      <c r="V594" s="303"/>
      <c r="W594" s="303"/>
      <c r="X594" s="303"/>
      <c r="Y594" s="303"/>
      <c r="Z594" s="303"/>
      <c r="AA594" s="303"/>
      <c r="AB594" s="303"/>
      <c r="AC594" s="303"/>
      <c r="AD594" s="303"/>
      <c r="AE594" s="303"/>
      <c r="AF594" s="303"/>
      <c r="AG594" s="303"/>
    </row>
    <row r="595" spans="1:33" ht="27.75" customHeight="1" x14ac:dyDescent="0.25">
      <c r="A595" s="63">
        <v>9</v>
      </c>
      <c r="B595" s="300"/>
      <c r="C595" s="301"/>
      <c r="D595" s="301"/>
      <c r="E595" s="301"/>
      <c r="F595" s="301"/>
      <c r="G595" s="301"/>
      <c r="H595" s="301"/>
      <c r="I595" s="301"/>
      <c r="J595" s="301"/>
      <c r="K595" s="301"/>
      <c r="L595" s="302"/>
      <c r="M595" s="303"/>
      <c r="N595" s="303"/>
      <c r="O595" s="303"/>
      <c r="P595" s="303"/>
      <c r="Q595" s="303"/>
      <c r="R595" s="303"/>
      <c r="S595" s="304"/>
      <c r="T595" s="303"/>
      <c r="U595" s="303"/>
      <c r="V595" s="303"/>
      <c r="W595" s="303"/>
      <c r="X595" s="303"/>
      <c r="Y595" s="303"/>
      <c r="Z595" s="303"/>
      <c r="AA595" s="303"/>
      <c r="AB595" s="303"/>
      <c r="AC595" s="303"/>
      <c r="AD595" s="303"/>
      <c r="AE595" s="303"/>
      <c r="AF595" s="303"/>
      <c r="AG595" s="303"/>
    </row>
    <row r="596" spans="1:33" ht="27.75" customHeight="1" x14ac:dyDescent="0.25">
      <c r="A596" s="63">
        <v>10</v>
      </c>
      <c r="B596" s="300"/>
      <c r="C596" s="301"/>
      <c r="D596" s="301"/>
      <c r="E596" s="301"/>
      <c r="F596" s="301"/>
      <c r="G596" s="301"/>
      <c r="H596" s="301"/>
      <c r="I596" s="301"/>
      <c r="J596" s="301"/>
      <c r="K596" s="301"/>
      <c r="L596" s="302"/>
      <c r="M596" s="303"/>
      <c r="N596" s="303"/>
      <c r="O596" s="303"/>
      <c r="P596" s="303"/>
      <c r="Q596" s="303"/>
      <c r="R596" s="303"/>
      <c r="S596" s="304"/>
      <c r="T596" s="303"/>
      <c r="U596" s="303"/>
      <c r="V596" s="303"/>
      <c r="W596" s="303"/>
      <c r="X596" s="303"/>
      <c r="Y596" s="303"/>
      <c r="Z596" s="303"/>
      <c r="AA596" s="303"/>
      <c r="AB596" s="303"/>
      <c r="AC596" s="303"/>
      <c r="AD596" s="303"/>
      <c r="AE596" s="303"/>
      <c r="AF596" s="303"/>
      <c r="AG596" s="303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305"/>
      <c r="C598" s="306"/>
      <c r="D598" s="306"/>
      <c r="E598" s="306"/>
      <c r="F598" s="306"/>
      <c r="G598" s="306"/>
      <c r="H598" s="306"/>
      <c r="I598" s="306"/>
      <c r="J598" s="306"/>
      <c r="K598" s="306"/>
      <c r="L598" s="307"/>
      <c r="M598" s="303"/>
      <c r="N598" s="303"/>
      <c r="O598" s="303"/>
      <c r="P598" s="303"/>
      <c r="Q598" s="303"/>
      <c r="R598" s="303"/>
      <c r="S598" s="304"/>
      <c r="T598" s="303"/>
      <c r="U598" s="303"/>
      <c r="V598" s="303"/>
      <c r="W598" s="303"/>
      <c r="X598" s="303"/>
      <c r="Y598" s="303"/>
      <c r="Z598" s="303"/>
      <c r="AA598" s="303"/>
      <c r="AB598" s="303"/>
      <c r="AC598" s="303"/>
      <c r="AD598" s="303"/>
      <c r="AE598" s="303"/>
      <c r="AF598" s="303"/>
      <c r="AG598" s="303"/>
    </row>
    <row r="599" spans="1:33" ht="27.75" customHeight="1" x14ac:dyDescent="0.25">
      <c r="A599" s="63">
        <v>13</v>
      </c>
      <c r="B599" s="305"/>
      <c r="C599" s="306"/>
      <c r="D599" s="306"/>
      <c r="E599" s="306"/>
      <c r="F599" s="306"/>
      <c r="G599" s="306"/>
      <c r="H599" s="306"/>
      <c r="I599" s="306"/>
      <c r="J599" s="306"/>
      <c r="K599" s="306"/>
      <c r="L599" s="307"/>
      <c r="M599" s="303"/>
      <c r="N599" s="303"/>
      <c r="O599" s="303"/>
      <c r="P599" s="303"/>
      <c r="Q599" s="303"/>
      <c r="R599" s="303"/>
      <c r="S599" s="304"/>
      <c r="T599" s="303"/>
      <c r="U599" s="303"/>
      <c r="V599" s="303"/>
      <c r="W599" s="303"/>
      <c r="X599" s="303"/>
      <c r="Y599" s="303"/>
      <c r="Z599" s="303"/>
      <c r="AA599" s="303"/>
      <c r="AB599" s="303"/>
      <c r="AC599" s="303"/>
      <c r="AD599" s="303"/>
      <c r="AE599" s="303"/>
      <c r="AF599" s="303"/>
      <c r="AG599" s="303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4"/>
      <c r="C601" s="185"/>
      <c r="D601" s="185"/>
      <c r="E601" s="185"/>
      <c r="F601" s="185"/>
      <c r="G601" s="185"/>
      <c r="H601" s="185"/>
      <c r="I601" s="185"/>
      <c r="J601" s="185"/>
      <c r="K601" s="185"/>
      <c r="L601" s="186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4"/>
      <c r="C602" s="185"/>
      <c r="D602" s="185"/>
      <c r="E602" s="185"/>
      <c r="F602" s="185"/>
      <c r="G602" s="185"/>
      <c r="H602" s="185"/>
      <c r="I602" s="185"/>
      <c r="J602" s="185"/>
      <c r="K602" s="185"/>
      <c r="L602" s="186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4"/>
      <c r="C603" s="185"/>
      <c r="D603" s="185"/>
      <c r="E603" s="185"/>
      <c r="F603" s="185"/>
      <c r="G603" s="185"/>
      <c r="H603" s="185"/>
      <c r="I603" s="185"/>
      <c r="J603" s="185"/>
      <c r="K603" s="185"/>
      <c r="L603" s="186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84"/>
      <c r="C604" s="185"/>
      <c r="D604" s="185"/>
      <c r="E604" s="185"/>
      <c r="F604" s="185"/>
      <c r="G604" s="185"/>
      <c r="H604" s="185"/>
      <c r="I604" s="185"/>
      <c r="J604" s="185"/>
      <c r="K604" s="185"/>
      <c r="L604" s="186"/>
      <c r="M604" s="176"/>
      <c r="N604" s="176"/>
      <c r="O604" s="176"/>
      <c r="P604" s="187"/>
      <c r="Q604" s="188"/>
      <c r="R604" s="189"/>
      <c r="S604" s="190"/>
      <c r="T604" s="191"/>
      <c r="U604" s="192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84"/>
      <c r="C605" s="185"/>
      <c r="D605" s="185"/>
      <c r="E605" s="185"/>
      <c r="F605" s="185"/>
      <c r="G605" s="185"/>
      <c r="H605" s="185"/>
      <c r="I605" s="185"/>
      <c r="J605" s="185"/>
      <c r="K605" s="185"/>
      <c r="L605" s="186"/>
      <c r="M605" s="176"/>
      <c r="N605" s="176"/>
      <c r="O605" s="176"/>
      <c r="P605" s="176"/>
      <c r="Q605" s="176"/>
      <c r="R605" s="176"/>
      <c r="S605" s="183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84"/>
      <c r="C606" s="185"/>
      <c r="D606" s="185"/>
      <c r="E606" s="185"/>
      <c r="F606" s="185"/>
      <c r="G606" s="185"/>
      <c r="H606" s="185"/>
      <c r="I606" s="185"/>
      <c r="J606" s="185"/>
      <c r="K606" s="185"/>
      <c r="L606" s="186"/>
      <c r="M606" s="176"/>
      <c r="N606" s="176"/>
      <c r="O606" s="176"/>
      <c r="P606" s="176"/>
      <c r="Q606" s="176"/>
      <c r="R606" s="176"/>
      <c r="S606" s="183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664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665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2301" priority="158" stopIfTrue="1">
      <formula>IF(M398+M401=M394,0,1)</formula>
    </cfRule>
  </conditionalFormatting>
  <conditionalFormatting sqref="M435:AB435">
    <cfRule type="expression" dxfId="2300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2299" priority="156" stopIfTrue="1">
      <formula>MOD(FLOOR(COLUMN()/2+0.5,1),2)</formula>
    </cfRule>
  </conditionalFormatting>
  <conditionalFormatting sqref="N425:N427">
    <cfRule type="expression" dxfId="2298" priority="155" stopIfTrue="1">
      <formula>MOD(FLOOR(COLUMN()/2+0.5,1),2)</formula>
    </cfRule>
  </conditionalFormatting>
  <conditionalFormatting sqref="P425:P427">
    <cfRule type="expression" dxfId="2297" priority="154" stopIfTrue="1">
      <formula>MOD(FLOOR(COLUMN()/2+0.5,1),2)</formula>
    </cfRule>
  </conditionalFormatting>
  <conditionalFormatting sqref="P547:P548">
    <cfRule type="expression" dxfId="2296" priority="153" stopIfTrue="1">
      <formula>MOD(FLOOR(COLUMN()/2+0.5,1),2)</formula>
    </cfRule>
  </conditionalFormatting>
  <conditionalFormatting sqref="N496:N507">
    <cfRule type="expression" dxfId="2295" priority="152" stopIfTrue="1">
      <formula>MOD(FLOOR(COLUMN()/2+0.5,1),2)</formula>
    </cfRule>
  </conditionalFormatting>
  <conditionalFormatting sqref="R384">
    <cfRule type="expression" dxfId="2294" priority="151" stopIfTrue="1">
      <formula>MOD(FLOOR(COLUMN()/2+0.5,1),2)</formula>
    </cfRule>
  </conditionalFormatting>
  <conditionalFormatting sqref="R525:R528">
    <cfRule type="expression" dxfId="2293" priority="150" stopIfTrue="1">
      <formula>MOD(FLOOR(COLUMN()/2+0.5,1),2)</formula>
    </cfRule>
  </conditionalFormatting>
  <conditionalFormatting sqref="T384">
    <cfRule type="expression" dxfId="2292" priority="149" stopIfTrue="1">
      <formula>MOD(FLOOR(COLUMN()/2+0.5,1),2)</formula>
    </cfRule>
  </conditionalFormatting>
  <conditionalFormatting sqref="T440:T441">
    <cfRule type="expression" dxfId="2291" priority="148" stopIfTrue="1">
      <formula>MOD(FLOOR(COLUMN()/2+0.5,1),2)</formula>
    </cfRule>
  </conditionalFormatting>
  <conditionalFormatting sqref="T515">
    <cfRule type="expression" dxfId="2290" priority="147" stopIfTrue="1">
      <formula>MOD(FLOOR(COLUMN()/2+0.5,1),2)</formula>
    </cfRule>
  </conditionalFormatting>
  <conditionalFormatting sqref="T547:T548">
    <cfRule type="expression" dxfId="2289" priority="146" stopIfTrue="1">
      <formula>MOD(FLOOR(COLUMN()/2+0.5,1),2)</formula>
    </cfRule>
  </conditionalFormatting>
  <conditionalFormatting sqref="Z425:Z427">
    <cfRule type="expression" dxfId="2288" priority="145" stopIfTrue="1">
      <formula>MOD(FLOOR(COLUMN()/2+0.5,1),2)</formula>
    </cfRule>
  </conditionalFormatting>
  <conditionalFormatting sqref="AB496:AB507">
    <cfRule type="expression" dxfId="2287" priority="144" stopIfTrue="1">
      <formula>MOD(FLOOR(COLUMN()/2+0.5,1),2)</formula>
    </cfRule>
  </conditionalFormatting>
  <conditionalFormatting sqref="O548">
    <cfRule type="expression" dxfId="2286" priority="143" stopIfTrue="1">
      <formula>MOD(FLOOR(COLUMN()/2+0.5,1),2)</formula>
    </cfRule>
  </conditionalFormatting>
  <conditionalFormatting sqref="M384:M385">
    <cfRule type="expression" dxfId="2285" priority="142" stopIfTrue="1">
      <formula>MOD(FLOOR(COLUMN()/2+0.5,1),2)</formula>
    </cfRule>
  </conditionalFormatting>
  <conditionalFormatting sqref="Q385">
    <cfRule type="expression" dxfId="2284" priority="141" stopIfTrue="1">
      <formula>MOD(FLOOR(COLUMN()/2+0.5,1),2)</formula>
    </cfRule>
  </conditionalFormatting>
  <conditionalFormatting sqref="Q384">
    <cfRule type="expression" dxfId="2283" priority="140" stopIfTrue="1">
      <formula>MOD(FLOOR(COLUMN()/2+0.5,1),2)</formula>
    </cfRule>
  </conditionalFormatting>
  <conditionalFormatting sqref="S385">
    <cfRule type="expression" dxfId="2282" priority="139" stopIfTrue="1">
      <formula>MOD(FLOOR(COLUMN()/2+0.5,1),2)</formula>
    </cfRule>
  </conditionalFormatting>
  <conditionalFormatting sqref="S384">
    <cfRule type="expression" dxfId="2281" priority="138" stopIfTrue="1">
      <formula>MOD(FLOOR(COLUMN()/2+0.5,1),2)</formula>
    </cfRule>
  </conditionalFormatting>
  <conditionalFormatting sqref="Y384:Y385">
    <cfRule type="expression" dxfId="2280" priority="137" stopIfTrue="1">
      <formula>MOD(FLOOR(COLUMN()/2+0.5,1),2)</formula>
    </cfRule>
  </conditionalFormatting>
  <conditionalFormatting sqref="Y395:Y397">
    <cfRule type="expression" dxfId="2279" priority="136" stopIfTrue="1">
      <formula>MOD(FLOOR(COLUMN()/2+0.5,1),2)</formula>
    </cfRule>
  </conditionalFormatting>
  <conditionalFormatting sqref="M411:M416">
    <cfRule type="expression" dxfId="2278" priority="135" stopIfTrue="1">
      <formula>MOD(FLOOR(COLUMN()/2+0.5,1),2)</formula>
    </cfRule>
  </conditionalFormatting>
  <conditionalFormatting sqref="O411:O416">
    <cfRule type="expression" dxfId="2277" priority="134" stopIfTrue="1">
      <formula>MOD(FLOOR(COLUMN()/2+0.5,1),2)</formula>
    </cfRule>
  </conditionalFormatting>
  <conditionalFormatting sqref="Q411:Q416">
    <cfRule type="expression" dxfId="2276" priority="133" stopIfTrue="1">
      <formula>MOD(FLOOR(COLUMN()/2+0.5,1),2)</formula>
    </cfRule>
  </conditionalFormatting>
  <conditionalFormatting sqref="S411:S416">
    <cfRule type="expression" dxfId="2275" priority="132" stopIfTrue="1">
      <formula>MOD(FLOOR(COLUMN()/2+0.5,1),2)</formula>
    </cfRule>
  </conditionalFormatting>
  <conditionalFormatting sqref="W411:W416">
    <cfRule type="expression" dxfId="2274" priority="131" stopIfTrue="1">
      <formula>MOD(FLOOR(COLUMN()/2+0.5,1),2)</formula>
    </cfRule>
  </conditionalFormatting>
  <conditionalFormatting sqref="M425:M427">
    <cfRule type="expression" dxfId="2273" priority="130" stopIfTrue="1">
      <formula>MOD(FLOOR(COLUMN()/2+0.5,1),2)</formula>
    </cfRule>
  </conditionalFormatting>
  <conditionalFormatting sqref="O425:O427">
    <cfRule type="expression" dxfId="2272" priority="129" stopIfTrue="1">
      <formula>MOD(FLOOR(COLUMN()/2+0.5,1),2)</formula>
    </cfRule>
  </conditionalFormatting>
  <conditionalFormatting sqref="Q425:Q427">
    <cfRule type="expression" dxfId="2271" priority="128" stopIfTrue="1">
      <formula>MOD(FLOOR(COLUMN()/2+0.5,1),2)</formula>
    </cfRule>
  </conditionalFormatting>
  <conditionalFormatting sqref="M436:M438">
    <cfRule type="expression" dxfId="2270" priority="127" stopIfTrue="1">
      <formula>MOD(FLOOR(COLUMN()/2+0.5,1),2)</formula>
    </cfRule>
  </conditionalFormatting>
  <conditionalFormatting sqref="O436:O438">
    <cfRule type="expression" dxfId="2269" priority="126" stopIfTrue="1">
      <formula>MOD(FLOOR(COLUMN()/2+0.5,1),2)</formula>
    </cfRule>
  </conditionalFormatting>
  <conditionalFormatting sqref="Q436:Q438">
    <cfRule type="expression" dxfId="2268" priority="125" stopIfTrue="1">
      <formula>MOD(FLOOR(COLUMN()/2+0.5,1),2)</formula>
    </cfRule>
  </conditionalFormatting>
  <conditionalFormatting sqref="S436:S438">
    <cfRule type="expression" dxfId="2267" priority="124" stopIfTrue="1">
      <formula>MOD(FLOOR(COLUMN()/2+0.5,1),2)</formula>
    </cfRule>
  </conditionalFormatting>
  <conditionalFormatting sqref="W436:W438">
    <cfRule type="expression" dxfId="2266" priority="123" stopIfTrue="1">
      <formula>MOD(FLOOR(COLUMN()/2+0.5,1),2)</formula>
    </cfRule>
  </conditionalFormatting>
  <conditionalFormatting sqref="M440:M441">
    <cfRule type="expression" dxfId="2265" priority="122" stopIfTrue="1">
      <formula>MOD(FLOOR(COLUMN()/2+0.5,1),2)</formula>
    </cfRule>
  </conditionalFormatting>
  <conditionalFormatting sqref="O440:O441">
    <cfRule type="expression" dxfId="2264" priority="121" stopIfTrue="1">
      <formula>MOD(FLOOR(COLUMN()/2+0.5,1),2)</formula>
    </cfRule>
  </conditionalFormatting>
  <conditionalFormatting sqref="S440:S441">
    <cfRule type="expression" dxfId="2263" priority="120" stopIfTrue="1">
      <formula>MOD(FLOOR(COLUMN()/2+0.5,1),2)</formula>
    </cfRule>
  </conditionalFormatting>
  <conditionalFormatting sqref="W440:W441">
    <cfRule type="expression" dxfId="2262" priority="119" stopIfTrue="1">
      <formula>MOD(FLOOR(COLUMN()/2+0.5,1),2)</formula>
    </cfRule>
  </conditionalFormatting>
  <conditionalFormatting sqref="Y440:Y441">
    <cfRule type="expression" dxfId="2261" priority="118" stopIfTrue="1">
      <formula>MOD(FLOOR(COLUMN()/2+0.5,1),2)</formula>
    </cfRule>
  </conditionalFormatting>
  <conditionalFormatting sqref="M444">
    <cfRule type="expression" dxfId="2260" priority="117" stopIfTrue="1">
      <formula>MOD(FLOOR(COLUMN()/2+0.5,1),2)</formula>
    </cfRule>
  </conditionalFormatting>
  <conditionalFormatting sqref="M496:M507">
    <cfRule type="expression" dxfId="2259" priority="116" stopIfTrue="1">
      <formula>MOD(FLOOR(COLUMN()/2+0.5,1),2)</formula>
    </cfRule>
  </conditionalFormatting>
  <conditionalFormatting sqref="O496:O507">
    <cfRule type="expression" dxfId="2258" priority="115" stopIfTrue="1">
      <formula>MOD(FLOOR(COLUMN()/2+0.5,1),2)</formula>
    </cfRule>
  </conditionalFormatting>
  <conditionalFormatting sqref="Q496:Q507">
    <cfRule type="expression" dxfId="2257" priority="114" stopIfTrue="1">
      <formula>MOD(FLOOR(COLUMN()/2+0.5,1),2)</formula>
    </cfRule>
  </conditionalFormatting>
  <conditionalFormatting sqref="S496:S507">
    <cfRule type="expression" dxfId="2256" priority="113" stopIfTrue="1">
      <formula>MOD(FLOOR(COLUMN()/2+0.5,1),2)</formula>
    </cfRule>
  </conditionalFormatting>
  <conditionalFormatting sqref="U496:U507">
    <cfRule type="expression" dxfId="2255" priority="112" stopIfTrue="1">
      <formula>MOD(FLOOR(COLUMN()/2+0.5,1),2)</formula>
    </cfRule>
  </conditionalFormatting>
  <conditionalFormatting sqref="W496:W507">
    <cfRule type="expression" dxfId="2254" priority="111" stopIfTrue="1">
      <formula>MOD(FLOOR(COLUMN()/2+0.5,1),2)</formula>
    </cfRule>
  </conditionalFormatting>
  <conditionalFormatting sqref="Y496:Y507">
    <cfRule type="expression" dxfId="2253" priority="110" stopIfTrue="1">
      <formula>MOD(FLOOR(COLUMN()/2+0.5,1),2)</formula>
    </cfRule>
  </conditionalFormatting>
  <conditionalFormatting sqref="AA496:AA507">
    <cfRule type="expression" dxfId="2252" priority="109" stopIfTrue="1">
      <formula>MOD(FLOOR(COLUMN()/2+0.5,1),2)</formula>
    </cfRule>
  </conditionalFormatting>
  <conditionalFormatting sqref="M515">
    <cfRule type="expression" dxfId="2251" priority="108" stopIfTrue="1">
      <formula>MOD(FLOOR(COLUMN()/2+0.5,1),2)</formula>
    </cfRule>
  </conditionalFormatting>
  <conditionalFormatting sqref="O515">
    <cfRule type="expression" dxfId="2250" priority="107" stopIfTrue="1">
      <formula>MOD(FLOOR(COLUMN()/2+0.5,1),2)</formula>
    </cfRule>
  </conditionalFormatting>
  <conditionalFormatting sqref="Q515">
    <cfRule type="expression" dxfId="2249" priority="106" stopIfTrue="1">
      <formula>MOD(FLOOR(COLUMN()/2+0.5,1),2)</formula>
    </cfRule>
  </conditionalFormatting>
  <conditionalFormatting sqref="S515">
    <cfRule type="expression" dxfId="2248" priority="105" stopIfTrue="1">
      <formula>MOD(FLOOR(COLUMN()/2+0.5,1),2)</formula>
    </cfRule>
  </conditionalFormatting>
  <conditionalFormatting sqref="U515">
    <cfRule type="expression" dxfId="2247" priority="104" stopIfTrue="1">
      <formula>MOD(FLOOR(COLUMN()/2+0.5,1),2)</formula>
    </cfRule>
  </conditionalFormatting>
  <conditionalFormatting sqref="M525:M528">
    <cfRule type="expression" dxfId="2246" priority="103" stopIfTrue="1">
      <formula>MOD(FLOOR(COLUMN()/2+0.5,1),2)</formula>
    </cfRule>
  </conditionalFormatting>
  <conditionalFormatting sqref="O525:O528">
    <cfRule type="expression" dxfId="2245" priority="102" stopIfTrue="1">
      <formula>MOD(FLOOR(COLUMN()/2+0.5,1),2)</formula>
    </cfRule>
  </conditionalFormatting>
  <conditionalFormatting sqref="Q525:Q528">
    <cfRule type="expression" dxfId="2244" priority="101" stopIfTrue="1">
      <formula>MOD(FLOOR(COLUMN()/2+0.5,1),2)</formula>
    </cfRule>
  </conditionalFormatting>
  <conditionalFormatting sqref="S525:S528">
    <cfRule type="expression" dxfId="2243" priority="100" stopIfTrue="1">
      <formula>MOD(FLOOR(COLUMN()/2+0.5,1),2)</formula>
    </cfRule>
  </conditionalFormatting>
  <conditionalFormatting sqref="U525:U528">
    <cfRule type="expression" dxfId="2242" priority="99" stopIfTrue="1">
      <formula>MOD(FLOOR(COLUMN()/2+0.5,1),2)</formula>
    </cfRule>
  </conditionalFormatting>
  <conditionalFormatting sqref="M540:M542">
    <cfRule type="expression" dxfId="2241" priority="98" stopIfTrue="1">
      <formula>MOD(FLOOR(COLUMN()/2+0.5,1),2)</formula>
    </cfRule>
  </conditionalFormatting>
  <conditionalFormatting sqref="O540:O542">
    <cfRule type="expression" dxfId="2240" priority="97" stopIfTrue="1">
      <formula>MOD(FLOOR(COLUMN()/2+0.5,1),2)</formula>
    </cfRule>
  </conditionalFormatting>
  <conditionalFormatting sqref="Q540:Q542">
    <cfRule type="expression" dxfId="2239" priority="96" stopIfTrue="1">
      <formula>MOD(FLOOR(COLUMN()/2+0.5,1),2)</formula>
    </cfRule>
  </conditionalFormatting>
  <conditionalFormatting sqref="S540:S542">
    <cfRule type="expression" dxfId="2238" priority="95" stopIfTrue="1">
      <formula>MOD(FLOOR(COLUMN()/2+0.5,1),2)</formula>
    </cfRule>
  </conditionalFormatting>
  <conditionalFormatting sqref="W540:W542">
    <cfRule type="expression" dxfId="2237" priority="94" stopIfTrue="1">
      <formula>MOD(FLOOR(COLUMN()/2+0.5,1),2)</formula>
    </cfRule>
  </conditionalFormatting>
  <conditionalFormatting sqref="M545">
    <cfRule type="expression" dxfId="2236" priority="93" stopIfTrue="1">
      <formula>MOD(FLOOR(COLUMN()/2+0.5,1),2)</formula>
    </cfRule>
  </conditionalFormatting>
  <conditionalFormatting sqref="O545">
    <cfRule type="expression" dxfId="2235" priority="92" stopIfTrue="1">
      <formula>MOD(FLOOR(COLUMN()/2+0.5,1),2)</formula>
    </cfRule>
  </conditionalFormatting>
  <conditionalFormatting sqref="Q545">
    <cfRule type="expression" dxfId="2234" priority="91" stopIfTrue="1">
      <formula>MOD(FLOOR(COLUMN()/2+0.5,1),2)</formula>
    </cfRule>
  </conditionalFormatting>
  <conditionalFormatting sqref="S545">
    <cfRule type="expression" dxfId="2233" priority="90" stopIfTrue="1">
      <formula>MOD(FLOOR(COLUMN()/2+0.5,1),2)</formula>
    </cfRule>
  </conditionalFormatting>
  <conditionalFormatting sqref="U545">
    <cfRule type="expression" dxfId="2232" priority="89" stopIfTrue="1">
      <formula>MOD(FLOOR(COLUMN()/2+0.5,1),2)</formula>
    </cfRule>
  </conditionalFormatting>
  <conditionalFormatting sqref="W545">
    <cfRule type="expression" dxfId="2231" priority="88" stopIfTrue="1">
      <formula>MOD(FLOOR(COLUMN()/2+0.5,1),2)</formula>
    </cfRule>
  </conditionalFormatting>
  <conditionalFormatting sqref="M547:M548">
    <cfRule type="expression" dxfId="2230" priority="87" stopIfTrue="1">
      <formula>MOD(FLOOR(COLUMN()/2+0.5,1),2)</formula>
    </cfRule>
  </conditionalFormatting>
  <conditionalFormatting sqref="S547:S548">
    <cfRule type="expression" dxfId="2229" priority="86" stopIfTrue="1">
      <formula>MOD(FLOOR(COLUMN()/2+0.5,1),2)</formula>
    </cfRule>
  </conditionalFormatting>
  <conditionalFormatting sqref="W547">
    <cfRule type="expression" dxfId="2228" priority="85" stopIfTrue="1">
      <formula>MOD(FLOOR(COLUMN()/2+0.5,1),2)</formula>
    </cfRule>
  </conditionalFormatting>
  <conditionalFormatting sqref="W548">
    <cfRule type="expression" dxfId="2227" priority="84" stopIfTrue="1">
      <formula>MOD(FLOOR(COLUMN()/2+0.5,1),2)</formula>
    </cfRule>
  </conditionalFormatting>
  <conditionalFormatting sqref="N384:N385">
    <cfRule type="expression" dxfId="2226" priority="83" stopIfTrue="1">
      <formula>MOD(FLOOR(COLUMN()/2+0.5,1),2)</formula>
    </cfRule>
  </conditionalFormatting>
  <conditionalFormatting sqref="N411:N416">
    <cfRule type="expression" dxfId="2225" priority="82" stopIfTrue="1">
      <formula>MOD(FLOOR(COLUMN()/2+0.5,1),2)</formula>
    </cfRule>
  </conditionalFormatting>
  <conditionalFormatting sqref="N436:N438">
    <cfRule type="expression" dxfId="2224" priority="81" stopIfTrue="1">
      <formula>MOD(FLOOR(COLUMN()/2+0.5,1),2)</formula>
    </cfRule>
  </conditionalFormatting>
  <conditionalFormatting sqref="N440:N441">
    <cfRule type="expression" dxfId="2223" priority="80" stopIfTrue="1">
      <formula>MOD(FLOOR(COLUMN()/2+0.5,1),2)</formula>
    </cfRule>
  </conditionalFormatting>
  <conditionalFormatting sqref="N444">
    <cfRule type="expression" dxfId="2222" priority="79" stopIfTrue="1">
      <formula>MOD(FLOOR(COLUMN()/2+0.5,1),2)</formula>
    </cfRule>
  </conditionalFormatting>
  <conditionalFormatting sqref="N515">
    <cfRule type="expression" dxfId="2221" priority="78" stopIfTrue="1">
      <formula>MOD(FLOOR(COLUMN()/2+0.5,1),2)</formula>
    </cfRule>
  </conditionalFormatting>
  <conditionalFormatting sqref="N525:N528">
    <cfRule type="expression" dxfId="2220" priority="77" stopIfTrue="1">
      <formula>MOD(FLOOR(COLUMN()/2+0.5,1),2)</formula>
    </cfRule>
  </conditionalFormatting>
  <conditionalFormatting sqref="N540:N542">
    <cfRule type="expression" dxfId="2219" priority="76" stopIfTrue="1">
      <formula>MOD(FLOOR(COLUMN()/2+0.5,1),2)</formula>
    </cfRule>
  </conditionalFormatting>
  <conditionalFormatting sqref="N545">
    <cfRule type="expression" dxfId="2218" priority="75" stopIfTrue="1">
      <formula>MOD(FLOOR(COLUMN()/2+0.5,1),2)</formula>
    </cfRule>
  </conditionalFormatting>
  <conditionalFormatting sqref="N547:N548">
    <cfRule type="expression" dxfId="2217" priority="74" stopIfTrue="1">
      <formula>MOD(FLOOR(COLUMN()/2+0.5,1),2)</formula>
    </cfRule>
  </conditionalFormatting>
  <conditionalFormatting sqref="P384">
    <cfRule type="expression" dxfId="2216" priority="73" stopIfTrue="1">
      <formula>MOD(FLOOR(COLUMN()/2+0.5,1),2)</formula>
    </cfRule>
  </conditionalFormatting>
  <conditionalFormatting sqref="P411:P416">
    <cfRule type="expression" dxfId="2215" priority="72" stopIfTrue="1">
      <formula>MOD(FLOOR(COLUMN()/2+0.5,1),2)</formula>
    </cfRule>
  </conditionalFormatting>
  <conditionalFormatting sqref="P436:P438">
    <cfRule type="expression" dxfId="2214" priority="71" stopIfTrue="1">
      <formula>MOD(FLOOR(COLUMN()/2+0.5,1),2)</formula>
    </cfRule>
  </conditionalFormatting>
  <conditionalFormatting sqref="P440:P441">
    <cfRule type="expression" dxfId="2213" priority="70" stopIfTrue="1">
      <formula>MOD(FLOOR(COLUMN()/2+0.5,1),2)</formula>
    </cfRule>
  </conditionalFormatting>
  <conditionalFormatting sqref="P496:P507">
    <cfRule type="expression" dxfId="2212" priority="69" stopIfTrue="1">
      <formula>MOD(FLOOR(COLUMN()/2+0.5,1),2)</formula>
    </cfRule>
  </conditionalFormatting>
  <conditionalFormatting sqref="P515">
    <cfRule type="expression" dxfId="2211" priority="68" stopIfTrue="1">
      <formula>MOD(FLOOR(COLUMN()/2+0.5,1),2)</formula>
    </cfRule>
  </conditionalFormatting>
  <conditionalFormatting sqref="P525:P528">
    <cfRule type="expression" dxfId="2210" priority="67" stopIfTrue="1">
      <formula>MOD(FLOOR(COLUMN()/2+0.5,1),2)</formula>
    </cfRule>
  </conditionalFormatting>
  <conditionalFormatting sqref="P540:P542">
    <cfRule type="expression" dxfId="2209" priority="66" stopIfTrue="1">
      <formula>MOD(FLOOR(COLUMN()/2+0.5,1),2)</formula>
    </cfRule>
  </conditionalFormatting>
  <conditionalFormatting sqref="P545">
    <cfRule type="expression" dxfId="2208" priority="65" stopIfTrue="1">
      <formula>MOD(FLOOR(COLUMN()/2+0.5,1),2)</formula>
    </cfRule>
  </conditionalFormatting>
  <conditionalFormatting sqref="R411:R416">
    <cfRule type="expression" dxfId="2207" priority="64" stopIfTrue="1">
      <formula>MOD(FLOOR(COLUMN()/2+0.5,1),2)</formula>
    </cfRule>
  </conditionalFormatting>
  <conditionalFormatting sqref="R425:R427">
    <cfRule type="expression" dxfId="2206" priority="63" stopIfTrue="1">
      <formula>MOD(FLOOR(COLUMN()/2+0.5,1),2)</formula>
    </cfRule>
  </conditionalFormatting>
  <conditionalFormatting sqref="R436:R438">
    <cfRule type="expression" dxfId="2205" priority="62" stopIfTrue="1">
      <formula>MOD(FLOOR(COLUMN()/2+0.5,1),2)</formula>
    </cfRule>
  </conditionalFormatting>
  <conditionalFormatting sqref="R496:R507">
    <cfRule type="expression" dxfId="2204" priority="61" stopIfTrue="1">
      <formula>MOD(FLOOR(COLUMN()/2+0.5,1),2)</formula>
    </cfRule>
  </conditionalFormatting>
  <conditionalFormatting sqref="R515">
    <cfRule type="expression" dxfId="2203" priority="60" stopIfTrue="1">
      <formula>MOD(FLOOR(COLUMN()/2+0.5,1),2)</formula>
    </cfRule>
  </conditionalFormatting>
  <conditionalFormatting sqref="R540:R542">
    <cfRule type="expression" dxfId="2202" priority="59" stopIfTrue="1">
      <formula>MOD(FLOOR(COLUMN()/2+0.5,1),2)</formula>
    </cfRule>
  </conditionalFormatting>
  <conditionalFormatting sqref="R545">
    <cfRule type="expression" dxfId="2201" priority="58" stopIfTrue="1">
      <formula>MOD(FLOOR(COLUMN()/2+0.5,1),2)</formula>
    </cfRule>
  </conditionalFormatting>
  <conditionalFormatting sqref="T411:T416">
    <cfRule type="expression" dxfId="2200" priority="57" stopIfTrue="1">
      <formula>MOD(FLOOR(COLUMN()/2+0.5,1),2)</formula>
    </cfRule>
  </conditionalFormatting>
  <conditionalFormatting sqref="T425:T427">
    <cfRule type="expression" dxfId="2199" priority="56" stopIfTrue="1">
      <formula>MOD(FLOOR(COLUMN()/2+0.5,1),2)</formula>
    </cfRule>
  </conditionalFormatting>
  <conditionalFormatting sqref="T436:T438">
    <cfRule type="expression" dxfId="2198" priority="55" stopIfTrue="1">
      <formula>MOD(FLOOR(COLUMN()/2+0.5,1),2)</formula>
    </cfRule>
  </conditionalFormatting>
  <conditionalFormatting sqref="T496:T507">
    <cfRule type="expression" dxfId="2197" priority="54" stopIfTrue="1">
      <formula>MOD(FLOOR(COLUMN()/2+0.5,1),2)</formula>
    </cfRule>
  </conditionalFormatting>
  <conditionalFormatting sqref="T525:T528">
    <cfRule type="expression" dxfId="2196" priority="53" stopIfTrue="1">
      <formula>MOD(FLOOR(COLUMN()/2+0.5,1),2)</formula>
    </cfRule>
  </conditionalFormatting>
  <conditionalFormatting sqref="T540:T542">
    <cfRule type="expression" dxfId="2195" priority="52" stopIfTrue="1">
      <formula>MOD(FLOOR(COLUMN()/2+0.5,1),2)</formula>
    </cfRule>
  </conditionalFormatting>
  <conditionalFormatting sqref="T545">
    <cfRule type="expression" dxfId="2194" priority="51" stopIfTrue="1">
      <formula>MOD(FLOOR(COLUMN()/2+0.5,1),2)</formula>
    </cfRule>
  </conditionalFormatting>
  <conditionalFormatting sqref="V496:V507">
    <cfRule type="expression" dxfId="2193" priority="50" stopIfTrue="1">
      <formula>MOD(FLOOR(COLUMN()/2+0.5,1),2)</formula>
    </cfRule>
  </conditionalFormatting>
  <conditionalFormatting sqref="V515">
    <cfRule type="expression" dxfId="2192" priority="49" stopIfTrue="1">
      <formula>MOD(FLOOR(COLUMN()/2+0.5,1),2)</formula>
    </cfRule>
  </conditionalFormatting>
  <conditionalFormatting sqref="V525:V528">
    <cfRule type="expression" dxfId="2191" priority="48" stopIfTrue="1">
      <formula>MOD(FLOOR(COLUMN()/2+0.5,1),2)</formula>
    </cfRule>
  </conditionalFormatting>
  <conditionalFormatting sqref="V545">
    <cfRule type="expression" dxfId="2190" priority="47" stopIfTrue="1">
      <formula>MOD(FLOOR(COLUMN()/2+0.5,1),2)</formula>
    </cfRule>
  </conditionalFormatting>
  <conditionalFormatting sqref="X411:X416">
    <cfRule type="expression" dxfId="2189" priority="46" stopIfTrue="1">
      <formula>MOD(FLOOR(COLUMN()/2+0.5,1),2)</formula>
    </cfRule>
  </conditionalFormatting>
  <conditionalFormatting sqref="X436:X438">
    <cfRule type="expression" dxfId="2188" priority="45" stopIfTrue="1">
      <formula>MOD(FLOOR(COLUMN()/2+0.5,1),2)</formula>
    </cfRule>
  </conditionalFormatting>
  <conditionalFormatting sqref="X440:X441">
    <cfRule type="expression" dxfId="2187" priority="44" stopIfTrue="1">
      <formula>MOD(FLOOR(COLUMN()/2+0.5,1),2)</formula>
    </cfRule>
  </conditionalFormatting>
  <conditionalFormatting sqref="X496:X507">
    <cfRule type="expression" dxfId="2186" priority="43" stopIfTrue="1">
      <formula>MOD(FLOOR(COLUMN()/2+0.5,1),2)</formula>
    </cfRule>
  </conditionalFormatting>
  <conditionalFormatting sqref="X540:X542">
    <cfRule type="expression" dxfId="2185" priority="42" stopIfTrue="1">
      <formula>MOD(FLOOR(COLUMN()/2+0.5,1),2)</formula>
    </cfRule>
  </conditionalFormatting>
  <conditionalFormatting sqref="X545">
    <cfRule type="expression" dxfId="2184" priority="41" stopIfTrue="1">
      <formula>MOD(FLOOR(COLUMN()/2+0.5,1),2)</formula>
    </cfRule>
  </conditionalFormatting>
  <conditionalFormatting sqref="X547">
    <cfRule type="expression" dxfId="2183" priority="40" stopIfTrue="1">
      <formula>MOD(FLOOR(COLUMN()/2+0.5,1),2)</formula>
    </cfRule>
  </conditionalFormatting>
  <conditionalFormatting sqref="X548">
    <cfRule type="expression" dxfId="2182" priority="39" stopIfTrue="1">
      <formula>MOD(FLOOR(COLUMN()/2+0.5,1),2)</formula>
    </cfRule>
  </conditionalFormatting>
  <conditionalFormatting sqref="Z384:Z385">
    <cfRule type="expression" dxfId="2181" priority="38" stopIfTrue="1">
      <formula>MOD(FLOOR(COLUMN()/2+0.5,1),2)</formula>
    </cfRule>
  </conditionalFormatting>
  <conditionalFormatting sqref="Z395:Z397">
    <cfRule type="expression" dxfId="2180" priority="37" stopIfTrue="1">
      <formula>MOD(FLOOR(COLUMN()/2+0.5,1),2)</formula>
    </cfRule>
  </conditionalFormatting>
  <conditionalFormatting sqref="Z440:Z441">
    <cfRule type="expression" dxfId="2179" priority="36" stopIfTrue="1">
      <formula>MOD(FLOOR(COLUMN()/2+0.5,1),2)</formula>
    </cfRule>
  </conditionalFormatting>
  <conditionalFormatting sqref="Z515">
    <cfRule type="expression" dxfId="2178" priority="35" stopIfTrue="1">
      <formula>MOD(FLOOR(COLUMN()/2+0.5,1),2)</formula>
    </cfRule>
  </conditionalFormatting>
  <conditionalFormatting sqref="AB515">
    <cfRule type="expression" dxfId="2177" priority="34" stopIfTrue="1">
      <formula>MOD(FLOOR(COLUMN()/2+0.5,1),2)</formula>
    </cfRule>
  </conditionalFormatting>
  <conditionalFormatting sqref="K394:L394">
    <cfRule type="expression" dxfId="2176" priority="29" stopIfTrue="1">
      <formula>IF(K398+K401=K394,0,1)</formula>
    </cfRule>
  </conditionalFormatting>
  <conditionalFormatting sqref="I394:J394">
    <cfRule type="expression" dxfId="2175" priority="28" stopIfTrue="1">
      <formula>IF(I398+I401=I394,0,1)</formula>
    </cfRule>
  </conditionalFormatting>
  <conditionalFormatting sqref="G394:H394">
    <cfRule type="expression" dxfId="2174" priority="27" stopIfTrue="1">
      <formula>IF(G398+G401=G394,0,1)</formula>
    </cfRule>
  </conditionalFormatting>
  <conditionalFormatting sqref="E394:F394">
    <cfRule type="expression" dxfId="2173" priority="26" stopIfTrue="1">
      <formula>IF(E398+E401=E394,0,1)</formula>
    </cfRule>
  </conditionalFormatting>
  <conditionalFormatting sqref="E435:F435">
    <cfRule type="expression" dxfId="2172" priority="25" stopIfTrue="1">
      <formula>IF(E439+E442=E435,0,1)</formula>
    </cfRule>
  </conditionalFormatting>
  <conditionalFormatting sqref="G435:H435">
    <cfRule type="expression" dxfId="2171" priority="24" stopIfTrue="1">
      <formula>IF(G439+G442=G435,0,1)</formula>
    </cfRule>
  </conditionalFormatting>
  <conditionalFormatting sqref="I435:J435">
    <cfRule type="expression" dxfId="2170" priority="23" stopIfTrue="1">
      <formula>IF(I439+I442=I435,0,1)</formula>
    </cfRule>
  </conditionalFormatting>
  <conditionalFormatting sqref="K435:L435">
    <cfRule type="expression" dxfId="2169" priority="22" stopIfTrue="1">
      <formula>IF(K439+K442=K435,0,1)</formula>
    </cfRule>
  </conditionalFormatting>
  <conditionalFormatting sqref="O386:P386 R386 T386:X386">
    <cfRule type="expression" dxfId="2168" priority="13" stopIfTrue="1">
      <formula>MOD(FLOOR(COLUMN()/2+0.5,1),2)</formula>
    </cfRule>
  </conditionalFormatting>
  <conditionalFormatting sqref="M386">
    <cfRule type="expression" dxfId="2167" priority="12" stopIfTrue="1">
      <formula>MOD(FLOOR(COLUMN()/2+0.5,1),2)</formula>
    </cfRule>
  </conditionalFormatting>
  <conditionalFormatting sqref="Q386">
    <cfRule type="expression" dxfId="2166" priority="11" stopIfTrue="1">
      <formula>MOD(FLOOR(COLUMN()/2+0.5,1),2)</formula>
    </cfRule>
  </conditionalFormatting>
  <conditionalFormatting sqref="S386">
    <cfRule type="expression" dxfId="2165" priority="10" stopIfTrue="1">
      <formula>MOD(FLOOR(COLUMN()/2+0.5,1),2)</formula>
    </cfRule>
  </conditionalFormatting>
  <conditionalFormatting sqref="Y386">
    <cfRule type="expression" dxfId="2164" priority="9" stopIfTrue="1">
      <formula>MOD(FLOOR(COLUMN()/2+0.5,1),2)</formula>
    </cfRule>
  </conditionalFormatting>
  <conditionalFormatting sqref="N386">
    <cfRule type="expression" dxfId="2163" priority="8" stopIfTrue="1">
      <formula>MOD(FLOOR(COLUMN()/2+0.5,1),2)</formula>
    </cfRule>
  </conditionalFormatting>
  <conditionalFormatting sqref="Z386">
    <cfRule type="expression" dxfId="2162" priority="7" stopIfTrue="1">
      <formula>MOD(FLOOR(COLUMN()/2+0.5,1),2)</formula>
    </cfRule>
  </conditionalFormatting>
  <conditionalFormatting sqref="Y399:Y400">
    <cfRule type="expression" dxfId="2161" priority="6" stopIfTrue="1">
      <formula>MOD(FLOOR(COLUMN()/2+0.5,1),2)</formula>
    </cfRule>
  </conditionalFormatting>
  <conditionalFormatting sqref="Z399:Z400">
    <cfRule type="expression" dxfId="2160" priority="5" stopIfTrue="1">
      <formula>MOD(FLOOR(COLUMN()/2+0.5,1),2)</formula>
    </cfRule>
  </conditionalFormatting>
  <conditionalFormatting sqref="Y403">
    <cfRule type="expression" dxfId="2159" priority="4" stopIfTrue="1">
      <formula>MOD(FLOOR(COLUMN()/2+0.5,1),2)</formula>
    </cfRule>
  </conditionalFormatting>
  <conditionalFormatting sqref="Z403">
    <cfRule type="expression" dxfId="2158" priority="3" stopIfTrue="1">
      <formula>MOD(FLOOR(COLUMN()/2+0.5,1),2)</formula>
    </cfRule>
  </conditionalFormatting>
  <conditionalFormatting sqref="E383:AB383">
    <cfRule type="expression" dxfId="2157" priority="2" stopIfTrue="1">
      <formula>IF(E376&gt;=E383,0,1)</formula>
    </cfRule>
  </conditionalFormatting>
  <conditionalFormatting sqref="AA167:AB167">
    <cfRule type="expression" dxfId="2156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18" zoomScale="85" zoomScaleNormal="70" zoomScaleSheetLayoutView="85" workbookViewId="0">
      <selection activeCell="X575" sqref="X575:Z57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571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569</v>
      </c>
      <c r="S3" s="284"/>
      <c r="T3" s="284"/>
      <c r="U3" s="283" t="s">
        <v>570</v>
      </c>
      <c r="V3" s="284"/>
      <c r="W3" s="284"/>
      <c r="X3" s="284"/>
      <c r="Y3" s="284"/>
      <c r="Z3" s="284"/>
      <c r="AA3" s="284"/>
      <c r="AB3" s="285" t="s">
        <v>572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568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Qershor 2024</v>
      </c>
      <c r="F8" s="33" t="str">
        <f>U3</f>
        <v>Qershor 2025</v>
      </c>
      <c r="G8" s="33" t="str">
        <f>R3</f>
        <v>Qershor 2024</v>
      </c>
      <c r="H8" s="33" t="str">
        <f>U3</f>
        <v>Qershor 2025</v>
      </c>
      <c r="I8" s="33" t="str">
        <f>R3</f>
        <v>Qershor 2024</v>
      </c>
      <c r="J8" s="33" t="str">
        <f>U3</f>
        <v>Qershor 2025</v>
      </c>
      <c r="K8" s="33" t="str">
        <f>R3</f>
        <v>Qershor 2024</v>
      </c>
      <c r="L8" s="33" t="str">
        <f>U3</f>
        <v>Qershor 2025</v>
      </c>
      <c r="M8" s="33" t="str">
        <f>R3</f>
        <v>Qershor 2024</v>
      </c>
      <c r="N8" s="33" t="str">
        <f>U3</f>
        <v>Qershor 2025</v>
      </c>
      <c r="O8" s="33" t="str">
        <f>R3</f>
        <v>Qershor 2024</v>
      </c>
      <c r="P8" s="33" t="str">
        <f>U3</f>
        <v>Qershor 2025</v>
      </c>
      <c r="Q8" s="33" t="str">
        <f>R3</f>
        <v>Qershor 2024</v>
      </c>
      <c r="R8" s="33" t="str">
        <f>U3</f>
        <v>Qershor 2025</v>
      </c>
      <c r="S8" s="33" t="str">
        <f>R3</f>
        <v>Qershor 2024</v>
      </c>
      <c r="T8" s="33" t="str">
        <f>U3</f>
        <v>Qershor 2025</v>
      </c>
      <c r="U8" s="33" t="str">
        <f>R3</f>
        <v>Qershor 2024</v>
      </c>
      <c r="V8" s="33" t="str">
        <f>U3</f>
        <v>Qershor 2025</v>
      </c>
      <c r="W8" s="33" t="str">
        <f>R3</f>
        <v>Qershor 2024</v>
      </c>
      <c r="X8" s="33" t="str">
        <f>U3</f>
        <v>Qershor 2025</v>
      </c>
      <c r="Y8" s="33" t="str">
        <f>R3</f>
        <v>Qershor 2024</v>
      </c>
      <c r="Z8" s="33" t="str">
        <f>U3</f>
        <v>Qershor 2025</v>
      </c>
      <c r="AA8" s="33" t="str">
        <f>R3</f>
        <v>Qershor 2024</v>
      </c>
      <c r="AB8" s="33" t="str">
        <f>U3</f>
        <v>Qershor 2025</v>
      </c>
      <c r="AC8" s="33" t="str">
        <f>R3</f>
        <v>Qershor 2024</v>
      </c>
      <c r="AD8" s="33" t="str">
        <f>U3</f>
        <v>Qershor 2025</v>
      </c>
      <c r="AE8" s="1" t="str">
        <f>R3</f>
        <v>Qershor 2024</v>
      </c>
      <c r="AF8" s="1" t="str">
        <f>U3</f>
        <v>Qershor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>
        <v>1</v>
      </c>
      <c r="O12" s="37"/>
      <c r="P12" s="37"/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0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>
        <v>5</v>
      </c>
      <c r="N14" s="5">
        <v>5</v>
      </c>
      <c r="O14" s="37"/>
      <c r="P14" s="37"/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>
        <v>22</v>
      </c>
      <c r="N15" s="5">
        <v>21</v>
      </c>
      <c r="O15" s="37"/>
      <c r="P15" s="37"/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>
        <v>1</v>
      </c>
      <c r="N16" s="5">
        <v>2</v>
      </c>
      <c r="O16" s="37"/>
      <c r="P16" s="37"/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28</v>
      </c>
      <c r="N17" s="4">
        <f t="shared" si="2"/>
        <v>29</v>
      </c>
      <c r="O17" s="4">
        <f t="shared" si="2"/>
        <v>0</v>
      </c>
      <c r="P17" s="4">
        <f t="shared" si="2"/>
        <v>0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28</v>
      </c>
      <c r="AF17" s="2">
        <f t="shared" si="0"/>
        <v>29</v>
      </c>
      <c r="AG17" s="38">
        <f t="shared" si="1"/>
        <v>3.5714285714285712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Qershor 2024</v>
      </c>
      <c r="F22" s="33" t="str">
        <f>U3</f>
        <v>Qershor 2025</v>
      </c>
      <c r="G22" s="33" t="str">
        <f>R3</f>
        <v>Qershor 2024</v>
      </c>
      <c r="H22" s="33" t="str">
        <f>U3</f>
        <v>Qershor 2025</v>
      </c>
      <c r="I22" s="33" t="str">
        <f>R3</f>
        <v>Qershor 2024</v>
      </c>
      <c r="J22" s="33" t="str">
        <f>U3</f>
        <v>Qershor 2025</v>
      </c>
      <c r="K22" s="33" t="str">
        <f>R3</f>
        <v>Qershor 2024</v>
      </c>
      <c r="L22" s="33" t="str">
        <f>U3</f>
        <v>Qershor 2025</v>
      </c>
      <c r="M22" s="33" t="str">
        <f>R3</f>
        <v>Qershor 2024</v>
      </c>
      <c r="N22" s="27" t="str">
        <f>U3</f>
        <v>Qershor 2025</v>
      </c>
      <c r="O22" s="33" t="str">
        <f>R3</f>
        <v>Qershor 2024</v>
      </c>
      <c r="P22" s="33" t="str">
        <f>U3</f>
        <v>Qershor 2025</v>
      </c>
      <c r="Q22" s="27" t="str">
        <f>R3</f>
        <v>Qershor 2024</v>
      </c>
      <c r="R22" s="27" t="str">
        <f>U3</f>
        <v>Qershor 2025</v>
      </c>
      <c r="S22" s="27" t="str">
        <f>R3</f>
        <v>Qershor 2024</v>
      </c>
      <c r="T22" s="27" t="str">
        <f>U3</f>
        <v>Qershor 2025</v>
      </c>
      <c r="U22" s="27" t="str">
        <f>R3</f>
        <v>Qershor 2024</v>
      </c>
      <c r="V22" s="27" t="str">
        <f>U3</f>
        <v>Qershor 2025</v>
      </c>
      <c r="W22" s="27" t="str">
        <f>R3</f>
        <v>Qershor 2024</v>
      </c>
      <c r="X22" s="27" t="str">
        <f>U3</f>
        <v>Qershor 2025</v>
      </c>
      <c r="Y22" s="33" t="str">
        <f>R3</f>
        <v>Qershor 2024</v>
      </c>
      <c r="Z22" s="33" t="str">
        <f>U3</f>
        <v>Qershor 2025</v>
      </c>
      <c r="AA22" s="33" t="str">
        <f>R3</f>
        <v>Qershor 2024</v>
      </c>
      <c r="AB22" s="33" t="str">
        <f>U3</f>
        <v>Qershor 2025</v>
      </c>
      <c r="AC22" s="1" t="str">
        <f>R3</f>
        <v>Qershor 2024</v>
      </c>
      <c r="AD22" s="1" t="str">
        <f>U3</f>
        <v>Qershor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1</v>
      </c>
      <c r="N83" s="12">
        <f t="shared" si="7"/>
        <v>1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1</v>
      </c>
      <c r="AD83" s="2">
        <f t="shared" si="5"/>
        <v>1</v>
      </c>
      <c r="AE83" s="214">
        <f t="shared" si="4"/>
        <v>0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>
        <v>1</v>
      </c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1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/>
      <c r="N98" s="5">
        <v>1</v>
      </c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0</v>
      </c>
      <c r="AD98" s="2">
        <f t="shared" si="9"/>
        <v>1</v>
      </c>
      <c r="AE98" s="214">
        <f t="shared" si="8"/>
        <v>0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1</v>
      </c>
      <c r="N250" s="12">
        <f t="shared" si="27"/>
        <v>0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1</v>
      </c>
      <c r="AD250" s="2">
        <f t="shared" si="26"/>
        <v>0</v>
      </c>
      <c r="AE250" s="214">
        <f t="shared" si="25"/>
        <v>-100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>
        <v>1</v>
      </c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1</v>
      </c>
      <c r="AD251" s="2">
        <f t="shared" si="26"/>
        <v>0</v>
      </c>
      <c r="AE251" s="214">
        <f t="shared" si="25"/>
        <v>-100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0</v>
      </c>
      <c r="AD260" s="2">
        <f t="shared" si="26"/>
        <v>0</v>
      </c>
      <c r="AE260" s="214">
        <f t="shared" si="25"/>
        <v>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/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0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2</v>
      </c>
      <c r="N376" s="166">
        <f t="shared" si="40"/>
        <v>2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2</v>
      </c>
      <c r="AD376" s="2">
        <f t="shared" si="39"/>
        <v>2</v>
      </c>
      <c r="AE376" s="214">
        <f>IF(AC376=0,0,(AC376-AD376)/AC376*-100)</f>
        <v>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Qershor 2024</v>
      </c>
      <c r="F382" s="33" t="str">
        <f>F22</f>
        <v>Qershor 2025</v>
      </c>
      <c r="G382" s="33" t="str">
        <f>G22</f>
        <v>Qershor 2024</v>
      </c>
      <c r="H382" s="33" t="str">
        <f>H22</f>
        <v>Qershor 2025</v>
      </c>
      <c r="I382" s="33" t="str">
        <f>I22</f>
        <v>Qershor 2024</v>
      </c>
      <c r="J382" s="33" t="str">
        <f>J22</f>
        <v>Qershor 2025</v>
      </c>
      <c r="K382" s="33" t="str">
        <f>K22</f>
        <v>Qershor 2024</v>
      </c>
      <c r="L382" s="33" t="str">
        <f>L22</f>
        <v>Qershor 2025</v>
      </c>
      <c r="M382" s="33" t="str">
        <f>M22</f>
        <v>Qershor 2024</v>
      </c>
      <c r="N382" s="33" t="str">
        <f>N22</f>
        <v>Qershor 2025</v>
      </c>
      <c r="O382" s="33" t="str">
        <f>O22</f>
        <v>Qershor 2024</v>
      </c>
      <c r="P382" s="33" t="str">
        <f>P22</f>
        <v>Qershor 2025</v>
      </c>
      <c r="Q382" s="33" t="str">
        <f>Q22</f>
        <v>Qershor 2024</v>
      </c>
      <c r="R382" s="33" t="str">
        <f>R22</f>
        <v>Qershor 2025</v>
      </c>
      <c r="S382" s="33" t="str">
        <f>S22</f>
        <v>Qershor 2024</v>
      </c>
      <c r="T382" s="33" t="str">
        <f>T22</f>
        <v>Qershor 2025</v>
      </c>
      <c r="U382" s="33" t="str">
        <f>U22</f>
        <v>Qershor 2024</v>
      </c>
      <c r="V382" s="33" t="str">
        <f>V22</f>
        <v>Qershor 2025</v>
      </c>
      <c r="W382" s="33" t="str">
        <f>W22</f>
        <v>Qershor 2024</v>
      </c>
      <c r="X382" s="33" t="str">
        <f>X22</f>
        <v>Qershor 2025</v>
      </c>
      <c r="Y382" s="33" t="str">
        <f>Y22</f>
        <v>Qershor 2024</v>
      </c>
      <c r="Z382" s="33" t="str">
        <f>Z22</f>
        <v>Qershor 2025</v>
      </c>
      <c r="AA382" s="33" t="str">
        <f>AA22</f>
        <v>Qershor 2024</v>
      </c>
      <c r="AB382" s="33" t="str">
        <f>AB22</f>
        <v>Qershor 2025</v>
      </c>
      <c r="AC382" s="1" t="str">
        <f>R3</f>
        <v>Qershor 2024</v>
      </c>
      <c r="AD382" s="1" t="str">
        <f>U3</f>
        <v>Qershor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2</v>
      </c>
      <c r="N383" s="5">
        <v>2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2</v>
      </c>
      <c r="AD383" s="2">
        <f>SUM(F383+H383+J383+L383+N383+P383+R383+T383+V383+X383+Z383+AB383)</f>
        <v>2</v>
      </c>
      <c r="AE383" s="214">
        <f>IF(AC383=0,0,(AC383-AD383)/AC383*-100)</f>
        <v>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2</v>
      </c>
      <c r="N387" s="7">
        <f t="shared" si="42"/>
        <v>2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2</v>
      </c>
      <c r="AD387" s="2">
        <f t="shared" si="41"/>
        <v>2</v>
      </c>
      <c r="AE387" s="237">
        <f>IF(AC387=0,0,(AC387-AD387)/AC387*-100)</f>
        <v>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Qershor 2024</v>
      </c>
      <c r="F393" s="33" t="str">
        <f>F22</f>
        <v>Qershor 2025</v>
      </c>
      <c r="G393" s="33" t="str">
        <f>G22</f>
        <v>Qershor 2024</v>
      </c>
      <c r="H393" s="33" t="str">
        <f>H22</f>
        <v>Qershor 2025</v>
      </c>
      <c r="I393" s="33" t="str">
        <f>I22</f>
        <v>Qershor 2024</v>
      </c>
      <c r="J393" s="33" t="str">
        <f>J22</f>
        <v>Qershor 2025</v>
      </c>
      <c r="K393" s="33" t="str">
        <f>K22</f>
        <v>Qershor 2024</v>
      </c>
      <c r="L393" s="33" t="str">
        <f>L22</f>
        <v>Qershor 2025</v>
      </c>
      <c r="M393" s="33" t="str">
        <f>M22</f>
        <v>Qershor 2024</v>
      </c>
      <c r="N393" s="33" t="str">
        <f>N22</f>
        <v>Qershor 2025</v>
      </c>
      <c r="O393" s="33" t="str">
        <f>O22</f>
        <v>Qershor 2024</v>
      </c>
      <c r="P393" s="33" t="str">
        <f>P22</f>
        <v>Qershor 2025</v>
      </c>
      <c r="Q393" s="33" t="str">
        <f>Q22</f>
        <v>Qershor 2024</v>
      </c>
      <c r="R393" s="33" t="str">
        <f>R22</f>
        <v>Qershor 2025</v>
      </c>
      <c r="S393" s="33" t="str">
        <f>S22</f>
        <v>Qershor 2024</v>
      </c>
      <c r="T393" s="33" t="str">
        <f>T22</f>
        <v>Qershor 2025</v>
      </c>
      <c r="U393" s="33" t="str">
        <f>U22</f>
        <v>Qershor 2024</v>
      </c>
      <c r="V393" s="33" t="str">
        <f>V22</f>
        <v>Qershor 2025</v>
      </c>
      <c r="W393" s="33" t="str">
        <f>W22</f>
        <v>Qershor 2024</v>
      </c>
      <c r="X393" s="33" t="str">
        <f>X22</f>
        <v>Qershor 2025</v>
      </c>
      <c r="Y393" s="33" t="str">
        <f>Y22</f>
        <v>Qershor 2024</v>
      </c>
      <c r="Z393" s="33" t="str">
        <f>Z22</f>
        <v>Qershor 2025</v>
      </c>
      <c r="AA393" s="33" t="str">
        <f>AA22</f>
        <v>Qershor 2024</v>
      </c>
      <c r="AB393" s="33" t="str">
        <f>AB22</f>
        <v>Qershor 2025</v>
      </c>
      <c r="AC393" s="1" t="str">
        <f>R3</f>
        <v>Qershor 2024</v>
      </c>
      <c r="AD393" s="1" t="str">
        <f>U3</f>
        <v>Qershor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2</v>
      </c>
      <c r="N394" s="8">
        <f t="shared" si="43"/>
        <v>2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2</v>
      </c>
      <c r="AD394" s="2">
        <f>SUM(F394+H394+J394+L394+N394+P394+R394+T394+V394+X394+Z394+AB394)</f>
        <v>2</v>
      </c>
      <c r="AE394" s="254">
        <f t="shared" ref="AE394:AE401" si="44">IF(AC394=0,0,(AC394-AD394)/AC394*-100)</f>
        <v>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1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1</v>
      </c>
      <c r="AD395" s="2">
        <f>SUM(F395+H395+J395+L395+N395+P395+R395+T395+V395+X395+Z395+AB395)</f>
        <v>1</v>
      </c>
      <c r="AE395" s="214">
        <f t="shared" si="44"/>
        <v>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1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1</v>
      </c>
      <c r="AD398" s="2">
        <f t="shared" si="45"/>
        <v>1</v>
      </c>
      <c r="AE398" s="254">
        <f t="shared" si="44"/>
        <v>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>
        <v>1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1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>
        <v>1</v>
      </c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1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1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1</v>
      </c>
      <c r="AE401" s="254">
        <f t="shared" si="44"/>
        <v>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50</v>
      </c>
      <c r="N402" s="53">
        <f t="shared" si="48"/>
        <v>50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50</v>
      </c>
      <c r="AD402" s="11">
        <f t="shared" si="48"/>
        <v>50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1</v>
      </c>
      <c r="N404" s="51">
        <f t="shared" si="49"/>
        <v>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1</v>
      </c>
      <c r="AD404" s="2">
        <f t="shared" si="45"/>
        <v>1</v>
      </c>
      <c r="AE404" s="254">
        <f>IF(AC404=0,0,(AC404-AD404)/AC404*-100)</f>
        <v>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50</v>
      </c>
      <c r="AD405" s="52">
        <f>AD404/AD394*100</f>
        <v>50</v>
      </c>
      <c r="AE405" s="247">
        <f>IF(AC405=0,0,(AC405-AD405)/AC405*-100)</f>
        <v>0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Qershor 2024</v>
      </c>
      <c r="F410" s="33" t="str">
        <f>F22</f>
        <v>Qershor 2025</v>
      </c>
      <c r="G410" s="33" t="str">
        <f>G22</f>
        <v>Qershor 2024</v>
      </c>
      <c r="H410" s="33" t="str">
        <f>H22</f>
        <v>Qershor 2025</v>
      </c>
      <c r="I410" s="33" t="str">
        <f>I22</f>
        <v>Qershor 2024</v>
      </c>
      <c r="J410" s="33" t="str">
        <f>J22</f>
        <v>Qershor 2025</v>
      </c>
      <c r="K410" s="33" t="str">
        <f>K22</f>
        <v>Qershor 2024</v>
      </c>
      <c r="L410" s="33" t="str">
        <f>L22</f>
        <v>Qershor 2025</v>
      </c>
      <c r="M410" s="33" t="str">
        <f>M22</f>
        <v>Qershor 2024</v>
      </c>
      <c r="N410" s="33" t="str">
        <f>N22</f>
        <v>Qershor 2025</v>
      </c>
      <c r="O410" s="33" t="str">
        <f>O22</f>
        <v>Qershor 2024</v>
      </c>
      <c r="P410" s="33" t="str">
        <f>P22</f>
        <v>Qershor 2025</v>
      </c>
      <c r="Q410" s="33" t="str">
        <f>Q22</f>
        <v>Qershor 2024</v>
      </c>
      <c r="R410" s="33" t="str">
        <f>R22</f>
        <v>Qershor 2025</v>
      </c>
      <c r="S410" s="33" t="str">
        <f>S22</f>
        <v>Qershor 2024</v>
      </c>
      <c r="T410" s="33" t="str">
        <f>T22</f>
        <v>Qershor 2025</v>
      </c>
      <c r="U410" s="33" t="str">
        <f>U22</f>
        <v>Qershor 2024</v>
      </c>
      <c r="V410" s="33" t="str">
        <f>V22</f>
        <v>Qershor 2025</v>
      </c>
      <c r="W410" s="33" t="str">
        <f>W22</f>
        <v>Qershor 2024</v>
      </c>
      <c r="X410" s="33" t="str">
        <f>X22</f>
        <v>Qershor 2025</v>
      </c>
      <c r="Y410" s="33" t="str">
        <f>Y22</f>
        <v>Qershor 2024</v>
      </c>
      <c r="Z410" s="33" t="str">
        <f>Z22</f>
        <v>Qershor 2025</v>
      </c>
      <c r="AA410" s="33" t="str">
        <f>AA22</f>
        <v>Qershor 2024</v>
      </c>
      <c r="AB410" s="33" t="str">
        <f>AB22</f>
        <v>Qershor 2025</v>
      </c>
      <c r="AC410" s="1" t="str">
        <f>R3</f>
        <v>Qershor 2024</v>
      </c>
      <c r="AD410" s="1" t="str">
        <f>U3</f>
        <v>Qershor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0</v>
      </c>
      <c r="AD415" s="2">
        <f t="shared" si="50"/>
        <v>0</v>
      </c>
      <c r="AE415" s="214">
        <f>IF(AC415=0,0,(AC415-AD415)/AC415*-100)</f>
        <v>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0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0</v>
      </c>
      <c r="AD417" s="2">
        <f t="shared" si="50"/>
        <v>0</v>
      </c>
      <c r="AE417" s="214">
        <f t="shared" si="51"/>
        <v>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Qershor 2024</v>
      </c>
      <c r="F423" s="33" t="str">
        <f>F22</f>
        <v>Qershor 2025</v>
      </c>
      <c r="G423" s="33" t="str">
        <f>G22</f>
        <v>Qershor 2024</v>
      </c>
      <c r="H423" s="33" t="str">
        <f>H22</f>
        <v>Qershor 2025</v>
      </c>
      <c r="I423" s="33" t="str">
        <f>I22</f>
        <v>Qershor 2024</v>
      </c>
      <c r="J423" s="33" t="str">
        <f>J22</f>
        <v>Qershor 2025</v>
      </c>
      <c r="K423" s="33" t="str">
        <f>K22</f>
        <v>Qershor 2024</v>
      </c>
      <c r="L423" s="33" t="str">
        <f>L22</f>
        <v>Qershor 2025</v>
      </c>
      <c r="M423" s="33" t="str">
        <f>M22</f>
        <v>Qershor 2024</v>
      </c>
      <c r="N423" s="33" t="str">
        <f>N22</f>
        <v>Qershor 2025</v>
      </c>
      <c r="O423" s="33" t="str">
        <f>O22</f>
        <v>Qershor 2024</v>
      </c>
      <c r="P423" s="33" t="str">
        <f>P22</f>
        <v>Qershor 2025</v>
      </c>
      <c r="Q423" s="33" t="str">
        <f>Q22</f>
        <v>Qershor 2024</v>
      </c>
      <c r="R423" s="33" t="str">
        <f>R22</f>
        <v>Qershor 2025</v>
      </c>
      <c r="S423" s="33" t="str">
        <f>S22</f>
        <v>Qershor 2024</v>
      </c>
      <c r="T423" s="33" t="str">
        <f>T22</f>
        <v>Qershor 2025</v>
      </c>
      <c r="U423" s="33" t="str">
        <f>U22</f>
        <v>Qershor 2024</v>
      </c>
      <c r="V423" s="33" t="str">
        <f>V22</f>
        <v>Qershor 2025</v>
      </c>
      <c r="W423" s="33" t="str">
        <f>W22</f>
        <v>Qershor 2024</v>
      </c>
      <c r="X423" s="33" t="str">
        <f>X22</f>
        <v>Qershor 2025</v>
      </c>
      <c r="Y423" s="33" t="str">
        <f>Y22</f>
        <v>Qershor 2024</v>
      </c>
      <c r="Z423" s="33" t="str">
        <f>Z22</f>
        <v>Qershor 2025</v>
      </c>
      <c r="AA423" s="33" t="str">
        <f>AA22</f>
        <v>Qershor 2024</v>
      </c>
      <c r="AB423" s="33" t="str">
        <f>AB22</f>
        <v>Qershor 2025</v>
      </c>
      <c r="AC423" s="1" t="str">
        <f>R3</f>
        <v>Qershor 2024</v>
      </c>
      <c r="AD423" s="1" t="str">
        <f>U3</f>
        <v>Qershor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0</v>
      </c>
      <c r="N424" s="14">
        <f t="shared" si="53"/>
        <v>0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0</v>
      </c>
      <c r="AD424" s="2">
        <f t="shared" si="54"/>
        <v>0</v>
      </c>
      <c r="AE424" s="214">
        <f>IF(AC424=0,0,(AC424-AD424)/AC424*-100)</f>
        <v>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0</v>
      </c>
      <c r="N428" s="7">
        <f t="shared" si="55"/>
        <v>0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0</v>
      </c>
      <c r="AD428" s="2">
        <f t="shared" si="54"/>
        <v>0</v>
      </c>
      <c r="AE428" s="237">
        <f>IF(AC428=0,0,(AC428-AD428)/AC428*-100)</f>
        <v>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Qershor 2024</v>
      </c>
      <c r="F434" s="33" t="str">
        <f>F22</f>
        <v>Qershor 2025</v>
      </c>
      <c r="G434" s="33" t="str">
        <f>G22</f>
        <v>Qershor 2024</v>
      </c>
      <c r="H434" s="33" t="str">
        <f>H22</f>
        <v>Qershor 2025</v>
      </c>
      <c r="I434" s="33" t="str">
        <f>I22</f>
        <v>Qershor 2024</v>
      </c>
      <c r="J434" s="33" t="str">
        <f>J22</f>
        <v>Qershor 2025</v>
      </c>
      <c r="K434" s="33" t="str">
        <f>K22</f>
        <v>Qershor 2024</v>
      </c>
      <c r="L434" s="33" t="str">
        <f>L22</f>
        <v>Qershor 2025</v>
      </c>
      <c r="M434" s="33" t="str">
        <f>M22</f>
        <v>Qershor 2024</v>
      </c>
      <c r="N434" s="33" t="str">
        <f>N22</f>
        <v>Qershor 2025</v>
      </c>
      <c r="O434" s="33" t="str">
        <f>O22</f>
        <v>Qershor 2024</v>
      </c>
      <c r="P434" s="33" t="str">
        <f>P22</f>
        <v>Qershor 2025</v>
      </c>
      <c r="Q434" s="33" t="str">
        <f>Q22</f>
        <v>Qershor 2024</v>
      </c>
      <c r="R434" s="33" t="str">
        <f>R22</f>
        <v>Qershor 2025</v>
      </c>
      <c r="S434" s="33" t="str">
        <f>S22</f>
        <v>Qershor 2024</v>
      </c>
      <c r="T434" s="33" t="str">
        <f>T22</f>
        <v>Qershor 2025</v>
      </c>
      <c r="U434" s="33" t="str">
        <f>U22</f>
        <v>Qershor 2024</v>
      </c>
      <c r="V434" s="33" t="str">
        <f>V22</f>
        <v>Qershor 2025</v>
      </c>
      <c r="W434" s="33" t="str">
        <f>W22</f>
        <v>Qershor 2024</v>
      </c>
      <c r="X434" s="33" t="str">
        <f>X22</f>
        <v>Qershor 2025</v>
      </c>
      <c r="Y434" s="33" t="str">
        <f>Y22</f>
        <v>Qershor 2024</v>
      </c>
      <c r="Z434" s="33" t="str">
        <f>Z22</f>
        <v>Qershor 2025</v>
      </c>
      <c r="AA434" s="33" t="str">
        <f>AA22</f>
        <v>Qershor 2024</v>
      </c>
      <c r="AB434" s="33" t="str">
        <f>AB22</f>
        <v>Qershor 2025</v>
      </c>
      <c r="AC434" s="1" t="str">
        <f>R3</f>
        <v>Qershor 2024</v>
      </c>
      <c r="AD434" s="1" t="str">
        <f>U3</f>
        <v>Qershor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0</v>
      </c>
      <c r="N435" s="8">
        <f t="shared" si="56"/>
        <v>0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0</v>
      </c>
      <c r="AD435" s="2">
        <f>SUM(F435+H435+J435+L435+N435+P435+R435+T435+V435+X435+Z435+AB435)</f>
        <v>0</v>
      </c>
      <c r="AE435" s="254">
        <f t="shared" ref="AE435:AE445" si="57">IF(AC435=0,0,(AC435-AD435)/AC435*-100)</f>
        <v>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/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0</v>
      </c>
      <c r="AD436" s="2">
        <f t="shared" si="58"/>
        <v>0</v>
      </c>
      <c r="AE436" s="214">
        <f t="shared" si="57"/>
        <v>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0</v>
      </c>
      <c r="N439" s="8">
        <f t="shared" si="59"/>
        <v>0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0</v>
      </c>
      <c r="AD439" s="2">
        <f t="shared" si="58"/>
        <v>0</v>
      </c>
      <c r="AE439" s="254">
        <f t="shared" si="57"/>
        <v>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 t="e">
        <f t="shared" si="61"/>
        <v>#DIV/0!</v>
      </c>
      <c r="N443" s="53" t="e">
        <f t="shared" si="61"/>
        <v>#DIV/0!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 t="e">
        <f t="shared" si="61"/>
        <v>#DIV/0!</v>
      </c>
      <c r="AD443" s="11" t="e">
        <f t="shared" si="61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0</v>
      </c>
      <c r="N445" s="51">
        <f t="shared" si="62"/>
        <v>0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0</v>
      </c>
      <c r="AD445" s="2">
        <f>SUM(F445+H445+J445+L445+N445+P445+R445+T445+V445+X445+Z445+AB445)</f>
        <v>0</v>
      </c>
      <c r="AE445" s="254">
        <f t="shared" si="57"/>
        <v>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 t="e">
        <f>AC445/AC435*100</f>
        <v>#DIV/0!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Qershor 2024</v>
      </c>
      <c r="F451" s="33" t="str">
        <f>F22</f>
        <v>Qershor 2025</v>
      </c>
      <c r="G451" s="33" t="str">
        <f>G22</f>
        <v>Qershor 2024</v>
      </c>
      <c r="H451" s="33" t="str">
        <f>H22</f>
        <v>Qershor 2025</v>
      </c>
      <c r="I451" s="33" t="str">
        <f>I22</f>
        <v>Qershor 2024</v>
      </c>
      <c r="J451" s="33" t="str">
        <f>J22</f>
        <v>Qershor 2025</v>
      </c>
      <c r="K451" s="33" t="str">
        <f>K22</f>
        <v>Qershor 2024</v>
      </c>
      <c r="L451" s="33" t="str">
        <f>L22</f>
        <v>Qershor 2025</v>
      </c>
      <c r="M451" s="33" t="str">
        <f>M22</f>
        <v>Qershor 2024</v>
      </c>
      <c r="N451" s="33" t="str">
        <f>N22</f>
        <v>Qershor 2025</v>
      </c>
      <c r="O451" s="33" t="str">
        <f>O22</f>
        <v>Qershor 2024</v>
      </c>
      <c r="P451" s="33" t="str">
        <f>P22</f>
        <v>Qershor 2025</v>
      </c>
      <c r="Q451" s="33" t="str">
        <f>Q22</f>
        <v>Qershor 2024</v>
      </c>
      <c r="R451" s="33" t="str">
        <f>R22</f>
        <v>Qershor 2025</v>
      </c>
      <c r="S451" s="33" t="str">
        <f>S22</f>
        <v>Qershor 2024</v>
      </c>
      <c r="T451" s="33" t="str">
        <f>T22</f>
        <v>Qershor 2025</v>
      </c>
      <c r="U451" s="33" t="str">
        <f>U22</f>
        <v>Qershor 2024</v>
      </c>
      <c r="V451" s="33" t="str">
        <f>V22</f>
        <v>Qershor 2025</v>
      </c>
      <c r="W451" s="33" t="str">
        <f>W22</f>
        <v>Qershor 2024</v>
      </c>
      <c r="X451" s="33" t="str">
        <f>X22</f>
        <v>Qershor 2025</v>
      </c>
      <c r="Y451" s="33" t="str">
        <f>Y22</f>
        <v>Qershor 2024</v>
      </c>
      <c r="Z451" s="33" t="str">
        <f>Z22</f>
        <v>Qershor 2025</v>
      </c>
      <c r="AA451" s="33" t="str">
        <f>AA22</f>
        <v>Qershor 2024</v>
      </c>
      <c r="AB451" s="33" t="str">
        <f>AB22</f>
        <v>Qershor 2025</v>
      </c>
      <c r="AC451" s="1" t="str">
        <f>R3</f>
        <v>Qershor 2024</v>
      </c>
      <c r="AD451" s="1" t="str">
        <f>U3</f>
        <v>Qershor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2</v>
      </c>
      <c r="N452" s="14">
        <f t="shared" si="63"/>
        <v>2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2</v>
      </c>
      <c r="AD452" s="2">
        <f t="shared" si="64"/>
        <v>2</v>
      </c>
      <c r="AE452" s="214">
        <f>IF(AC452=0,0,(AC452-AD452)/AC452*-100)</f>
        <v>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2</v>
      </c>
      <c r="N456" s="7">
        <f t="shared" si="65"/>
        <v>2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2</v>
      </c>
      <c r="AD456" s="2">
        <f t="shared" si="64"/>
        <v>2</v>
      </c>
      <c r="AE456" s="237">
        <f>IF(AC456=0,0,(AC456-AD456)/AC456*-100)</f>
        <v>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Qershor 2024</v>
      </c>
      <c r="F462" s="33" t="str">
        <f>F22</f>
        <v>Qershor 2025</v>
      </c>
      <c r="G462" s="33" t="str">
        <f>G22</f>
        <v>Qershor 2024</v>
      </c>
      <c r="H462" s="33" t="str">
        <f>H22</f>
        <v>Qershor 2025</v>
      </c>
      <c r="I462" s="33" t="str">
        <f>I22</f>
        <v>Qershor 2024</v>
      </c>
      <c r="J462" s="33" t="str">
        <f>J22</f>
        <v>Qershor 2025</v>
      </c>
      <c r="K462" s="33" t="str">
        <f>K22</f>
        <v>Qershor 2024</v>
      </c>
      <c r="L462" s="33" t="str">
        <f>L22</f>
        <v>Qershor 2025</v>
      </c>
      <c r="M462" s="33" t="str">
        <f>M22</f>
        <v>Qershor 2024</v>
      </c>
      <c r="N462" s="33" t="str">
        <f>N22</f>
        <v>Qershor 2025</v>
      </c>
      <c r="O462" s="33" t="str">
        <f>O22</f>
        <v>Qershor 2024</v>
      </c>
      <c r="P462" s="33" t="str">
        <f>P22</f>
        <v>Qershor 2025</v>
      </c>
      <c r="Q462" s="33" t="str">
        <f>Q22</f>
        <v>Qershor 2024</v>
      </c>
      <c r="R462" s="33" t="str">
        <f>R22</f>
        <v>Qershor 2025</v>
      </c>
      <c r="S462" s="33" t="str">
        <f>S22</f>
        <v>Qershor 2024</v>
      </c>
      <c r="T462" s="33" t="str">
        <f>T22</f>
        <v>Qershor 2025</v>
      </c>
      <c r="U462" s="33" t="str">
        <f>U22</f>
        <v>Qershor 2024</v>
      </c>
      <c r="V462" s="33" t="str">
        <f>V22</f>
        <v>Qershor 2025</v>
      </c>
      <c r="W462" s="33" t="str">
        <f>W22</f>
        <v>Qershor 2024</v>
      </c>
      <c r="X462" s="33" t="str">
        <f>X22</f>
        <v>Qershor 2025</v>
      </c>
      <c r="Y462" s="33" t="str">
        <f>Y22</f>
        <v>Qershor 2024</v>
      </c>
      <c r="Z462" s="33" t="str">
        <f>Z22</f>
        <v>Qershor 2025</v>
      </c>
      <c r="AA462" s="33" t="str">
        <f>AA22</f>
        <v>Qershor 2024</v>
      </c>
      <c r="AB462" s="33" t="str">
        <f>AB22</f>
        <v>Qershor 2025</v>
      </c>
      <c r="AC462" s="1" t="str">
        <f>R3</f>
        <v>Qershor 2024</v>
      </c>
      <c r="AD462" s="1" t="str">
        <f>U3</f>
        <v>Qershor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2</v>
      </c>
      <c r="N463" s="16">
        <f t="shared" si="66"/>
        <v>2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2</v>
      </c>
      <c r="AD463" s="2">
        <f>SUM(F463+H463+J463+L463+N463+P463+R463+T463+V463+X463+Z463+AB463)</f>
        <v>2</v>
      </c>
      <c r="AE463" s="252">
        <f t="shared" ref="AE463:AE473" si="67">IF(AC463=0,0,(AC463-AD463)/AC463*-100)</f>
        <v>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1</v>
      </c>
      <c r="N464" s="14">
        <f t="shared" si="66"/>
        <v>1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1</v>
      </c>
      <c r="AD464" s="2">
        <f>SUM(F464+H464+J464+L464+N464+P464+R464+T464+V464+X464+Z464+AB464)</f>
        <v>1</v>
      </c>
      <c r="AE464" s="214">
        <f t="shared" si="67"/>
        <v>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1</v>
      </c>
      <c r="N467" s="16">
        <f t="shared" si="69"/>
        <v>1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1</v>
      </c>
      <c r="AD467" s="2">
        <f t="shared" si="68"/>
        <v>1</v>
      </c>
      <c r="AE467" s="252">
        <f t="shared" si="67"/>
        <v>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1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1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1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1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1</v>
      </c>
      <c r="N470" s="16">
        <f t="shared" si="69"/>
        <v>1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1</v>
      </c>
      <c r="AD470" s="2">
        <f t="shared" si="68"/>
        <v>1</v>
      </c>
      <c r="AE470" s="252">
        <f t="shared" si="67"/>
        <v>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50</v>
      </c>
      <c r="N471" s="35">
        <f t="shared" si="70"/>
        <v>50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50</v>
      </c>
      <c r="AD471" s="11">
        <f t="shared" si="70"/>
        <v>50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1</v>
      </c>
      <c r="N473" s="16">
        <f t="shared" si="69"/>
        <v>1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1</v>
      </c>
      <c r="AD473" s="2">
        <f>SUM(F473+H473+J473+L473+N473+P473+R473+T473+V473+X473+Z473+AB473)</f>
        <v>1</v>
      </c>
      <c r="AE473" s="252">
        <f t="shared" si="67"/>
        <v>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50</v>
      </c>
      <c r="AD474" s="52">
        <f>AD473/AD463*100</f>
        <v>50</v>
      </c>
      <c r="AE474" s="247">
        <f>IF(AC474=0,0,(AC474-AD474)/AC474*-100)</f>
        <v>0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Qershor 2024</v>
      </c>
      <c r="F479" s="33" t="str">
        <f>F22</f>
        <v>Qershor 2025</v>
      </c>
      <c r="G479" s="33" t="str">
        <f>G22</f>
        <v>Qershor 2024</v>
      </c>
      <c r="H479" s="33" t="str">
        <f>H22</f>
        <v>Qershor 2025</v>
      </c>
      <c r="I479" s="33" t="str">
        <f>I22</f>
        <v>Qershor 2024</v>
      </c>
      <c r="J479" s="33" t="str">
        <f>J22</f>
        <v>Qershor 2025</v>
      </c>
      <c r="K479" s="33" t="str">
        <f>K22</f>
        <v>Qershor 2024</v>
      </c>
      <c r="L479" s="33" t="str">
        <f>L22</f>
        <v>Qershor 2025</v>
      </c>
      <c r="M479" s="33" t="str">
        <f>M22</f>
        <v>Qershor 2024</v>
      </c>
      <c r="N479" s="33" t="str">
        <f>N22</f>
        <v>Qershor 2025</v>
      </c>
      <c r="O479" s="33" t="str">
        <f>O22</f>
        <v>Qershor 2024</v>
      </c>
      <c r="P479" s="33" t="str">
        <f>P22</f>
        <v>Qershor 2025</v>
      </c>
      <c r="Q479" s="33" t="str">
        <f>Q22</f>
        <v>Qershor 2024</v>
      </c>
      <c r="R479" s="33" t="str">
        <f>R22</f>
        <v>Qershor 2025</v>
      </c>
      <c r="S479" s="33" t="str">
        <f>S22</f>
        <v>Qershor 2024</v>
      </c>
      <c r="T479" s="33" t="str">
        <f>T22</f>
        <v>Qershor 2025</v>
      </c>
      <c r="U479" s="33" t="str">
        <f>U22</f>
        <v>Qershor 2024</v>
      </c>
      <c r="V479" s="33" t="str">
        <f>V22</f>
        <v>Qershor 2025</v>
      </c>
      <c r="W479" s="33" t="str">
        <f>W22</f>
        <v>Qershor 2024</v>
      </c>
      <c r="X479" s="33" t="str">
        <f>X22</f>
        <v>Qershor 2025</v>
      </c>
      <c r="Y479" s="33" t="str">
        <f>Y22</f>
        <v>Qershor 2024</v>
      </c>
      <c r="Z479" s="33" t="str">
        <f>Z22</f>
        <v>Qershor 2025</v>
      </c>
      <c r="AA479" s="33" t="str">
        <f>AA22</f>
        <v>Qershor 2024</v>
      </c>
      <c r="AB479" s="33" t="str">
        <f>AB22</f>
        <v>Qershor 2025</v>
      </c>
      <c r="AC479" s="1" t="str">
        <f>R3</f>
        <v>Qershor 2024</v>
      </c>
      <c r="AD479" s="1" t="str">
        <f>U3</f>
        <v>Qershor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0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0</v>
      </c>
      <c r="AD482" s="2">
        <f t="shared" si="72"/>
        <v>1</v>
      </c>
      <c r="AE482" s="214">
        <f t="shared" si="73"/>
        <v>0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1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1</v>
      </c>
      <c r="AD483" s="2">
        <f t="shared" si="72"/>
        <v>0</v>
      </c>
      <c r="AE483" s="214">
        <f t="shared" si="73"/>
        <v>-100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0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Qershor 2024</v>
      </c>
      <c r="F493" s="33" t="str">
        <f>F22</f>
        <v>Qershor 2025</v>
      </c>
      <c r="G493" s="33" t="str">
        <f>G22</f>
        <v>Qershor 2024</v>
      </c>
      <c r="H493" s="33" t="str">
        <f>H22</f>
        <v>Qershor 2025</v>
      </c>
      <c r="I493" s="33" t="str">
        <f>I22</f>
        <v>Qershor 2024</v>
      </c>
      <c r="J493" s="33" t="str">
        <f>J22</f>
        <v>Qershor 2025</v>
      </c>
      <c r="K493" s="33" t="str">
        <f>K22</f>
        <v>Qershor 2024</v>
      </c>
      <c r="L493" s="33" t="str">
        <f>L22</f>
        <v>Qershor 2025</v>
      </c>
      <c r="M493" s="33" t="str">
        <f>M22</f>
        <v>Qershor 2024</v>
      </c>
      <c r="N493" s="33" t="str">
        <f>N22</f>
        <v>Qershor 2025</v>
      </c>
      <c r="O493" s="33" t="str">
        <f>O22</f>
        <v>Qershor 2024</v>
      </c>
      <c r="P493" s="33" t="str">
        <f>P22</f>
        <v>Qershor 2025</v>
      </c>
      <c r="Q493" s="33" t="str">
        <f>Q22</f>
        <v>Qershor 2024</v>
      </c>
      <c r="R493" s="33" t="str">
        <f>R22</f>
        <v>Qershor 2025</v>
      </c>
      <c r="S493" s="33" t="str">
        <f>S22</f>
        <v>Qershor 2024</v>
      </c>
      <c r="T493" s="33" t="str">
        <f>T22</f>
        <v>Qershor 2025</v>
      </c>
      <c r="U493" s="33" t="str">
        <f>U22</f>
        <v>Qershor 2024</v>
      </c>
      <c r="V493" s="33" t="str">
        <f>V22</f>
        <v>Qershor 2025</v>
      </c>
      <c r="W493" s="33" t="str">
        <f>W22</f>
        <v>Qershor 2024</v>
      </c>
      <c r="X493" s="33" t="str">
        <f>X22</f>
        <v>Qershor 2025</v>
      </c>
      <c r="Y493" s="33" t="str">
        <f>Y22</f>
        <v>Qershor 2024</v>
      </c>
      <c r="Z493" s="33" t="str">
        <f>Z22</f>
        <v>Qershor 2025</v>
      </c>
      <c r="AA493" s="33" t="str">
        <f>AA22</f>
        <v>Qershor 2024</v>
      </c>
      <c r="AB493" s="33" t="str">
        <f>AB22</f>
        <v>Qershor 2025</v>
      </c>
      <c r="AC493" s="1" t="str">
        <f>R3</f>
        <v>Qershor 2024</v>
      </c>
      <c r="AD493" s="1" t="str">
        <f>U3</f>
        <v>Qershor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/>
      <c r="N496" s="36">
        <v>3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0</v>
      </c>
      <c r="AD496" s="2">
        <f t="shared" si="82"/>
        <v>3</v>
      </c>
      <c r="AE496" s="214">
        <f t="shared" si="81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0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91</v>
      </c>
      <c r="N503" s="36">
        <v>90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91</v>
      </c>
      <c r="AD503" s="2">
        <f t="shared" si="82"/>
        <v>90</v>
      </c>
      <c r="AE503" s="214">
        <f t="shared" si="81"/>
        <v>-1.098901098901099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47</v>
      </c>
      <c r="N504" s="36">
        <v>39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47</v>
      </c>
      <c r="AD504" s="2">
        <f t="shared" si="82"/>
        <v>39</v>
      </c>
      <c r="AE504" s="214">
        <f>IF(AC504=0,0,(AC504-AD504)/AC504*-100)</f>
        <v>-17.021276595744681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80</v>
      </c>
      <c r="N505" s="36">
        <v>153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80</v>
      </c>
      <c r="AD505" s="2">
        <f t="shared" si="82"/>
        <v>153</v>
      </c>
      <c r="AE505" s="214">
        <f>IF(AC505=0,0,(AC505-AD505)/AC505*-100)</f>
        <v>91.25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573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Qershor 2024</v>
      </c>
      <c r="F513" s="33" t="str">
        <f>F22</f>
        <v>Qershor 2025</v>
      </c>
      <c r="G513" s="33" t="str">
        <f>G22</f>
        <v>Qershor 2024</v>
      </c>
      <c r="H513" s="33" t="str">
        <f>H22</f>
        <v>Qershor 2025</v>
      </c>
      <c r="I513" s="33" t="str">
        <f>I22</f>
        <v>Qershor 2024</v>
      </c>
      <c r="J513" s="33" t="str">
        <f>J22</f>
        <v>Qershor 2025</v>
      </c>
      <c r="K513" s="33" t="str">
        <f>K22</f>
        <v>Qershor 2024</v>
      </c>
      <c r="L513" s="33" t="str">
        <f>L22</f>
        <v>Qershor 2025</v>
      </c>
      <c r="M513" s="33" t="str">
        <f>M22</f>
        <v>Qershor 2024</v>
      </c>
      <c r="N513" s="33" t="str">
        <f>N22</f>
        <v>Qershor 2025</v>
      </c>
      <c r="O513" s="33" t="str">
        <f>O22</f>
        <v>Qershor 2024</v>
      </c>
      <c r="P513" s="33" t="str">
        <f>P22</f>
        <v>Qershor 2025</v>
      </c>
      <c r="Q513" s="33" t="str">
        <f>Q22</f>
        <v>Qershor 2024</v>
      </c>
      <c r="R513" s="33" t="str">
        <f>R22</f>
        <v>Qershor 2025</v>
      </c>
      <c r="S513" s="33" t="str">
        <f>S22</f>
        <v>Qershor 2024</v>
      </c>
      <c r="T513" s="33" t="str">
        <f>T22</f>
        <v>Qershor 2025</v>
      </c>
      <c r="U513" s="33" t="str">
        <f>U22</f>
        <v>Qershor 2024</v>
      </c>
      <c r="V513" s="33" t="str">
        <f>V22</f>
        <v>Qershor 2025</v>
      </c>
      <c r="W513" s="33" t="str">
        <f>W22</f>
        <v>Qershor 2024</v>
      </c>
      <c r="X513" s="33" t="str">
        <f>X22</f>
        <v>Qershor 2025</v>
      </c>
      <c r="Y513" s="33" t="str">
        <f>Y22</f>
        <v>Qershor 2024</v>
      </c>
      <c r="Z513" s="33" t="str">
        <f>Z22</f>
        <v>Qershor 2025</v>
      </c>
      <c r="AA513" s="33" t="str">
        <f>AA22</f>
        <v>Qershor 2024</v>
      </c>
      <c r="AB513" s="33" t="str">
        <f>AB22</f>
        <v>Qershor 2025</v>
      </c>
      <c r="AC513" s="1" t="str">
        <f>R3</f>
        <v>Qershor 2024</v>
      </c>
      <c r="AD513" s="1" t="str">
        <f>U3</f>
        <v>Qershor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Qershor 2024</v>
      </c>
      <c r="F524" s="33" t="str">
        <f>F22</f>
        <v>Qershor 2025</v>
      </c>
      <c r="G524" s="33" t="str">
        <f>G22</f>
        <v>Qershor 2024</v>
      </c>
      <c r="H524" s="33" t="str">
        <f>H22</f>
        <v>Qershor 2025</v>
      </c>
      <c r="I524" s="33" t="str">
        <f>I22</f>
        <v>Qershor 2024</v>
      </c>
      <c r="J524" s="33" t="str">
        <f>J22</f>
        <v>Qershor 2025</v>
      </c>
      <c r="K524" s="33" t="str">
        <f>K22</f>
        <v>Qershor 2024</v>
      </c>
      <c r="L524" s="33" t="str">
        <f>L22</f>
        <v>Qershor 2025</v>
      </c>
      <c r="M524" s="33" t="str">
        <f>M22</f>
        <v>Qershor 2024</v>
      </c>
      <c r="N524" s="33" t="str">
        <f>N22</f>
        <v>Qershor 2025</v>
      </c>
      <c r="O524" s="33" t="str">
        <f>O22</f>
        <v>Qershor 2024</v>
      </c>
      <c r="P524" s="33" t="str">
        <f>P22</f>
        <v>Qershor 2025</v>
      </c>
      <c r="Q524" s="33" t="str">
        <f>Q22</f>
        <v>Qershor 2024</v>
      </c>
      <c r="R524" s="33" t="str">
        <f>R22</f>
        <v>Qershor 2025</v>
      </c>
      <c r="S524" s="33" t="str">
        <f>S22</f>
        <v>Qershor 2024</v>
      </c>
      <c r="T524" s="33" t="str">
        <f>T22</f>
        <v>Qershor 2025</v>
      </c>
      <c r="U524" s="33" t="str">
        <f>U22</f>
        <v>Qershor 2024</v>
      </c>
      <c r="V524" s="33" t="str">
        <f>V22</f>
        <v>Qershor 2025</v>
      </c>
      <c r="W524" s="33" t="str">
        <f>W22</f>
        <v>Qershor 2024</v>
      </c>
      <c r="X524" s="33" t="str">
        <f>X22</f>
        <v>Qershor 2025</v>
      </c>
      <c r="Y524" s="33" t="str">
        <f>Y22</f>
        <v>Qershor 2024</v>
      </c>
      <c r="Z524" s="33" t="str">
        <f>Z22</f>
        <v>Qershor 2025</v>
      </c>
      <c r="AA524" s="33" t="str">
        <f>AA22</f>
        <v>Qershor 2024</v>
      </c>
      <c r="AB524" s="33" t="str">
        <f>AB22</f>
        <v>Qershor 2025</v>
      </c>
      <c r="AC524" s="1" t="str">
        <f>R3</f>
        <v>Qershor 2024</v>
      </c>
      <c r="AD524" s="1" t="str">
        <f>U3</f>
        <v>Qershor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6</v>
      </c>
      <c r="N525" s="23">
        <v>9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6</v>
      </c>
      <c r="AD525" s="2">
        <f t="shared" si="85"/>
        <v>9</v>
      </c>
      <c r="AE525" s="214">
        <f>IF(AC525=0,0,(AC525-AD525)/AC525*-100)</f>
        <v>50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/>
      <c r="N526" s="23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0</v>
      </c>
      <c r="AD526" s="2">
        <f t="shared" si="85"/>
        <v>0</v>
      </c>
      <c r="AE526" s="214">
        <f>IF(AC526=0,0,(AC526-AD526)/AC526*-100)</f>
        <v>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/>
      <c r="N527" s="23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6</v>
      </c>
      <c r="N529" s="4">
        <f t="shared" si="86"/>
        <v>9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6</v>
      </c>
      <c r="AD529" s="2">
        <f t="shared" si="85"/>
        <v>9</v>
      </c>
      <c r="AE529" s="221">
        <f>IF(AC529=0,0,(AC529-AD529)/AC529*-100)</f>
        <v>50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Qershor 2024</v>
      </c>
      <c r="F539" s="33" t="str">
        <f>F22</f>
        <v>Qershor 2025</v>
      </c>
      <c r="G539" s="33" t="str">
        <f>G22</f>
        <v>Qershor 2024</v>
      </c>
      <c r="H539" s="33" t="str">
        <f>H22</f>
        <v>Qershor 2025</v>
      </c>
      <c r="I539" s="33" t="str">
        <f>I22</f>
        <v>Qershor 2024</v>
      </c>
      <c r="J539" s="33" t="str">
        <f>J22</f>
        <v>Qershor 2025</v>
      </c>
      <c r="K539" s="33" t="str">
        <f>K22</f>
        <v>Qershor 2024</v>
      </c>
      <c r="L539" s="33" t="str">
        <f>L22</f>
        <v>Qershor 2025</v>
      </c>
      <c r="M539" s="33" t="str">
        <f>M22</f>
        <v>Qershor 2024</v>
      </c>
      <c r="N539" s="33" t="str">
        <f>N22</f>
        <v>Qershor 2025</v>
      </c>
      <c r="O539" s="33" t="str">
        <f>O22</f>
        <v>Qershor 2024</v>
      </c>
      <c r="P539" s="33" t="str">
        <f>P22</f>
        <v>Qershor 2025</v>
      </c>
      <c r="Q539" s="33" t="str">
        <f>Q22</f>
        <v>Qershor 2024</v>
      </c>
      <c r="R539" s="33" t="str">
        <f>R22</f>
        <v>Qershor 2025</v>
      </c>
      <c r="S539" s="33" t="str">
        <f>S22</f>
        <v>Qershor 2024</v>
      </c>
      <c r="T539" s="33" t="str">
        <f>T22</f>
        <v>Qershor 2025</v>
      </c>
      <c r="U539" s="33" t="str">
        <f>U22</f>
        <v>Qershor 2024</v>
      </c>
      <c r="V539" s="33" t="str">
        <f>V22</f>
        <v>Qershor 2025</v>
      </c>
      <c r="W539" s="33" t="str">
        <f>W22</f>
        <v>Qershor 2024</v>
      </c>
      <c r="X539" s="33" t="str">
        <f>X22</f>
        <v>Qershor 2025</v>
      </c>
      <c r="Y539" s="33" t="str">
        <f>Y22</f>
        <v>Qershor 2024</v>
      </c>
      <c r="Z539" s="33" t="str">
        <f>Z22</f>
        <v>Qershor 2025</v>
      </c>
      <c r="AA539" s="33" t="str">
        <f>AA22</f>
        <v>Qershor 2024</v>
      </c>
      <c r="AB539" s="33" t="str">
        <f>AB22</f>
        <v>Qershor 2025</v>
      </c>
      <c r="AC539" s="1" t="str">
        <f>R3</f>
        <v>Qershor 2024</v>
      </c>
      <c r="AD539" s="1" t="str">
        <f>U3</f>
        <v>Qershor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>
        <v>2</v>
      </c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2</v>
      </c>
      <c r="AD542" s="2">
        <f t="shared" si="88"/>
        <v>0</v>
      </c>
      <c r="AE542" s="214">
        <f t="shared" si="89"/>
        <v>-100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2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2</v>
      </c>
      <c r="AD543" s="2">
        <f t="shared" si="88"/>
        <v>0</v>
      </c>
      <c r="AE543" s="221">
        <f t="shared" si="89"/>
        <v>-100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77</v>
      </c>
      <c r="N545" s="19">
        <v>120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77</v>
      </c>
      <c r="AD545" s="2">
        <f t="shared" si="88"/>
        <v>120</v>
      </c>
      <c r="AE545" s="214">
        <f t="shared" si="89"/>
        <v>55.844155844155843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55.844155844155843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55.844155844155843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Qershor 2024</v>
      </c>
      <c r="P568" s="207"/>
      <c r="Q568" s="207"/>
      <c r="R568" s="207" t="str">
        <f>U3</f>
        <v>Qershor 2025</v>
      </c>
      <c r="S568" s="207"/>
      <c r="T568" s="207"/>
      <c r="U568" s="201" t="s">
        <v>478</v>
      </c>
      <c r="V568" s="201"/>
      <c r="W568" s="201"/>
      <c r="X568" s="207" t="str">
        <f>R3</f>
        <v>Qershor 2024</v>
      </c>
      <c r="Y568" s="207"/>
      <c r="Z568" s="207"/>
      <c r="AA568" s="207" t="str">
        <f>U3</f>
        <v>Qershor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5092</v>
      </c>
      <c r="P575" s="203"/>
      <c r="Q575" s="203"/>
      <c r="R575" s="203">
        <v>6325</v>
      </c>
      <c r="S575" s="203"/>
      <c r="T575" s="203"/>
      <c r="U575" s="199">
        <f t="shared" si="92"/>
        <v>24.214454045561666</v>
      </c>
      <c r="V575" s="199"/>
      <c r="W575" s="199"/>
      <c r="X575" s="203">
        <v>341</v>
      </c>
      <c r="Y575" s="203"/>
      <c r="Z575" s="203"/>
      <c r="AA575" s="203">
        <v>458</v>
      </c>
      <c r="AB575" s="203"/>
      <c r="AC575" s="203"/>
      <c r="AD575" s="199">
        <f t="shared" si="93"/>
        <v>34.310850439882692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5092</v>
      </c>
      <c r="P582" s="201"/>
      <c r="Q582" s="201"/>
      <c r="R582" s="201">
        <f>SUM(R569:R581)</f>
        <v>6325</v>
      </c>
      <c r="S582" s="201"/>
      <c r="T582" s="201"/>
      <c r="U582" s="199">
        <f>IF(O582=0,0,(O582-R582)/O582*-100)</f>
        <v>24.214454045561666</v>
      </c>
      <c r="V582" s="199"/>
      <c r="W582" s="199"/>
      <c r="X582" s="201">
        <f>SUM(X569:X581)</f>
        <v>341</v>
      </c>
      <c r="Y582" s="201"/>
      <c r="Z582" s="201"/>
      <c r="AA582" s="201">
        <f>SUM(AA569:AA581)</f>
        <v>458</v>
      </c>
      <c r="AB582" s="201"/>
      <c r="AC582" s="201"/>
      <c r="AD582" s="199">
        <f t="shared" si="93"/>
        <v>34.310850439882692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275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671</v>
      </c>
      <c r="Q587" s="176"/>
      <c r="R587" s="176"/>
      <c r="S587" s="183" t="s">
        <v>672</v>
      </c>
      <c r="T587" s="176"/>
      <c r="U587" s="176"/>
      <c r="V587" s="176" t="s">
        <v>646</v>
      </c>
      <c r="W587" s="176"/>
      <c r="X587" s="176"/>
      <c r="Y587" s="176" t="s">
        <v>666</v>
      </c>
      <c r="Z587" s="176"/>
      <c r="AA587" s="176"/>
      <c r="AB587" s="176" t="s">
        <v>667</v>
      </c>
      <c r="AC587" s="176"/>
      <c r="AD587" s="176"/>
      <c r="AE587" s="176" t="s">
        <v>661</v>
      </c>
      <c r="AF587" s="176"/>
      <c r="AG587" s="176"/>
    </row>
    <row r="588" spans="1:33" ht="27.75" customHeight="1" x14ac:dyDescent="0.25">
      <c r="A588" s="63">
        <v>2</v>
      </c>
      <c r="B588" s="184" t="s">
        <v>675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676</v>
      </c>
      <c r="Q588" s="176"/>
      <c r="R588" s="176"/>
      <c r="S588" s="183" t="s">
        <v>677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667</v>
      </c>
      <c r="AC588" s="176"/>
      <c r="AD588" s="176"/>
      <c r="AE588" s="176" t="s">
        <v>661</v>
      </c>
      <c r="AF588" s="176"/>
      <c r="AG588" s="176"/>
    </row>
    <row r="589" spans="1:33" ht="27.75" customHeight="1" x14ac:dyDescent="0.25">
      <c r="A589" s="63">
        <v>3</v>
      </c>
      <c r="B589" s="184"/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/>
      <c r="N589" s="176"/>
      <c r="O589" s="176"/>
      <c r="P589" s="176"/>
      <c r="Q589" s="176"/>
      <c r="R589" s="176"/>
      <c r="S589" s="183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651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673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U574:W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O574:Q574"/>
    <mergeCell ref="R574:T574"/>
    <mergeCell ref="X574:Z574"/>
    <mergeCell ref="AA574:AC574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77:AF377"/>
    <mergeCell ref="A378:AG378"/>
    <mergeCell ref="A379:AF379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68:D368"/>
    <mergeCell ref="AE368:AF368"/>
    <mergeCell ref="B369:D369"/>
    <mergeCell ref="AE369:AF369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B359:D359"/>
    <mergeCell ref="AE359:AF359"/>
    <mergeCell ref="B360:D360"/>
    <mergeCell ref="AE360:AF360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50:D350"/>
    <mergeCell ref="AE350:AF350"/>
    <mergeCell ref="B351:D351"/>
    <mergeCell ref="AE351:AF351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41:D341"/>
    <mergeCell ref="AE341:AF341"/>
    <mergeCell ref="B342:D342"/>
    <mergeCell ref="AE342:AF342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32:D332"/>
    <mergeCell ref="AE332:AF332"/>
    <mergeCell ref="B333:D333"/>
    <mergeCell ref="AE333:AF333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23:D323"/>
    <mergeCell ref="AE323:AF323"/>
    <mergeCell ref="B324:D324"/>
    <mergeCell ref="AE324:AF324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14:D314"/>
    <mergeCell ref="AE314:AF314"/>
    <mergeCell ref="B315:D315"/>
    <mergeCell ref="AE315:AF315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05:D305"/>
    <mergeCell ref="AE305:AF305"/>
    <mergeCell ref="B306:D306"/>
    <mergeCell ref="AE306:AF306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296:D296"/>
    <mergeCell ref="AE296:AF296"/>
    <mergeCell ref="B297:D297"/>
    <mergeCell ref="AE297:AF297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287:D287"/>
    <mergeCell ref="AE287:AF287"/>
    <mergeCell ref="B288:D288"/>
    <mergeCell ref="AE288:AF288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70:D270"/>
    <mergeCell ref="AE270:AF270"/>
    <mergeCell ref="B271:D271"/>
    <mergeCell ref="AE271:AF271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62:D262"/>
    <mergeCell ref="AE262:AF262"/>
    <mergeCell ref="B263:D263"/>
    <mergeCell ref="AE263:AF263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53:D253"/>
    <mergeCell ref="AE253:AF253"/>
    <mergeCell ref="B254:D254"/>
    <mergeCell ref="AE254:AF254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44:D244"/>
    <mergeCell ref="AE244:AF244"/>
    <mergeCell ref="B245:D245"/>
    <mergeCell ref="AE245:AF245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35:D235"/>
    <mergeCell ref="AE235:AF235"/>
    <mergeCell ref="B236:D236"/>
    <mergeCell ref="AE236:AF236"/>
    <mergeCell ref="B226:D226"/>
    <mergeCell ref="AE226:AF226"/>
    <mergeCell ref="B227:D227"/>
    <mergeCell ref="AE227:AF227"/>
    <mergeCell ref="B213:D213"/>
    <mergeCell ref="AE201:AF201"/>
    <mergeCell ref="B217:D217"/>
    <mergeCell ref="AE217:AF217"/>
    <mergeCell ref="B218:D218"/>
    <mergeCell ref="AE218:AF218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5:D195"/>
    <mergeCell ref="AE195:AF195"/>
    <mergeCell ref="B196:D196"/>
    <mergeCell ref="AE196:AF196"/>
    <mergeCell ref="B197:D197"/>
    <mergeCell ref="AE197:AF197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67:D167"/>
    <mergeCell ref="AE167:AF167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B168:D168"/>
    <mergeCell ref="AE168:AF168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58:D158"/>
    <mergeCell ref="AE158:AF158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41:D141"/>
    <mergeCell ref="AE141:AF141"/>
    <mergeCell ref="A142:D142"/>
    <mergeCell ref="AE142:AF142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32:D132"/>
    <mergeCell ref="AE132:AF132"/>
    <mergeCell ref="B133:D133"/>
    <mergeCell ref="AE133:AF133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23:D123"/>
    <mergeCell ref="AE123:AF123"/>
    <mergeCell ref="B124:D124"/>
    <mergeCell ref="AE124:AF124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114:D114"/>
    <mergeCell ref="AE114:AF114"/>
    <mergeCell ref="B115:D115"/>
    <mergeCell ref="AE115:AF115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105:D105"/>
    <mergeCell ref="AE105:AF105"/>
    <mergeCell ref="B106:D106"/>
    <mergeCell ref="AE106:AF106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96:D96"/>
    <mergeCell ref="AE96:AF96"/>
    <mergeCell ref="B97:D97"/>
    <mergeCell ref="AE97:AF97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87:D87"/>
    <mergeCell ref="AE87:AF87"/>
    <mergeCell ref="B88:D88"/>
    <mergeCell ref="AE88:AF88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78:D78"/>
    <mergeCell ref="AE78:AF78"/>
    <mergeCell ref="B79:D79"/>
    <mergeCell ref="AE79:AF79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69:D69"/>
    <mergeCell ref="AE69:AF69"/>
    <mergeCell ref="B70:D70"/>
    <mergeCell ref="AE70:AF70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60:D60"/>
    <mergeCell ref="AE60:AF60"/>
    <mergeCell ref="B61:D61"/>
    <mergeCell ref="AE61:AF61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51:D51"/>
    <mergeCell ref="AE51:AF51"/>
    <mergeCell ref="A52:D52"/>
    <mergeCell ref="AE52:AF52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42:D42"/>
    <mergeCell ref="AE42:AF42"/>
    <mergeCell ref="B43:D43"/>
    <mergeCell ref="AE43:AF43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B33:D33"/>
    <mergeCell ref="AE33:AF33"/>
    <mergeCell ref="B34:D34"/>
    <mergeCell ref="AE34:AF34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B24:D24"/>
    <mergeCell ref="AE24:AF24"/>
    <mergeCell ref="B25:D25"/>
    <mergeCell ref="AE25:AF25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2155" priority="158" stopIfTrue="1">
      <formula>IF(M398+M401=M394,0,1)</formula>
    </cfRule>
  </conditionalFormatting>
  <conditionalFormatting sqref="M435:AB435">
    <cfRule type="expression" dxfId="2154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2153" priority="156" stopIfTrue="1">
      <formula>MOD(FLOOR(COLUMN()/2+0.5,1),2)</formula>
    </cfRule>
  </conditionalFormatting>
  <conditionalFormatting sqref="N425:N427">
    <cfRule type="expression" dxfId="2152" priority="155" stopIfTrue="1">
      <formula>MOD(FLOOR(COLUMN()/2+0.5,1),2)</formula>
    </cfRule>
  </conditionalFormatting>
  <conditionalFormatting sqref="P425:P427">
    <cfRule type="expression" dxfId="2151" priority="154" stopIfTrue="1">
      <formula>MOD(FLOOR(COLUMN()/2+0.5,1),2)</formula>
    </cfRule>
  </conditionalFormatting>
  <conditionalFormatting sqref="P547:P548">
    <cfRule type="expression" dxfId="2150" priority="153" stopIfTrue="1">
      <formula>MOD(FLOOR(COLUMN()/2+0.5,1),2)</formula>
    </cfRule>
  </conditionalFormatting>
  <conditionalFormatting sqref="N496:N507">
    <cfRule type="expression" dxfId="2149" priority="152" stopIfTrue="1">
      <formula>MOD(FLOOR(COLUMN()/2+0.5,1),2)</formula>
    </cfRule>
  </conditionalFormatting>
  <conditionalFormatting sqref="R384">
    <cfRule type="expression" dxfId="2148" priority="151" stopIfTrue="1">
      <formula>MOD(FLOOR(COLUMN()/2+0.5,1),2)</formula>
    </cfRule>
  </conditionalFormatting>
  <conditionalFormatting sqref="R525:R528">
    <cfRule type="expression" dxfId="2147" priority="150" stopIfTrue="1">
      <formula>MOD(FLOOR(COLUMN()/2+0.5,1),2)</formula>
    </cfRule>
  </conditionalFormatting>
  <conditionalFormatting sqref="T384">
    <cfRule type="expression" dxfId="2146" priority="149" stopIfTrue="1">
      <formula>MOD(FLOOR(COLUMN()/2+0.5,1),2)</formula>
    </cfRule>
  </conditionalFormatting>
  <conditionalFormatting sqref="T440:T441">
    <cfRule type="expression" dxfId="2145" priority="148" stopIfTrue="1">
      <formula>MOD(FLOOR(COLUMN()/2+0.5,1),2)</formula>
    </cfRule>
  </conditionalFormatting>
  <conditionalFormatting sqref="T515">
    <cfRule type="expression" dxfId="2144" priority="147" stopIfTrue="1">
      <formula>MOD(FLOOR(COLUMN()/2+0.5,1),2)</formula>
    </cfRule>
  </conditionalFormatting>
  <conditionalFormatting sqref="T547:T548">
    <cfRule type="expression" dxfId="2143" priority="146" stopIfTrue="1">
      <formula>MOD(FLOOR(COLUMN()/2+0.5,1),2)</formula>
    </cfRule>
  </conditionalFormatting>
  <conditionalFormatting sqref="Z425:Z427">
    <cfRule type="expression" dxfId="2142" priority="145" stopIfTrue="1">
      <formula>MOD(FLOOR(COLUMN()/2+0.5,1),2)</formula>
    </cfRule>
  </conditionalFormatting>
  <conditionalFormatting sqref="AB496:AB507">
    <cfRule type="expression" dxfId="2141" priority="144" stopIfTrue="1">
      <formula>MOD(FLOOR(COLUMN()/2+0.5,1),2)</formula>
    </cfRule>
  </conditionalFormatting>
  <conditionalFormatting sqref="O548">
    <cfRule type="expression" dxfId="2140" priority="143" stopIfTrue="1">
      <formula>MOD(FLOOR(COLUMN()/2+0.5,1),2)</formula>
    </cfRule>
  </conditionalFormatting>
  <conditionalFormatting sqref="M384:M385">
    <cfRule type="expression" dxfId="2139" priority="142" stopIfTrue="1">
      <formula>MOD(FLOOR(COLUMN()/2+0.5,1),2)</formula>
    </cfRule>
  </conditionalFormatting>
  <conditionalFormatting sqref="Q385">
    <cfRule type="expression" dxfId="2138" priority="141" stopIfTrue="1">
      <formula>MOD(FLOOR(COLUMN()/2+0.5,1),2)</formula>
    </cfRule>
  </conditionalFormatting>
  <conditionalFormatting sqref="Q384">
    <cfRule type="expression" dxfId="2137" priority="140" stopIfTrue="1">
      <formula>MOD(FLOOR(COLUMN()/2+0.5,1),2)</formula>
    </cfRule>
  </conditionalFormatting>
  <conditionalFormatting sqref="S385">
    <cfRule type="expression" dxfId="2136" priority="139" stopIfTrue="1">
      <formula>MOD(FLOOR(COLUMN()/2+0.5,1),2)</formula>
    </cfRule>
  </conditionalFormatting>
  <conditionalFormatting sqref="S384">
    <cfRule type="expression" dxfId="2135" priority="138" stopIfTrue="1">
      <formula>MOD(FLOOR(COLUMN()/2+0.5,1),2)</formula>
    </cfRule>
  </conditionalFormatting>
  <conditionalFormatting sqref="Y384:Y385">
    <cfRule type="expression" dxfId="2134" priority="137" stopIfTrue="1">
      <formula>MOD(FLOOR(COLUMN()/2+0.5,1),2)</formula>
    </cfRule>
  </conditionalFormatting>
  <conditionalFormatting sqref="Y395:Y397">
    <cfRule type="expression" dxfId="2133" priority="136" stopIfTrue="1">
      <formula>MOD(FLOOR(COLUMN()/2+0.5,1),2)</formula>
    </cfRule>
  </conditionalFormatting>
  <conditionalFormatting sqref="M411:M416">
    <cfRule type="expression" dxfId="2132" priority="135" stopIfTrue="1">
      <formula>MOD(FLOOR(COLUMN()/2+0.5,1),2)</formula>
    </cfRule>
  </conditionalFormatting>
  <conditionalFormatting sqref="O411:O416">
    <cfRule type="expression" dxfId="2131" priority="134" stopIfTrue="1">
      <formula>MOD(FLOOR(COLUMN()/2+0.5,1),2)</formula>
    </cfRule>
  </conditionalFormatting>
  <conditionalFormatting sqref="Q411:Q416">
    <cfRule type="expression" dxfId="2130" priority="133" stopIfTrue="1">
      <formula>MOD(FLOOR(COLUMN()/2+0.5,1),2)</formula>
    </cfRule>
  </conditionalFormatting>
  <conditionalFormatting sqref="S411:S416">
    <cfRule type="expression" dxfId="2129" priority="132" stopIfTrue="1">
      <formula>MOD(FLOOR(COLUMN()/2+0.5,1),2)</formula>
    </cfRule>
  </conditionalFormatting>
  <conditionalFormatting sqref="W411:W416">
    <cfRule type="expression" dxfId="2128" priority="131" stopIfTrue="1">
      <formula>MOD(FLOOR(COLUMN()/2+0.5,1),2)</formula>
    </cfRule>
  </conditionalFormatting>
  <conditionalFormatting sqref="M425:M427">
    <cfRule type="expression" dxfId="2127" priority="130" stopIfTrue="1">
      <formula>MOD(FLOOR(COLUMN()/2+0.5,1),2)</formula>
    </cfRule>
  </conditionalFormatting>
  <conditionalFormatting sqref="O425:O427">
    <cfRule type="expression" dxfId="2126" priority="129" stopIfTrue="1">
      <formula>MOD(FLOOR(COLUMN()/2+0.5,1),2)</formula>
    </cfRule>
  </conditionalFormatting>
  <conditionalFormatting sqref="Q425:Q427">
    <cfRule type="expression" dxfId="2125" priority="128" stopIfTrue="1">
      <formula>MOD(FLOOR(COLUMN()/2+0.5,1),2)</formula>
    </cfRule>
  </conditionalFormatting>
  <conditionalFormatting sqref="M436:M438">
    <cfRule type="expression" dxfId="2124" priority="127" stopIfTrue="1">
      <formula>MOD(FLOOR(COLUMN()/2+0.5,1),2)</formula>
    </cfRule>
  </conditionalFormatting>
  <conditionalFormatting sqref="O436:O438">
    <cfRule type="expression" dxfId="2123" priority="126" stopIfTrue="1">
      <formula>MOD(FLOOR(COLUMN()/2+0.5,1),2)</formula>
    </cfRule>
  </conditionalFormatting>
  <conditionalFormatting sqref="Q436:Q438">
    <cfRule type="expression" dxfId="2122" priority="125" stopIfTrue="1">
      <formula>MOD(FLOOR(COLUMN()/2+0.5,1),2)</formula>
    </cfRule>
  </conditionalFormatting>
  <conditionalFormatting sqref="S436:S438">
    <cfRule type="expression" dxfId="2121" priority="124" stopIfTrue="1">
      <formula>MOD(FLOOR(COLUMN()/2+0.5,1),2)</formula>
    </cfRule>
  </conditionalFormatting>
  <conditionalFormatting sqref="W436:W438">
    <cfRule type="expression" dxfId="2120" priority="123" stopIfTrue="1">
      <formula>MOD(FLOOR(COLUMN()/2+0.5,1),2)</formula>
    </cfRule>
  </conditionalFormatting>
  <conditionalFormatting sqref="M440:M441">
    <cfRule type="expression" dxfId="2119" priority="122" stopIfTrue="1">
      <formula>MOD(FLOOR(COLUMN()/2+0.5,1),2)</formula>
    </cfRule>
  </conditionalFormatting>
  <conditionalFormatting sqref="O440:O441">
    <cfRule type="expression" dxfId="2118" priority="121" stopIfTrue="1">
      <formula>MOD(FLOOR(COLUMN()/2+0.5,1),2)</formula>
    </cfRule>
  </conditionalFormatting>
  <conditionalFormatting sqref="S440:S441">
    <cfRule type="expression" dxfId="2117" priority="120" stopIfTrue="1">
      <formula>MOD(FLOOR(COLUMN()/2+0.5,1),2)</formula>
    </cfRule>
  </conditionalFormatting>
  <conditionalFormatting sqref="W440:W441">
    <cfRule type="expression" dxfId="2116" priority="119" stopIfTrue="1">
      <formula>MOD(FLOOR(COLUMN()/2+0.5,1),2)</formula>
    </cfRule>
  </conditionalFormatting>
  <conditionalFormatting sqref="Y440:Y441">
    <cfRule type="expression" dxfId="2115" priority="118" stopIfTrue="1">
      <formula>MOD(FLOOR(COLUMN()/2+0.5,1),2)</formula>
    </cfRule>
  </conditionalFormatting>
  <conditionalFormatting sqref="M444">
    <cfRule type="expression" dxfId="2114" priority="117" stopIfTrue="1">
      <formula>MOD(FLOOR(COLUMN()/2+0.5,1),2)</formula>
    </cfRule>
  </conditionalFormatting>
  <conditionalFormatting sqref="M496:M507">
    <cfRule type="expression" dxfId="2113" priority="116" stopIfTrue="1">
      <formula>MOD(FLOOR(COLUMN()/2+0.5,1),2)</formula>
    </cfRule>
  </conditionalFormatting>
  <conditionalFormatting sqref="O496:O507">
    <cfRule type="expression" dxfId="2112" priority="115" stopIfTrue="1">
      <formula>MOD(FLOOR(COLUMN()/2+0.5,1),2)</formula>
    </cfRule>
  </conditionalFormatting>
  <conditionalFormatting sqref="Q496:Q507">
    <cfRule type="expression" dxfId="2111" priority="114" stopIfTrue="1">
      <formula>MOD(FLOOR(COLUMN()/2+0.5,1),2)</formula>
    </cfRule>
  </conditionalFormatting>
  <conditionalFormatting sqref="S496:S507">
    <cfRule type="expression" dxfId="2110" priority="113" stopIfTrue="1">
      <formula>MOD(FLOOR(COLUMN()/2+0.5,1),2)</formula>
    </cfRule>
  </conditionalFormatting>
  <conditionalFormatting sqref="U496:U507">
    <cfRule type="expression" dxfId="2109" priority="112" stopIfTrue="1">
      <formula>MOD(FLOOR(COLUMN()/2+0.5,1),2)</formula>
    </cfRule>
  </conditionalFormatting>
  <conditionalFormatting sqref="W496:W507">
    <cfRule type="expression" dxfId="2108" priority="111" stopIfTrue="1">
      <formula>MOD(FLOOR(COLUMN()/2+0.5,1),2)</formula>
    </cfRule>
  </conditionalFormatting>
  <conditionalFormatting sqref="Y496:Y507">
    <cfRule type="expression" dxfId="2107" priority="110" stopIfTrue="1">
      <formula>MOD(FLOOR(COLUMN()/2+0.5,1),2)</formula>
    </cfRule>
  </conditionalFormatting>
  <conditionalFormatting sqref="AA496:AA507">
    <cfRule type="expression" dxfId="2106" priority="109" stopIfTrue="1">
      <formula>MOD(FLOOR(COLUMN()/2+0.5,1),2)</formula>
    </cfRule>
  </conditionalFormatting>
  <conditionalFormatting sqref="M515">
    <cfRule type="expression" dxfId="2105" priority="108" stopIfTrue="1">
      <formula>MOD(FLOOR(COLUMN()/2+0.5,1),2)</formula>
    </cfRule>
  </conditionalFormatting>
  <conditionalFormatting sqref="O515">
    <cfRule type="expression" dxfId="2104" priority="107" stopIfTrue="1">
      <formula>MOD(FLOOR(COLUMN()/2+0.5,1),2)</formula>
    </cfRule>
  </conditionalFormatting>
  <conditionalFormatting sqref="Q515">
    <cfRule type="expression" dxfId="2103" priority="106" stopIfTrue="1">
      <formula>MOD(FLOOR(COLUMN()/2+0.5,1),2)</formula>
    </cfRule>
  </conditionalFormatting>
  <conditionalFormatting sqref="S515">
    <cfRule type="expression" dxfId="2102" priority="105" stopIfTrue="1">
      <formula>MOD(FLOOR(COLUMN()/2+0.5,1),2)</formula>
    </cfRule>
  </conditionalFormatting>
  <conditionalFormatting sqref="U515">
    <cfRule type="expression" dxfId="2101" priority="104" stopIfTrue="1">
      <formula>MOD(FLOOR(COLUMN()/2+0.5,1),2)</formula>
    </cfRule>
  </conditionalFormatting>
  <conditionalFormatting sqref="M525:M528">
    <cfRule type="expression" dxfId="2100" priority="103" stopIfTrue="1">
      <formula>MOD(FLOOR(COLUMN()/2+0.5,1),2)</formula>
    </cfRule>
  </conditionalFormatting>
  <conditionalFormatting sqref="O525:O528">
    <cfRule type="expression" dxfId="2099" priority="102" stopIfTrue="1">
      <formula>MOD(FLOOR(COLUMN()/2+0.5,1),2)</formula>
    </cfRule>
  </conditionalFormatting>
  <conditionalFormatting sqref="Q525:Q528">
    <cfRule type="expression" dxfId="2098" priority="101" stopIfTrue="1">
      <formula>MOD(FLOOR(COLUMN()/2+0.5,1),2)</formula>
    </cfRule>
  </conditionalFormatting>
  <conditionalFormatting sqref="S525:S528">
    <cfRule type="expression" dxfId="2097" priority="100" stopIfTrue="1">
      <formula>MOD(FLOOR(COLUMN()/2+0.5,1),2)</formula>
    </cfRule>
  </conditionalFormatting>
  <conditionalFormatting sqref="U525:U528">
    <cfRule type="expression" dxfId="2096" priority="99" stopIfTrue="1">
      <formula>MOD(FLOOR(COLUMN()/2+0.5,1),2)</formula>
    </cfRule>
  </conditionalFormatting>
  <conditionalFormatting sqref="M540:M542">
    <cfRule type="expression" dxfId="2095" priority="98" stopIfTrue="1">
      <formula>MOD(FLOOR(COLUMN()/2+0.5,1),2)</formula>
    </cfRule>
  </conditionalFormatting>
  <conditionalFormatting sqref="O540:O542">
    <cfRule type="expression" dxfId="2094" priority="97" stopIfTrue="1">
      <formula>MOD(FLOOR(COLUMN()/2+0.5,1),2)</formula>
    </cfRule>
  </conditionalFormatting>
  <conditionalFormatting sqref="Q540:Q542">
    <cfRule type="expression" dxfId="2093" priority="96" stopIfTrue="1">
      <formula>MOD(FLOOR(COLUMN()/2+0.5,1),2)</formula>
    </cfRule>
  </conditionalFormatting>
  <conditionalFormatting sqref="S540:S542">
    <cfRule type="expression" dxfId="2092" priority="95" stopIfTrue="1">
      <formula>MOD(FLOOR(COLUMN()/2+0.5,1),2)</formula>
    </cfRule>
  </conditionalFormatting>
  <conditionalFormatting sqref="W540:W542">
    <cfRule type="expression" dxfId="2091" priority="94" stopIfTrue="1">
      <formula>MOD(FLOOR(COLUMN()/2+0.5,1),2)</formula>
    </cfRule>
  </conditionalFormatting>
  <conditionalFormatting sqref="M545">
    <cfRule type="expression" dxfId="2090" priority="93" stopIfTrue="1">
      <formula>MOD(FLOOR(COLUMN()/2+0.5,1),2)</formula>
    </cfRule>
  </conditionalFormatting>
  <conditionalFormatting sqref="O545">
    <cfRule type="expression" dxfId="2089" priority="92" stopIfTrue="1">
      <formula>MOD(FLOOR(COLUMN()/2+0.5,1),2)</formula>
    </cfRule>
  </conditionalFormatting>
  <conditionalFormatting sqref="Q545">
    <cfRule type="expression" dxfId="2088" priority="91" stopIfTrue="1">
      <formula>MOD(FLOOR(COLUMN()/2+0.5,1),2)</formula>
    </cfRule>
  </conditionalFormatting>
  <conditionalFormatting sqref="S545">
    <cfRule type="expression" dxfId="2087" priority="90" stopIfTrue="1">
      <formula>MOD(FLOOR(COLUMN()/2+0.5,1),2)</formula>
    </cfRule>
  </conditionalFormatting>
  <conditionalFormatting sqref="U545">
    <cfRule type="expression" dxfId="2086" priority="89" stopIfTrue="1">
      <formula>MOD(FLOOR(COLUMN()/2+0.5,1),2)</formula>
    </cfRule>
  </conditionalFormatting>
  <conditionalFormatting sqref="W545">
    <cfRule type="expression" dxfId="2085" priority="88" stopIfTrue="1">
      <formula>MOD(FLOOR(COLUMN()/2+0.5,1),2)</formula>
    </cfRule>
  </conditionalFormatting>
  <conditionalFormatting sqref="M547:M548">
    <cfRule type="expression" dxfId="2084" priority="87" stopIfTrue="1">
      <formula>MOD(FLOOR(COLUMN()/2+0.5,1),2)</formula>
    </cfRule>
  </conditionalFormatting>
  <conditionalFormatting sqref="S547:S548">
    <cfRule type="expression" dxfId="2083" priority="86" stopIfTrue="1">
      <formula>MOD(FLOOR(COLUMN()/2+0.5,1),2)</formula>
    </cfRule>
  </conditionalFormatting>
  <conditionalFormatting sqref="W547">
    <cfRule type="expression" dxfId="2082" priority="85" stopIfTrue="1">
      <formula>MOD(FLOOR(COLUMN()/2+0.5,1),2)</formula>
    </cfRule>
  </conditionalFormatting>
  <conditionalFormatting sqref="W548">
    <cfRule type="expression" dxfId="2081" priority="84" stopIfTrue="1">
      <formula>MOD(FLOOR(COLUMN()/2+0.5,1),2)</formula>
    </cfRule>
  </conditionalFormatting>
  <conditionalFormatting sqref="N384:N385">
    <cfRule type="expression" dxfId="2080" priority="83" stopIfTrue="1">
      <formula>MOD(FLOOR(COLUMN()/2+0.5,1),2)</formula>
    </cfRule>
  </conditionalFormatting>
  <conditionalFormatting sqref="N411:N416">
    <cfRule type="expression" dxfId="2079" priority="82" stopIfTrue="1">
      <formula>MOD(FLOOR(COLUMN()/2+0.5,1),2)</formula>
    </cfRule>
  </conditionalFormatting>
  <conditionalFormatting sqref="N436:N438">
    <cfRule type="expression" dxfId="2078" priority="81" stopIfTrue="1">
      <formula>MOD(FLOOR(COLUMN()/2+0.5,1),2)</formula>
    </cfRule>
  </conditionalFormatting>
  <conditionalFormatting sqref="N440:N441">
    <cfRule type="expression" dxfId="2077" priority="80" stopIfTrue="1">
      <formula>MOD(FLOOR(COLUMN()/2+0.5,1),2)</formula>
    </cfRule>
  </conditionalFormatting>
  <conditionalFormatting sqref="N444">
    <cfRule type="expression" dxfId="2076" priority="79" stopIfTrue="1">
      <formula>MOD(FLOOR(COLUMN()/2+0.5,1),2)</formula>
    </cfRule>
  </conditionalFormatting>
  <conditionalFormatting sqref="N515">
    <cfRule type="expression" dxfId="2075" priority="78" stopIfTrue="1">
      <formula>MOD(FLOOR(COLUMN()/2+0.5,1),2)</formula>
    </cfRule>
  </conditionalFormatting>
  <conditionalFormatting sqref="N525:N528">
    <cfRule type="expression" dxfId="2074" priority="77" stopIfTrue="1">
      <formula>MOD(FLOOR(COLUMN()/2+0.5,1),2)</formula>
    </cfRule>
  </conditionalFormatting>
  <conditionalFormatting sqref="N540:N542">
    <cfRule type="expression" dxfId="2073" priority="76" stopIfTrue="1">
      <formula>MOD(FLOOR(COLUMN()/2+0.5,1),2)</formula>
    </cfRule>
  </conditionalFormatting>
  <conditionalFormatting sqref="N545">
    <cfRule type="expression" dxfId="2072" priority="75" stopIfTrue="1">
      <formula>MOD(FLOOR(COLUMN()/2+0.5,1),2)</formula>
    </cfRule>
  </conditionalFormatting>
  <conditionalFormatting sqref="N547:N548">
    <cfRule type="expression" dxfId="2071" priority="74" stopIfTrue="1">
      <formula>MOD(FLOOR(COLUMN()/2+0.5,1),2)</formula>
    </cfRule>
  </conditionalFormatting>
  <conditionalFormatting sqref="P384">
    <cfRule type="expression" dxfId="2070" priority="73" stopIfTrue="1">
      <formula>MOD(FLOOR(COLUMN()/2+0.5,1),2)</formula>
    </cfRule>
  </conditionalFormatting>
  <conditionalFormatting sqref="P411:P416">
    <cfRule type="expression" dxfId="2069" priority="72" stopIfTrue="1">
      <formula>MOD(FLOOR(COLUMN()/2+0.5,1),2)</formula>
    </cfRule>
  </conditionalFormatting>
  <conditionalFormatting sqref="P436:P438">
    <cfRule type="expression" dxfId="2068" priority="71" stopIfTrue="1">
      <formula>MOD(FLOOR(COLUMN()/2+0.5,1),2)</formula>
    </cfRule>
  </conditionalFormatting>
  <conditionalFormatting sqref="P440:P441">
    <cfRule type="expression" dxfId="2067" priority="70" stopIfTrue="1">
      <formula>MOD(FLOOR(COLUMN()/2+0.5,1),2)</formula>
    </cfRule>
  </conditionalFormatting>
  <conditionalFormatting sqref="P496:P507">
    <cfRule type="expression" dxfId="2066" priority="69" stopIfTrue="1">
      <formula>MOD(FLOOR(COLUMN()/2+0.5,1),2)</formula>
    </cfRule>
  </conditionalFormatting>
  <conditionalFormatting sqref="P515">
    <cfRule type="expression" dxfId="2065" priority="68" stopIfTrue="1">
      <formula>MOD(FLOOR(COLUMN()/2+0.5,1),2)</formula>
    </cfRule>
  </conditionalFormatting>
  <conditionalFormatting sqref="P525:P528">
    <cfRule type="expression" dxfId="2064" priority="67" stopIfTrue="1">
      <formula>MOD(FLOOR(COLUMN()/2+0.5,1),2)</formula>
    </cfRule>
  </conditionalFormatting>
  <conditionalFormatting sqref="P540:P542">
    <cfRule type="expression" dxfId="2063" priority="66" stopIfTrue="1">
      <formula>MOD(FLOOR(COLUMN()/2+0.5,1),2)</formula>
    </cfRule>
  </conditionalFormatting>
  <conditionalFormatting sqref="P545">
    <cfRule type="expression" dxfId="2062" priority="65" stopIfTrue="1">
      <formula>MOD(FLOOR(COLUMN()/2+0.5,1),2)</formula>
    </cfRule>
  </conditionalFormatting>
  <conditionalFormatting sqref="R411:R416">
    <cfRule type="expression" dxfId="2061" priority="64" stopIfTrue="1">
      <formula>MOD(FLOOR(COLUMN()/2+0.5,1),2)</formula>
    </cfRule>
  </conditionalFormatting>
  <conditionalFormatting sqref="R425:R427">
    <cfRule type="expression" dxfId="2060" priority="63" stopIfTrue="1">
      <formula>MOD(FLOOR(COLUMN()/2+0.5,1),2)</formula>
    </cfRule>
  </conditionalFormatting>
  <conditionalFormatting sqref="R436:R438">
    <cfRule type="expression" dxfId="2059" priority="62" stopIfTrue="1">
      <formula>MOD(FLOOR(COLUMN()/2+0.5,1),2)</formula>
    </cfRule>
  </conditionalFormatting>
  <conditionalFormatting sqref="R496:R507">
    <cfRule type="expression" dxfId="2058" priority="61" stopIfTrue="1">
      <formula>MOD(FLOOR(COLUMN()/2+0.5,1),2)</formula>
    </cfRule>
  </conditionalFormatting>
  <conditionalFormatting sqref="R515">
    <cfRule type="expression" dxfId="2057" priority="60" stopIfTrue="1">
      <formula>MOD(FLOOR(COLUMN()/2+0.5,1),2)</formula>
    </cfRule>
  </conditionalFormatting>
  <conditionalFormatting sqref="R540:R542">
    <cfRule type="expression" dxfId="2056" priority="59" stopIfTrue="1">
      <formula>MOD(FLOOR(COLUMN()/2+0.5,1),2)</formula>
    </cfRule>
  </conditionalFormatting>
  <conditionalFormatting sqref="R545">
    <cfRule type="expression" dxfId="2055" priority="58" stopIfTrue="1">
      <formula>MOD(FLOOR(COLUMN()/2+0.5,1),2)</formula>
    </cfRule>
  </conditionalFormatting>
  <conditionalFormatting sqref="T411:T416">
    <cfRule type="expression" dxfId="2054" priority="57" stopIfTrue="1">
      <formula>MOD(FLOOR(COLUMN()/2+0.5,1),2)</formula>
    </cfRule>
  </conditionalFormatting>
  <conditionalFormatting sqref="T425:T427">
    <cfRule type="expression" dxfId="2053" priority="56" stopIfTrue="1">
      <formula>MOD(FLOOR(COLUMN()/2+0.5,1),2)</formula>
    </cfRule>
  </conditionalFormatting>
  <conditionalFormatting sqref="T436:T438">
    <cfRule type="expression" dxfId="2052" priority="55" stopIfTrue="1">
      <formula>MOD(FLOOR(COLUMN()/2+0.5,1),2)</formula>
    </cfRule>
  </conditionalFormatting>
  <conditionalFormatting sqref="T496:T507">
    <cfRule type="expression" dxfId="2051" priority="54" stopIfTrue="1">
      <formula>MOD(FLOOR(COLUMN()/2+0.5,1),2)</formula>
    </cfRule>
  </conditionalFormatting>
  <conditionalFormatting sqref="T525:T528">
    <cfRule type="expression" dxfId="2050" priority="53" stopIfTrue="1">
      <formula>MOD(FLOOR(COLUMN()/2+0.5,1),2)</formula>
    </cfRule>
  </conditionalFormatting>
  <conditionalFormatting sqref="T540:T542">
    <cfRule type="expression" dxfId="2049" priority="52" stopIfTrue="1">
      <formula>MOD(FLOOR(COLUMN()/2+0.5,1),2)</formula>
    </cfRule>
  </conditionalFormatting>
  <conditionalFormatting sqref="T545">
    <cfRule type="expression" dxfId="2048" priority="51" stopIfTrue="1">
      <formula>MOD(FLOOR(COLUMN()/2+0.5,1),2)</formula>
    </cfRule>
  </conditionalFormatting>
  <conditionalFormatting sqref="V496:V507">
    <cfRule type="expression" dxfId="2047" priority="50" stopIfTrue="1">
      <formula>MOD(FLOOR(COLUMN()/2+0.5,1),2)</formula>
    </cfRule>
  </conditionalFormatting>
  <conditionalFormatting sqref="V515">
    <cfRule type="expression" dxfId="2046" priority="49" stopIfTrue="1">
      <formula>MOD(FLOOR(COLUMN()/2+0.5,1),2)</formula>
    </cfRule>
  </conditionalFormatting>
  <conditionalFormatting sqref="V525:V528">
    <cfRule type="expression" dxfId="2045" priority="48" stopIfTrue="1">
      <formula>MOD(FLOOR(COLUMN()/2+0.5,1),2)</formula>
    </cfRule>
  </conditionalFormatting>
  <conditionalFormatting sqref="V545">
    <cfRule type="expression" dxfId="2044" priority="47" stopIfTrue="1">
      <formula>MOD(FLOOR(COLUMN()/2+0.5,1),2)</formula>
    </cfRule>
  </conditionalFormatting>
  <conditionalFormatting sqref="X411:X416">
    <cfRule type="expression" dxfId="2043" priority="46" stopIfTrue="1">
      <formula>MOD(FLOOR(COLUMN()/2+0.5,1),2)</formula>
    </cfRule>
  </conditionalFormatting>
  <conditionalFormatting sqref="X436:X438">
    <cfRule type="expression" dxfId="2042" priority="45" stopIfTrue="1">
      <formula>MOD(FLOOR(COLUMN()/2+0.5,1),2)</formula>
    </cfRule>
  </conditionalFormatting>
  <conditionalFormatting sqref="X440:X441">
    <cfRule type="expression" dxfId="2041" priority="44" stopIfTrue="1">
      <formula>MOD(FLOOR(COLUMN()/2+0.5,1),2)</formula>
    </cfRule>
  </conditionalFormatting>
  <conditionalFormatting sqref="X496:X507">
    <cfRule type="expression" dxfId="2040" priority="43" stopIfTrue="1">
      <formula>MOD(FLOOR(COLUMN()/2+0.5,1),2)</formula>
    </cfRule>
  </conditionalFormatting>
  <conditionalFormatting sqref="X540:X542">
    <cfRule type="expression" dxfId="2039" priority="42" stopIfTrue="1">
      <formula>MOD(FLOOR(COLUMN()/2+0.5,1),2)</formula>
    </cfRule>
  </conditionalFormatting>
  <conditionalFormatting sqref="X545">
    <cfRule type="expression" dxfId="2038" priority="41" stopIfTrue="1">
      <formula>MOD(FLOOR(COLUMN()/2+0.5,1),2)</formula>
    </cfRule>
  </conditionalFormatting>
  <conditionalFormatting sqref="X547">
    <cfRule type="expression" dxfId="2037" priority="40" stopIfTrue="1">
      <formula>MOD(FLOOR(COLUMN()/2+0.5,1),2)</formula>
    </cfRule>
  </conditionalFormatting>
  <conditionalFormatting sqref="X548">
    <cfRule type="expression" dxfId="2036" priority="39" stopIfTrue="1">
      <formula>MOD(FLOOR(COLUMN()/2+0.5,1),2)</formula>
    </cfRule>
  </conditionalFormatting>
  <conditionalFormatting sqref="Z384:Z385">
    <cfRule type="expression" dxfId="2035" priority="38" stopIfTrue="1">
      <formula>MOD(FLOOR(COLUMN()/2+0.5,1),2)</formula>
    </cfRule>
  </conditionalFormatting>
  <conditionalFormatting sqref="Z395:Z397">
    <cfRule type="expression" dxfId="2034" priority="37" stopIfTrue="1">
      <formula>MOD(FLOOR(COLUMN()/2+0.5,1),2)</formula>
    </cfRule>
  </conditionalFormatting>
  <conditionalFormatting sqref="Z440:Z441">
    <cfRule type="expression" dxfId="2033" priority="36" stopIfTrue="1">
      <formula>MOD(FLOOR(COLUMN()/2+0.5,1),2)</formula>
    </cfRule>
  </conditionalFormatting>
  <conditionalFormatting sqref="Z515">
    <cfRule type="expression" dxfId="2032" priority="35" stopIfTrue="1">
      <formula>MOD(FLOOR(COLUMN()/2+0.5,1),2)</formula>
    </cfRule>
  </conditionalFormatting>
  <conditionalFormatting sqref="AB515">
    <cfRule type="expression" dxfId="2031" priority="34" stopIfTrue="1">
      <formula>MOD(FLOOR(COLUMN()/2+0.5,1),2)</formula>
    </cfRule>
  </conditionalFormatting>
  <conditionalFormatting sqref="K394:L394">
    <cfRule type="expression" dxfId="2030" priority="29" stopIfTrue="1">
      <formula>IF(K398+K401=K394,0,1)</formula>
    </cfRule>
  </conditionalFormatting>
  <conditionalFormatting sqref="I394:J394">
    <cfRule type="expression" dxfId="2029" priority="28" stopIfTrue="1">
      <formula>IF(I398+I401=I394,0,1)</formula>
    </cfRule>
  </conditionalFormatting>
  <conditionalFormatting sqref="G394:H394">
    <cfRule type="expression" dxfId="2028" priority="27" stopIfTrue="1">
      <formula>IF(G398+G401=G394,0,1)</formula>
    </cfRule>
  </conditionalFormatting>
  <conditionalFormatting sqref="E394:F394">
    <cfRule type="expression" dxfId="2027" priority="26" stopIfTrue="1">
      <formula>IF(E398+E401=E394,0,1)</formula>
    </cfRule>
  </conditionalFormatting>
  <conditionalFormatting sqref="E435:F435">
    <cfRule type="expression" dxfId="2026" priority="25" stopIfTrue="1">
      <formula>IF(E439+E442=E435,0,1)</formula>
    </cfRule>
  </conditionalFormatting>
  <conditionalFormatting sqref="G435:H435">
    <cfRule type="expression" dxfId="2025" priority="24" stopIfTrue="1">
      <formula>IF(G439+G442=G435,0,1)</formula>
    </cfRule>
  </conditionalFormatting>
  <conditionalFormatting sqref="I435:J435">
    <cfRule type="expression" dxfId="2024" priority="23" stopIfTrue="1">
      <formula>IF(I439+I442=I435,0,1)</formula>
    </cfRule>
  </conditionalFormatting>
  <conditionalFormatting sqref="K435:L435">
    <cfRule type="expression" dxfId="2023" priority="22" stopIfTrue="1">
      <formula>IF(K439+K442=K435,0,1)</formula>
    </cfRule>
  </conditionalFormatting>
  <conditionalFormatting sqref="O386:P386 R386 T386:X386">
    <cfRule type="expression" dxfId="2022" priority="13" stopIfTrue="1">
      <formula>MOD(FLOOR(COLUMN()/2+0.5,1),2)</formula>
    </cfRule>
  </conditionalFormatting>
  <conditionalFormatting sqref="M386">
    <cfRule type="expression" dxfId="2021" priority="12" stopIfTrue="1">
      <formula>MOD(FLOOR(COLUMN()/2+0.5,1),2)</formula>
    </cfRule>
  </conditionalFormatting>
  <conditionalFormatting sqref="Q386">
    <cfRule type="expression" dxfId="2020" priority="11" stopIfTrue="1">
      <formula>MOD(FLOOR(COLUMN()/2+0.5,1),2)</formula>
    </cfRule>
  </conditionalFormatting>
  <conditionalFormatting sqref="S386">
    <cfRule type="expression" dxfId="2019" priority="10" stopIfTrue="1">
      <formula>MOD(FLOOR(COLUMN()/2+0.5,1),2)</formula>
    </cfRule>
  </conditionalFormatting>
  <conditionalFormatting sqref="Y386">
    <cfRule type="expression" dxfId="2018" priority="9" stopIfTrue="1">
      <formula>MOD(FLOOR(COLUMN()/2+0.5,1),2)</formula>
    </cfRule>
  </conditionalFormatting>
  <conditionalFormatting sqref="N386">
    <cfRule type="expression" dxfId="2017" priority="8" stopIfTrue="1">
      <formula>MOD(FLOOR(COLUMN()/2+0.5,1),2)</formula>
    </cfRule>
  </conditionalFormatting>
  <conditionalFormatting sqref="Z386">
    <cfRule type="expression" dxfId="2016" priority="7" stopIfTrue="1">
      <formula>MOD(FLOOR(COLUMN()/2+0.5,1),2)</formula>
    </cfRule>
  </conditionalFormatting>
  <conditionalFormatting sqref="Y399:Y400">
    <cfRule type="expression" dxfId="2015" priority="6" stopIfTrue="1">
      <formula>MOD(FLOOR(COLUMN()/2+0.5,1),2)</formula>
    </cfRule>
  </conditionalFormatting>
  <conditionalFormatting sqref="Z399:Z400">
    <cfRule type="expression" dxfId="2014" priority="5" stopIfTrue="1">
      <formula>MOD(FLOOR(COLUMN()/2+0.5,1),2)</formula>
    </cfRule>
  </conditionalFormatting>
  <conditionalFormatting sqref="Y403">
    <cfRule type="expression" dxfId="2013" priority="4" stopIfTrue="1">
      <formula>MOD(FLOOR(COLUMN()/2+0.5,1),2)</formula>
    </cfRule>
  </conditionalFormatting>
  <conditionalFormatting sqref="Z403">
    <cfRule type="expression" dxfId="2012" priority="3" stopIfTrue="1">
      <formula>MOD(FLOOR(COLUMN()/2+0.5,1),2)</formula>
    </cfRule>
  </conditionalFormatting>
  <conditionalFormatting sqref="E383:AB383">
    <cfRule type="expression" dxfId="2011" priority="2" stopIfTrue="1">
      <formula>IF(E376&gt;=E383,0,1)</formula>
    </cfRule>
  </conditionalFormatting>
  <conditionalFormatting sqref="AA167:AB167">
    <cfRule type="expression" dxfId="2010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1"/>
  <sheetViews>
    <sheetView view="pageBreakPreview" topLeftCell="A518" zoomScaleNormal="70" zoomScaleSheetLayoutView="100" workbookViewId="0">
      <selection activeCell="X575" sqref="X575:Z575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571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575</v>
      </c>
      <c r="S3" s="284"/>
      <c r="T3" s="284"/>
      <c r="U3" s="283" t="s">
        <v>576</v>
      </c>
      <c r="V3" s="284"/>
      <c r="W3" s="284"/>
      <c r="X3" s="284"/>
      <c r="Y3" s="284"/>
      <c r="Z3" s="284"/>
      <c r="AA3" s="284"/>
      <c r="AB3" s="285" t="s">
        <v>577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574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33" t="str">
        <f>R3</f>
        <v>K-2  2024</v>
      </c>
      <c r="F8" s="33" t="str">
        <f>U3</f>
        <v>K-2  2025</v>
      </c>
      <c r="G8" s="33" t="str">
        <f>R3</f>
        <v>K-2  2024</v>
      </c>
      <c r="H8" s="33" t="str">
        <f>U3</f>
        <v>K-2  2025</v>
      </c>
      <c r="I8" s="33" t="str">
        <f>R3</f>
        <v>K-2  2024</v>
      </c>
      <c r="J8" s="33" t="str">
        <f>U3</f>
        <v>K-2  2025</v>
      </c>
      <c r="K8" s="33" t="str">
        <f>R3</f>
        <v>K-2  2024</v>
      </c>
      <c r="L8" s="33" t="str">
        <f>U3</f>
        <v>K-2  2025</v>
      </c>
      <c r="M8" s="33" t="str">
        <f>R3</f>
        <v>K-2  2024</v>
      </c>
      <c r="N8" s="33" t="str">
        <f>U3</f>
        <v>K-2  2025</v>
      </c>
      <c r="O8" s="33" t="str">
        <f>R3</f>
        <v>K-2  2024</v>
      </c>
      <c r="P8" s="33" t="str">
        <f>U3</f>
        <v>K-2  2025</v>
      </c>
      <c r="Q8" s="33" t="str">
        <f>R3</f>
        <v>K-2  2024</v>
      </c>
      <c r="R8" s="33" t="str">
        <f>U3</f>
        <v>K-2  2025</v>
      </c>
      <c r="S8" s="33" t="str">
        <f>R3</f>
        <v>K-2  2024</v>
      </c>
      <c r="T8" s="33" t="str">
        <f>U3</f>
        <v>K-2  2025</v>
      </c>
      <c r="U8" s="33" t="str">
        <f>R3</f>
        <v>K-2  2024</v>
      </c>
      <c r="V8" s="33" t="str">
        <f>U3</f>
        <v>K-2  2025</v>
      </c>
      <c r="W8" s="33" t="str">
        <f>R3</f>
        <v>K-2  2024</v>
      </c>
      <c r="X8" s="33" t="str">
        <f>U3</f>
        <v>K-2  2025</v>
      </c>
      <c r="Y8" s="33" t="str">
        <f>R3</f>
        <v>K-2  2024</v>
      </c>
      <c r="Z8" s="33" t="str">
        <f>U3</f>
        <v>K-2  2025</v>
      </c>
      <c r="AA8" s="33" t="str">
        <f>R3</f>
        <v>K-2  2024</v>
      </c>
      <c r="AB8" s="33" t="str">
        <f>U3</f>
        <v>K-2  2025</v>
      </c>
      <c r="AC8" s="33" t="str">
        <f>R3</f>
        <v>K-2  2024</v>
      </c>
      <c r="AD8" s="33" t="str">
        <f>U3</f>
        <v>K-2  2025</v>
      </c>
      <c r="AE8" s="1" t="str">
        <f>R3</f>
        <v>K-2  2024</v>
      </c>
      <c r="AF8" s="1" t="str">
        <f>U3</f>
        <v>K-2 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3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3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3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/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0</v>
      </c>
      <c r="AF12" s="2">
        <f t="shared" si="0"/>
        <v>1</v>
      </c>
      <c r="AG12" s="3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3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3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3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1</v>
      </c>
      <c r="P16" s="37">
        <v>2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2</v>
      </c>
      <c r="AG16" s="38">
        <f t="shared" si="1"/>
        <v>100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28</v>
      </c>
      <c r="P17" s="4">
        <f t="shared" si="2"/>
        <v>29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28</v>
      </c>
      <c r="AF17" s="2">
        <f t="shared" si="0"/>
        <v>29</v>
      </c>
      <c r="AG17" s="38">
        <f t="shared" si="1"/>
        <v>3.5714285714285712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K-2  2024</v>
      </c>
      <c r="F22" s="33" t="str">
        <f>U3</f>
        <v>K-2  2025</v>
      </c>
      <c r="G22" s="33" t="str">
        <f>R3</f>
        <v>K-2  2024</v>
      </c>
      <c r="H22" s="33" t="str">
        <f>U3</f>
        <v>K-2  2025</v>
      </c>
      <c r="I22" s="33" t="str">
        <f>R3</f>
        <v>K-2  2024</v>
      </c>
      <c r="J22" s="33" t="str">
        <f>U3</f>
        <v>K-2  2025</v>
      </c>
      <c r="K22" s="33" t="str">
        <f>R3</f>
        <v>K-2  2024</v>
      </c>
      <c r="L22" s="33" t="str">
        <f>U3</f>
        <v>K-2  2025</v>
      </c>
      <c r="M22" s="33" t="str">
        <f>R3</f>
        <v>K-2  2024</v>
      </c>
      <c r="N22" s="27" t="str">
        <f>U3</f>
        <v>K-2  2025</v>
      </c>
      <c r="O22" s="33" t="str">
        <f>R3</f>
        <v>K-2  2024</v>
      </c>
      <c r="P22" s="33" t="str">
        <f>U3</f>
        <v>K-2  2025</v>
      </c>
      <c r="Q22" s="27" t="str">
        <f>R3</f>
        <v>K-2  2024</v>
      </c>
      <c r="R22" s="27" t="str">
        <f>U3</f>
        <v>K-2  2025</v>
      </c>
      <c r="S22" s="27" t="str">
        <f>R3</f>
        <v>K-2  2024</v>
      </c>
      <c r="T22" s="27" t="str">
        <f>U3</f>
        <v>K-2  2025</v>
      </c>
      <c r="U22" s="27" t="str">
        <f>R3</f>
        <v>K-2  2024</v>
      </c>
      <c r="V22" s="27" t="str">
        <f>U3</f>
        <v>K-2  2025</v>
      </c>
      <c r="W22" s="27" t="str">
        <f>R3</f>
        <v>K-2  2024</v>
      </c>
      <c r="X22" s="27" t="str">
        <f>U3</f>
        <v>K-2  2025</v>
      </c>
      <c r="Y22" s="33" t="str">
        <f>R3</f>
        <v>K-2  2024</v>
      </c>
      <c r="Z22" s="33" t="str">
        <f>U3</f>
        <v>K-2  2025</v>
      </c>
      <c r="AA22" s="33" t="str">
        <f>R3</f>
        <v>K-2  2024</v>
      </c>
      <c r="AB22" s="33" t="str">
        <f>U3</f>
        <v>K-2  2025</v>
      </c>
      <c r="AC22" s="1" t="str">
        <f>R3</f>
        <v>K-2  2024</v>
      </c>
      <c r="AD22" s="1" t="str">
        <f>U3</f>
        <v>K-2 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5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5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5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5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5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5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5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5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5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5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5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5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5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5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5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5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5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5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5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5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5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5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5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5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5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5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5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5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5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5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5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5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5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5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5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5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5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5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5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5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5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5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5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5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5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5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5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5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5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5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5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5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5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5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5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5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5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5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4</v>
      </c>
      <c r="N83" s="12">
        <f t="shared" si="7"/>
        <v>1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4</v>
      </c>
      <c r="AD83" s="2">
        <f t="shared" si="5"/>
        <v>1</v>
      </c>
      <c r="AE83" s="214">
        <f t="shared" si="4"/>
        <v>-75</v>
      </c>
      <c r="AF83" s="214"/>
    </row>
    <row r="84" spans="1:32" ht="24" customHeight="1" x14ac:dyDescent="0.25">
      <c r="A84" s="65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5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5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5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5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5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5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5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5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5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5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/>
      <c r="N94" s="5"/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0</v>
      </c>
      <c r="AD94" s="2">
        <f t="shared" si="9"/>
        <v>0</v>
      </c>
      <c r="AE94" s="214">
        <f t="shared" si="8"/>
        <v>0</v>
      </c>
      <c r="AF94" s="214"/>
    </row>
    <row r="95" spans="1:32" ht="24" customHeight="1" x14ac:dyDescent="0.25">
      <c r="A95" s="65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>
        <v>1</v>
      </c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1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5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5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5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>
        <v>3</v>
      </c>
      <c r="N98" s="5">
        <v>1</v>
      </c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3</v>
      </c>
      <c r="AD98" s="2">
        <f t="shared" si="9"/>
        <v>1</v>
      </c>
      <c r="AE98" s="214">
        <f t="shared" si="8"/>
        <v>-66.666666666666657</v>
      </c>
      <c r="AF98" s="214"/>
    </row>
    <row r="99" spans="1:32" ht="24" customHeight="1" x14ac:dyDescent="0.25">
      <c r="A99" s="65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0</v>
      </c>
      <c r="AE99" s="214">
        <f t="shared" si="8"/>
        <v>0</v>
      </c>
      <c r="AF99" s="214"/>
    </row>
    <row r="100" spans="1:32" ht="24" customHeight="1" x14ac:dyDescent="0.25">
      <c r="A100" s="65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5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5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5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5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5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5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5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5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5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5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5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5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5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5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5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5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5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5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5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5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5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5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5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5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5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5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5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5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5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5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5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5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5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5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5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5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5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5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5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5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5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5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5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5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5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5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5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5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5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5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0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0</v>
      </c>
      <c r="AE155" s="214">
        <f t="shared" si="15"/>
        <v>0</v>
      </c>
      <c r="AF155" s="214"/>
    </row>
    <row r="156" spans="1:32" ht="24" customHeight="1" x14ac:dyDescent="0.25">
      <c r="A156" s="65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5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5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5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5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5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5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5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5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5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5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/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0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5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5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5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5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5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5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5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5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5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5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5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5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5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5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5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5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5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5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0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0</v>
      </c>
      <c r="AE188" s="214">
        <f t="shared" si="15"/>
        <v>0</v>
      </c>
      <c r="AF188" s="214"/>
    </row>
    <row r="189" spans="1:32" ht="51.75" customHeight="1" x14ac:dyDescent="0.25">
      <c r="A189" s="65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0</v>
      </c>
      <c r="AE189" s="214">
        <f t="shared" si="15"/>
        <v>0</v>
      </c>
      <c r="AF189" s="214"/>
    </row>
    <row r="190" spans="1:32" ht="58.5" customHeight="1" x14ac:dyDescent="0.25">
      <c r="A190" s="65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5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5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5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5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5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5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5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5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5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5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5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5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5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5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5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5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5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5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5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5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5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5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5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5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5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5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5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5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5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5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5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5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5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5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5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5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5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5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5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5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5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5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5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5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2</v>
      </c>
      <c r="N250" s="12">
        <f t="shared" si="27"/>
        <v>1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2</v>
      </c>
      <c r="AD250" s="2">
        <f t="shared" si="26"/>
        <v>1</v>
      </c>
      <c r="AE250" s="214">
        <f t="shared" si="25"/>
        <v>-50</v>
      </c>
      <c r="AF250" s="214"/>
    </row>
    <row r="251" spans="1:32" ht="24" customHeight="1" x14ac:dyDescent="0.25">
      <c r="A251" s="65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>
        <v>1</v>
      </c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1</v>
      </c>
      <c r="AD251" s="2">
        <f t="shared" si="26"/>
        <v>0</v>
      </c>
      <c r="AE251" s="214">
        <f t="shared" si="25"/>
        <v>-100</v>
      </c>
      <c r="AF251" s="214"/>
    </row>
    <row r="252" spans="1:32" ht="24" customHeight="1" x14ac:dyDescent="0.25">
      <c r="A252" s="65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5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5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0</v>
      </c>
      <c r="AD254" s="2">
        <f t="shared" si="26"/>
        <v>0</v>
      </c>
      <c r="AE254" s="214">
        <f t="shared" si="25"/>
        <v>0</v>
      </c>
      <c r="AF254" s="214"/>
    </row>
    <row r="255" spans="1:32" ht="24" customHeight="1" x14ac:dyDescent="0.25">
      <c r="A255" s="65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5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5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5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5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5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>
        <v>1</v>
      </c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5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/>
      <c r="N261" s="5">
        <v>1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0</v>
      </c>
      <c r="AD261" s="2">
        <f t="shared" si="26"/>
        <v>1</v>
      </c>
      <c r="AE261" s="214">
        <f t="shared" si="25"/>
        <v>0</v>
      </c>
      <c r="AF261" s="214"/>
    </row>
    <row r="262" spans="1:32" ht="24" customHeight="1" x14ac:dyDescent="0.25">
      <c r="A262" s="65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5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5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5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5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5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5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5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5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5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5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5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5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5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5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5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5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5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5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5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5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5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5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5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5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5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5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5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5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5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5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5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0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0</v>
      </c>
      <c r="AD295" s="2">
        <f t="shared" si="29"/>
        <v>0</v>
      </c>
      <c r="AE295" s="214">
        <f t="shared" si="30"/>
        <v>0</v>
      </c>
      <c r="AF295" s="214"/>
    </row>
    <row r="296" spans="1:32" ht="24" customHeight="1" x14ac:dyDescent="0.25">
      <c r="A296" s="65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0</v>
      </c>
      <c r="AD296" s="2">
        <f t="shared" si="29"/>
        <v>0</v>
      </c>
      <c r="AE296" s="214">
        <f t="shared" si="30"/>
        <v>0</v>
      </c>
      <c r="AF296" s="214"/>
    </row>
    <row r="297" spans="1:32" ht="29.25" customHeight="1" x14ac:dyDescent="0.25">
      <c r="A297" s="65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5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5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5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5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5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5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0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0</v>
      </c>
      <c r="AD304" s="2">
        <f t="shared" si="29"/>
        <v>0</v>
      </c>
      <c r="AE304" s="214">
        <f t="shared" si="30"/>
        <v>0</v>
      </c>
      <c r="AF304" s="214"/>
    </row>
    <row r="305" spans="1:32" ht="62.25" customHeight="1" x14ac:dyDescent="0.25">
      <c r="A305" s="65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5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5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0</v>
      </c>
      <c r="AD307" s="2">
        <f t="shared" si="29"/>
        <v>0</v>
      </c>
      <c r="AE307" s="214">
        <f t="shared" si="30"/>
        <v>0</v>
      </c>
      <c r="AF307" s="214"/>
    </row>
    <row r="308" spans="1:32" ht="30.75" customHeight="1" x14ac:dyDescent="0.25">
      <c r="A308" s="65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5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5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5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5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5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5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5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5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5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5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5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5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5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5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5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5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5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5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5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5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5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5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5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5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5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5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5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5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5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5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5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5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5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5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5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5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5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5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5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5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5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5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5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5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5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5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5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5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5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5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5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5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5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5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5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5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5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5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5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5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5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5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5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32">
        <f t="shared" ref="E376:AB376" si="40">SUM(E23+E52+E83+E103+E122+E134+E142+E155+E169+E188+E199+E201+E214+E250+E276+E295+E304+E311+E318+E344+E358)</f>
        <v>0</v>
      </c>
      <c r="F376" s="32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6</v>
      </c>
      <c r="N376" s="166">
        <f t="shared" si="40"/>
        <v>3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6</v>
      </c>
      <c r="AD376" s="2">
        <f t="shared" si="39"/>
        <v>3</v>
      </c>
      <c r="AE376" s="214">
        <f>IF(AC376=0,0,(AC376-AD376)/AC376*-100)</f>
        <v>-50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33" t="str">
        <f>E22</f>
        <v>K-2  2024</v>
      </c>
      <c r="F382" s="33" t="str">
        <f>F22</f>
        <v>K-2  2025</v>
      </c>
      <c r="G382" s="33" t="str">
        <f>G22</f>
        <v>K-2  2024</v>
      </c>
      <c r="H382" s="33" t="str">
        <f>H22</f>
        <v>K-2  2025</v>
      </c>
      <c r="I382" s="33" t="str">
        <f>I22</f>
        <v>K-2  2024</v>
      </c>
      <c r="J382" s="33" t="str">
        <f>J22</f>
        <v>K-2  2025</v>
      </c>
      <c r="K382" s="33" t="str">
        <f>K22</f>
        <v>K-2  2024</v>
      </c>
      <c r="L382" s="33" t="str">
        <f>L22</f>
        <v>K-2  2025</v>
      </c>
      <c r="M382" s="33" t="str">
        <f>M22</f>
        <v>K-2  2024</v>
      </c>
      <c r="N382" s="33" t="str">
        <f>N22</f>
        <v>K-2  2025</v>
      </c>
      <c r="O382" s="33" t="str">
        <f>O22</f>
        <v>K-2  2024</v>
      </c>
      <c r="P382" s="33" t="str">
        <f>P22</f>
        <v>K-2  2025</v>
      </c>
      <c r="Q382" s="33" t="str">
        <f>Q22</f>
        <v>K-2  2024</v>
      </c>
      <c r="R382" s="33" t="str">
        <f>R22</f>
        <v>K-2  2025</v>
      </c>
      <c r="S382" s="33" t="str">
        <f>S22</f>
        <v>K-2  2024</v>
      </c>
      <c r="T382" s="33" t="str">
        <f>T22</f>
        <v>K-2  2025</v>
      </c>
      <c r="U382" s="33" t="str">
        <f>U22</f>
        <v>K-2  2024</v>
      </c>
      <c r="V382" s="33" t="str">
        <f>V22</f>
        <v>K-2  2025</v>
      </c>
      <c r="W382" s="33" t="str">
        <f>W22</f>
        <v>K-2  2024</v>
      </c>
      <c r="X382" s="33" t="str">
        <f>X22</f>
        <v>K-2  2025</v>
      </c>
      <c r="Y382" s="33" t="str">
        <f>Y22</f>
        <v>K-2  2024</v>
      </c>
      <c r="Z382" s="33" t="str">
        <f>Z22</f>
        <v>K-2  2025</v>
      </c>
      <c r="AA382" s="33" t="str">
        <f>AA22</f>
        <v>K-2  2024</v>
      </c>
      <c r="AB382" s="33" t="str">
        <f>AB22</f>
        <v>K-2  2025</v>
      </c>
      <c r="AC382" s="1" t="str">
        <f>R3</f>
        <v>K-2  2024</v>
      </c>
      <c r="AD382" s="1" t="str">
        <f>U3</f>
        <v>K-2 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6</v>
      </c>
      <c r="N383" s="5">
        <v>3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6</v>
      </c>
      <c r="AD383" s="2">
        <f>SUM(F383+H383+J383+L383+N383+P383+R383+T383+V383+X383+Z383+AB383)</f>
        <v>3</v>
      </c>
      <c r="AE383" s="214">
        <f>IF(AC383=0,0,(AC383-AD383)/AC383*-100)</f>
        <v>-50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0</v>
      </c>
      <c r="AD384" s="2">
        <f t="shared" si="41"/>
        <v>0</v>
      </c>
      <c r="AE384" s="214">
        <f>IF(AC384=0,0,(AC384-AD384)/AC384*-100)</f>
        <v>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6</v>
      </c>
      <c r="N387" s="7">
        <f t="shared" si="42"/>
        <v>3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6</v>
      </c>
      <c r="AD387" s="2">
        <f t="shared" si="41"/>
        <v>3</v>
      </c>
      <c r="AE387" s="237">
        <f>IF(AC387=0,0,(AC387-AD387)/AC387*-100)</f>
        <v>-50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33" t="str">
        <f>E22</f>
        <v>K-2  2024</v>
      </c>
      <c r="F393" s="33" t="str">
        <f>F22</f>
        <v>K-2  2025</v>
      </c>
      <c r="G393" s="33" t="str">
        <f>G22</f>
        <v>K-2  2024</v>
      </c>
      <c r="H393" s="33" t="str">
        <f>H22</f>
        <v>K-2  2025</v>
      </c>
      <c r="I393" s="33" t="str">
        <f>I22</f>
        <v>K-2  2024</v>
      </c>
      <c r="J393" s="33" t="str">
        <f>J22</f>
        <v>K-2  2025</v>
      </c>
      <c r="K393" s="33" t="str">
        <f>K22</f>
        <v>K-2  2024</v>
      </c>
      <c r="L393" s="33" t="str">
        <f>L22</f>
        <v>K-2  2025</v>
      </c>
      <c r="M393" s="33" t="str">
        <f>M22</f>
        <v>K-2  2024</v>
      </c>
      <c r="N393" s="33" t="str">
        <f>N22</f>
        <v>K-2  2025</v>
      </c>
      <c r="O393" s="33" t="str">
        <f>O22</f>
        <v>K-2  2024</v>
      </c>
      <c r="P393" s="33" t="str">
        <f>P22</f>
        <v>K-2  2025</v>
      </c>
      <c r="Q393" s="33" t="str">
        <f>Q22</f>
        <v>K-2  2024</v>
      </c>
      <c r="R393" s="33" t="str">
        <f>R22</f>
        <v>K-2  2025</v>
      </c>
      <c r="S393" s="33" t="str">
        <f>S22</f>
        <v>K-2  2024</v>
      </c>
      <c r="T393" s="33" t="str">
        <f>T22</f>
        <v>K-2  2025</v>
      </c>
      <c r="U393" s="33" t="str">
        <f>U22</f>
        <v>K-2  2024</v>
      </c>
      <c r="V393" s="33" t="str">
        <f>V22</f>
        <v>K-2  2025</v>
      </c>
      <c r="W393" s="33" t="str">
        <f>W22</f>
        <v>K-2  2024</v>
      </c>
      <c r="X393" s="33" t="str">
        <f>X22</f>
        <v>K-2  2025</v>
      </c>
      <c r="Y393" s="33" t="str">
        <f>Y22</f>
        <v>K-2  2024</v>
      </c>
      <c r="Z393" s="33" t="str">
        <f>Z22</f>
        <v>K-2  2025</v>
      </c>
      <c r="AA393" s="33" t="str">
        <f>AA22</f>
        <v>K-2  2024</v>
      </c>
      <c r="AB393" s="33" t="str">
        <f>AB22</f>
        <v>K-2  2025</v>
      </c>
      <c r="AC393" s="1" t="str">
        <f>R3</f>
        <v>K-2  2024</v>
      </c>
      <c r="AD393" s="1" t="str">
        <f>U3</f>
        <v>K-2 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v>6</v>
      </c>
      <c r="N394" s="8">
        <v>3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6</v>
      </c>
      <c r="AD394" s="2">
        <f>SUM(F394+H394+J394+L394+N394+P394+R394+T394+V394+X394+Z394+AB394)</f>
        <v>3</v>
      </c>
      <c r="AE394" s="254">
        <f t="shared" ref="AE394:AE401" si="44">IF(AC394=0,0,(AC394-AD394)/AC394*-100)</f>
        <v>-50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5</v>
      </c>
      <c r="N395" s="5">
        <v>1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5</v>
      </c>
      <c r="AD395" s="2">
        <f>SUM(F395+H395+J395+L395+N395+P395+R395+T395+V395+X395+Z395+AB395)</f>
        <v>1</v>
      </c>
      <c r="AE395" s="214">
        <f t="shared" si="44"/>
        <v>-80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5</v>
      </c>
      <c r="N398" s="8">
        <f t="shared" si="46"/>
        <v>1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5</v>
      </c>
      <c r="AD398" s="2">
        <f t="shared" si="45"/>
        <v>1</v>
      </c>
      <c r="AE398" s="254">
        <f t="shared" si="44"/>
        <v>-80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>
        <v>2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2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>
        <v>1</v>
      </c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1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1</v>
      </c>
      <c r="N401" s="8">
        <f t="shared" si="47"/>
        <v>2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1</v>
      </c>
      <c r="AD401" s="2">
        <f t="shared" si="45"/>
        <v>2</v>
      </c>
      <c r="AE401" s="254">
        <f t="shared" si="44"/>
        <v>100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53" t="e">
        <f t="shared" si="48"/>
        <v>#DIV/0!</v>
      </c>
      <c r="H402" s="53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53" t="e">
        <f t="shared" si="48"/>
        <v>#DIV/0!</v>
      </c>
      <c r="L402" s="53" t="e">
        <f t="shared" si="48"/>
        <v>#DIV/0!</v>
      </c>
      <c r="M402" s="53">
        <f t="shared" si="48"/>
        <v>83.333333333333343</v>
      </c>
      <c r="N402" s="53">
        <f t="shared" si="48"/>
        <v>33.333333333333329</v>
      </c>
      <c r="O402" s="53" t="e">
        <f t="shared" si="48"/>
        <v>#DIV/0!</v>
      </c>
      <c r="P402" s="53" t="e">
        <f t="shared" si="48"/>
        <v>#DIV/0!</v>
      </c>
      <c r="Q402" s="53" t="e">
        <f t="shared" si="48"/>
        <v>#DIV/0!</v>
      </c>
      <c r="R402" s="53" t="e">
        <f t="shared" si="48"/>
        <v>#DIV/0!</v>
      </c>
      <c r="S402" s="53" t="e">
        <f t="shared" si="48"/>
        <v>#DIV/0!</v>
      </c>
      <c r="T402" s="53" t="e">
        <f t="shared" si="48"/>
        <v>#DIV/0!</v>
      </c>
      <c r="U402" s="53" t="e">
        <f t="shared" si="48"/>
        <v>#DIV/0!</v>
      </c>
      <c r="V402" s="53" t="e">
        <f t="shared" si="48"/>
        <v>#DIV/0!</v>
      </c>
      <c r="W402" s="53" t="e">
        <f t="shared" si="48"/>
        <v>#DIV/0!</v>
      </c>
      <c r="X402" s="53" t="e">
        <f t="shared" si="48"/>
        <v>#DIV/0!</v>
      </c>
      <c r="Y402" s="53" t="e">
        <f t="shared" si="48"/>
        <v>#DIV/0!</v>
      </c>
      <c r="Z402" s="53" t="e">
        <f t="shared" si="48"/>
        <v>#DIV/0!</v>
      </c>
      <c r="AA402" s="53" t="e">
        <f t="shared" si="48"/>
        <v>#DIV/0!</v>
      </c>
      <c r="AB402" s="53" t="e">
        <f t="shared" si="48"/>
        <v>#DIV/0!</v>
      </c>
      <c r="AC402" s="11">
        <f t="shared" si="48"/>
        <v>83.333333333333343</v>
      </c>
      <c r="AD402" s="11">
        <f t="shared" si="48"/>
        <v>33.333333333333329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5</v>
      </c>
      <c r="N404" s="51">
        <f t="shared" si="49"/>
        <v>1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5</v>
      </c>
      <c r="AD404" s="2">
        <f t="shared" si="45"/>
        <v>1</v>
      </c>
      <c r="AE404" s="254">
        <f>IF(AC404=0,0,(AC404-AD404)/AC404*-100)</f>
        <v>-80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83.333333333333343</v>
      </c>
      <c r="AD405" s="52">
        <f>AD404/AD394*100</f>
        <v>33.333333333333329</v>
      </c>
      <c r="AE405" s="247">
        <f>IF(AC405=0,0,(AC405-AD405)/AC405*-100)</f>
        <v>-60.000000000000007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33" t="str">
        <f>E22</f>
        <v>K-2  2024</v>
      </c>
      <c r="F410" s="33" t="str">
        <f>F22</f>
        <v>K-2  2025</v>
      </c>
      <c r="G410" s="33" t="str">
        <f>G22</f>
        <v>K-2  2024</v>
      </c>
      <c r="H410" s="33" t="str">
        <f>H22</f>
        <v>K-2  2025</v>
      </c>
      <c r="I410" s="33" t="str">
        <f>I22</f>
        <v>K-2  2024</v>
      </c>
      <c r="J410" s="33" t="str">
        <f>J22</f>
        <v>K-2  2025</v>
      </c>
      <c r="K410" s="33" t="str">
        <f>K22</f>
        <v>K-2  2024</v>
      </c>
      <c r="L410" s="33" t="str">
        <f>L22</f>
        <v>K-2  2025</v>
      </c>
      <c r="M410" s="33" t="str">
        <f>M22</f>
        <v>K-2  2024</v>
      </c>
      <c r="N410" s="33" t="str">
        <f>N22</f>
        <v>K-2  2025</v>
      </c>
      <c r="O410" s="33" t="str">
        <f>O22</f>
        <v>K-2  2024</v>
      </c>
      <c r="P410" s="33" t="str">
        <f>P22</f>
        <v>K-2  2025</v>
      </c>
      <c r="Q410" s="33" t="str">
        <f>Q22</f>
        <v>K-2  2024</v>
      </c>
      <c r="R410" s="33" t="str">
        <f>R22</f>
        <v>K-2  2025</v>
      </c>
      <c r="S410" s="33" t="str">
        <f>S22</f>
        <v>K-2  2024</v>
      </c>
      <c r="T410" s="33" t="str">
        <f>T22</f>
        <v>K-2  2025</v>
      </c>
      <c r="U410" s="33" t="str">
        <f>U22</f>
        <v>K-2  2024</v>
      </c>
      <c r="V410" s="33" t="str">
        <f>V22</f>
        <v>K-2  2025</v>
      </c>
      <c r="W410" s="33" t="str">
        <f>W22</f>
        <v>K-2  2024</v>
      </c>
      <c r="X410" s="33" t="str">
        <f>X22</f>
        <v>K-2  2025</v>
      </c>
      <c r="Y410" s="33" t="str">
        <f>Y22</f>
        <v>K-2  2024</v>
      </c>
      <c r="Z410" s="33" t="str">
        <f>Z22</f>
        <v>K-2  2025</v>
      </c>
      <c r="AA410" s="33" t="str">
        <f>AA22</f>
        <v>K-2  2024</v>
      </c>
      <c r="AB410" s="33" t="str">
        <f>AB22</f>
        <v>K-2  2025</v>
      </c>
      <c r="AC410" s="1" t="str">
        <f>R3</f>
        <v>K-2  2024</v>
      </c>
      <c r="AD410" s="1" t="str">
        <f>U3</f>
        <v>K-2 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5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5</v>
      </c>
      <c r="AD415" s="2">
        <f t="shared" si="50"/>
        <v>0</v>
      </c>
      <c r="AE415" s="214">
        <f>IF(AC415=0,0,(AC415-AD415)/AC415*-100)</f>
        <v>-100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5</v>
      </c>
      <c r="N417" s="12">
        <f t="shared" si="52"/>
        <v>0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5</v>
      </c>
      <c r="AD417" s="2">
        <f t="shared" si="50"/>
        <v>0</v>
      </c>
      <c r="AE417" s="214">
        <f t="shared" si="51"/>
        <v>-100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33" t="str">
        <f>E22</f>
        <v>K-2  2024</v>
      </c>
      <c r="F423" s="33" t="str">
        <f>F22</f>
        <v>K-2  2025</v>
      </c>
      <c r="G423" s="33" t="str">
        <f>G22</f>
        <v>K-2  2024</v>
      </c>
      <c r="H423" s="33" t="str">
        <f>H22</f>
        <v>K-2  2025</v>
      </c>
      <c r="I423" s="33" t="str">
        <f>I22</f>
        <v>K-2  2024</v>
      </c>
      <c r="J423" s="33" t="str">
        <f>J22</f>
        <v>K-2  2025</v>
      </c>
      <c r="K423" s="33" t="str">
        <f>K22</f>
        <v>K-2  2024</v>
      </c>
      <c r="L423" s="33" t="str">
        <f>L22</f>
        <v>K-2  2025</v>
      </c>
      <c r="M423" s="33" t="str">
        <f>M22</f>
        <v>K-2  2024</v>
      </c>
      <c r="N423" s="33" t="str">
        <f>N22</f>
        <v>K-2  2025</v>
      </c>
      <c r="O423" s="33" t="str">
        <f>O22</f>
        <v>K-2  2024</v>
      </c>
      <c r="P423" s="33" t="str">
        <f>P22</f>
        <v>K-2  2025</v>
      </c>
      <c r="Q423" s="33" t="str">
        <f>Q22</f>
        <v>K-2  2024</v>
      </c>
      <c r="R423" s="33" t="str">
        <f>R22</f>
        <v>K-2  2025</v>
      </c>
      <c r="S423" s="33" t="str">
        <f>S22</f>
        <v>K-2  2024</v>
      </c>
      <c r="T423" s="33" t="str">
        <f>T22</f>
        <v>K-2  2025</v>
      </c>
      <c r="U423" s="33" t="str">
        <f>U22</f>
        <v>K-2  2024</v>
      </c>
      <c r="V423" s="33" t="str">
        <f>V22</f>
        <v>K-2  2025</v>
      </c>
      <c r="W423" s="33" t="str">
        <f>W22</f>
        <v>K-2  2024</v>
      </c>
      <c r="X423" s="33" t="str">
        <f>X22</f>
        <v>K-2  2025</v>
      </c>
      <c r="Y423" s="33" t="str">
        <f>Y22</f>
        <v>K-2  2024</v>
      </c>
      <c r="Z423" s="33" t="str">
        <f>Z22</f>
        <v>K-2  2025</v>
      </c>
      <c r="AA423" s="33" t="str">
        <f>AA22</f>
        <v>K-2  2024</v>
      </c>
      <c r="AB423" s="33" t="str">
        <f>AB22</f>
        <v>K-2  2025</v>
      </c>
      <c r="AC423" s="1" t="str">
        <f>R3</f>
        <v>K-2  2024</v>
      </c>
      <c r="AD423" s="1" t="str">
        <f>U3</f>
        <v>K-2 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5</v>
      </c>
      <c r="N424" s="14">
        <f t="shared" si="53"/>
        <v>0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5</v>
      </c>
      <c r="AD424" s="2">
        <f t="shared" si="54"/>
        <v>0</v>
      </c>
      <c r="AE424" s="214">
        <f>IF(AC424=0,0,(AC424-AD424)/AC424*-100)</f>
        <v>-100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5</v>
      </c>
      <c r="N428" s="7">
        <f t="shared" si="55"/>
        <v>0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5</v>
      </c>
      <c r="AD428" s="2">
        <f t="shared" si="54"/>
        <v>0</v>
      </c>
      <c r="AE428" s="237">
        <f>IF(AC428=0,0,(AC428-AD428)/AC428*-100)</f>
        <v>-100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33" t="str">
        <f>E22</f>
        <v>K-2  2024</v>
      </c>
      <c r="F434" s="33" t="str">
        <f>F22</f>
        <v>K-2  2025</v>
      </c>
      <c r="G434" s="33" t="str">
        <f>G22</f>
        <v>K-2  2024</v>
      </c>
      <c r="H434" s="33" t="str">
        <f>H22</f>
        <v>K-2  2025</v>
      </c>
      <c r="I434" s="33" t="str">
        <f>I22</f>
        <v>K-2  2024</v>
      </c>
      <c r="J434" s="33" t="str">
        <f>J22</f>
        <v>K-2  2025</v>
      </c>
      <c r="K434" s="33" t="str">
        <f>K22</f>
        <v>K-2  2024</v>
      </c>
      <c r="L434" s="33" t="str">
        <f>L22</f>
        <v>K-2  2025</v>
      </c>
      <c r="M434" s="33" t="str">
        <f>M22</f>
        <v>K-2  2024</v>
      </c>
      <c r="N434" s="33" t="str">
        <f>N22</f>
        <v>K-2  2025</v>
      </c>
      <c r="O434" s="33" t="str">
        <f>O22</f>
        <v>K-2  2024</v>
      </c>
      <c r="P434" s="33" t="str">
        <f>P22</f>
        <v>K-2  2025</v>
      </c>
      <c r="Q434" s="33" t="str">
        <f>Q22</f>
        <v>K-2  2024</v>
      </c>
      <c r="R434" s="33" t="str">
        <f>R22</f>
        <v>K-2  2025</v>
      </c>
      <c r="S434" s="33" t="str">
        <f>S22</f>
        <v>K-2  2024</v>
      </c>
      <c r="T434" s="33" t="str">
        <f>T22</f>
        <v>K-2  2025</v>
      </c>
      <c r="U434" s="33" t="str">
        <f>U22</f>
        <v>K-2  2024</v>
      </c>
      <c r="V434" s="33" t="str">
        <f>V22</f>
        <v>K-2  2025</v>
      </c>
      <c r="W434" s="33" t="str">
        <f>W22</f>
        <v>K-2  2024</v>
      </c>
      <c r="X434" s="33" t="str">
        <f>X22</f>
        <v>K-2  2025</v>
      </c>
      <c r="Y434" s="33" t="str">
        <f>Y22</f>
        <v>K-2  2024</v>
      </c>
      <c r="Z434" s="33" t="str">
        <f>Z22</f>
        <v>K-2  2025</v>
      </c>
      <c r="AA434" s="33" t="str">
        <f>AA22</f>
        <v>K-2  2024</v>
      </c>
      <c r="AB434" s="33" t="str">
        <f>AB22</f>
        <v>K-2  2025</v>
      </c>
      <c r="AC434" s="1" t="str">
        <f>R3</f>
        <v>K-2  2024</v>
      </c>
      <c r="AD434" s="1" t="str">
        <f>U3</f>
        <v>K-2 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5</v>
      </c>
      <c r="N435" s="8">
        <f t="shared" si="56"/>
        <v>0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5</v>
      </c>
      <c r="AD435" s="2">
        <f>SUM(F435+H435+J435+L435+N435+P435+R435+T435+V435+X435+Z435+AB435)</f>
        <v>0</v>
      </c>
      <c r="AE435" s="254">
        <f t="shared" ref="AE435:AE445" si="57">IF(AC435=0,0,(AC435-AD435)/AC435*-100)</f>
        <v>-100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>
        <v>5</v>
      </c>
      <c r="N436" s="15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5</v>
      </c>
      <c r="AD436" s="2">
        <f t="shared" si="58"/>
        <v>0</v>
      </c>
      <c r="AE436" s="214">
        <f t="shared" si="57"/>
        <v>-100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5</v>
      </c>
      <c r="N439" s="8">
        <f t="shared" si="59"/>
        <v>0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5</v>
      </c>
      <c r="AD439" s="2">
        <f t="shared" si="58"/>
        <v>0</v>
      </c>
      <c r="AE439" s="254">
        <f t="shared" si="57"/>
        <v>-100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53" t="e">
        <f t="shared" si="61"/>
        <v>#DIV/0!</v>
      </c>
      <c r="H443" s="53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53" t="e">
        <f t="shared" si="61"/>
        <v>#DIV/0!</v>
      </c>
      <c r="L443" s="53" t="e">
        <f t="shared" si="61"/>
        <v>#DIV/0!</v>
      </c>
      <c r="M443" s="53">
        <f t="shared" si="61"/>
        <v>100</v>
      </c>
      <c r="N443" s="53" t="e">
        <f t="shared" si="61"/>
        <v>#DIV/0!</v>
      </c>
      <c r="O443" s="53" t="e">
        <f t="shared" si="61"/>
        <v>#DIV/0!</v>
      </c>
      <c r="P443" s="53" t="e">
        <f t="shared" si="61"/>
        <v>#DIV/0!</v>
      </c>
      <c r="Q443" s="53" t="e">
        <f t="shared" si="61"/>
        <v>#DIV/0!</v>
      </c>
      <c r="R443" s="53" t="e">
        <f t="shared" si="61"/>
        <v>#DIV/0!</v>
      </c>
      <c r="S443" s="53" t="e">
        <f t="shared" si="61"/>
        <v>#DIV/0!</v>
      </c>
      <c r="T443" s="53" t="e">
        <f t="shared" si="61"/>
        <v>#DIV/0!</v>
      </c>
      <c r="U443" s="53" t="e">
        <f t="shared" si="61"/>
        <v>#DIV/0!</v>
      </c>
      <c r="V443" s="53" t="e">
        <f t="shared" si="61"/>
        <v>#DIV/0!</v>
      </c>
      <c r="W443" s="53" t="e">
        <f t="shared" si="61"/>
        <v>#DIV/0!</v>
      </c>
      <c r="X443" s="53" t="e">
        <f t="shared" si="61"/>
        <v>#DIV/0!</v>
      </c>
      <c r="Y443" s="53" t="e">
        <f t="shared" si="61"/>
        <v>#DIV/0!</v>
      </c>
      <c r="Z443" s="53" t="e">
        <f t="shared" si="61"/>
        <v>#DIV/0!</v>
      </c>
      <c r="AA443" s="53" t="e">
        <f t="shared" si="61"/>
        <v>#DIV/0!</v>
      </c>
      <c r="AB443" s="53" t="e">
        <f t="shared" si="61"/>
        <v>#DIV/0!</v>
      </c>
      <c r="AC443" s="11">
        <f t="shared" si="61"/>
        <v>100</v>
      </c>
      <c r="AD443" s="11" t="e">
        <f t="shared" si="61"/>
        <v>#DIV/0!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>
        <v>0</v>
      </c>
      <c r="H444" s="6">
        <v>1</v>
      </c>
      <c r="I444" s="5">
        <v>4</v>
      </c>
      <c r="J444" s="5"/>
      <c r="K444" s="6">
        <v>2</v>
      </c>
      <c r="L444" s="6"/>
      <c r="M444" s="6"/>
      <c r="N444" s="6"/>
      <c r="O444" s="6"/>
      <c r="P444" s="6"/>
      <c r="Q444" s="6"/>
      <c r="R444" s="6"/>
      <c r="S444" s="6"/>
      <c r="T444" s="6"/>
      <c r="U444" s="6">
        <v>4</v>
      </c>
      <c r="V444" s="6">
        <v>0</v>
      </c>
      <c r="W444" s="6"/>
      <c r="X444" s="6"/>
      <c r="Y444" s="6"/>
      <c r="Z444" s="6"/>
      <c r="AA444" s="6"/>
      <c r="AB444" s="6"/>
      <c r="AC444" s="2">
        <f>SUM(E444+G444+I444+K444+M444+O444+Q444+S444+U444+W444+Y444+AA444)</f>
        <v>10</v>
      </c>
      <c r="AD444" s="2">
        <f>SUM(F444+H444+J444+L444+N444+P444+R444+T444+V444+X444+Z444+AB444)</f>
        <v>1</v>
      </c>
      <c r="AE444" s="250">
        <f t="shared" si="57"/>
        <v>-90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1</v>
      </c>
      <c r="I445" s="51">
        <f t="shared" si="62"/>
        <v>4</v>
      </c>
      <c r="J445" s="51">
        <f t="shared" si="62"/>
        <v>0</v>
      </c>
      <c r="K445" s="51">
        <f t="shared" si="62"/>
        <v>2</v>
      </c>
      <c r="L445" s="51">
        <f t="shared" si="62"/>
        <v>0</v>
      </c>
      <c r="M445" s="51">
        <f t="shared" si="62"/>
        <v>5</v>
      </c>
      <c r="N445" s="51">
        <f t="shared" si="62"/>
        <v>0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4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15</v>
      </c>
      <c r="AD445" s="2">
        <f>SUM(F445+H445+J445+L445+N445+P445+R445+T445+V445+X445+Z445+AB445)</f>
        <v>1</v>
      </c>
      <c r="AE445" s="254">
        <f t="shared" si="57"/>
        <v>-93.333333333333329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300</v>
      </c>
      <c r="AD446" s="52" t="e">
        <f>AD445/AD435*100</f>
        <v>#DIV/0!</v>
      </c>
      <c r="AE446" s="247" t="e">
        <f>IF(AC446=0,0,(AC446-AD446)/AC446*-100)</f>
        <v>#DIV/0!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33" t="str">
        <f>E22</f>
        <v>K-2  2024</v>
      </c>
      <c r="F451" s="33" t="str">
        <f>F22</f>
        <v>K-2  2025</v>
      </c>
      <c r="G451" s="33" t="str">
        <f>G22</f>
        <v>K-2  2024</v>
      </c>
      <c r="H451" s="33" t="str">
        <f>H22</f>
        <v>K-2  2025</v>
      </c>
      <c r="I451" s="33" t="str">
        <f>I22</f>
        <v>K-2  2024</v>
      </c>
      <c r="J451" s="33" t="str">
        <f>J22</f>
        <v>K-2  2025</v>
      </c>
      <c r="K451" s="33" t="str">
        <f>K22</f>
        <v>K-2  2024</v>
      </c>
      <c r="L451" s="33" t="str">
        <f>L22</f>
        <v>K-2  2025</v>
      </c>
      <c r="M451" s="33" t="str">
        <f>M22</f>
        <v>K-2  2024</v>
      </c>
      <c r="N451" s="33" t="str">
        <f>N22</f>
        <v>K-2  2025</v>
      </c>
      <c r="O451" s="33" t="str">
        <f>O22</f>
        <v>K-2  2024</v>
      </c>
      <c r="P451" s="33" t="str">
        <f>P22</f>
        <v>K-2  2025</v>
      </c>
      <c r="Q451" s="33" t="str">
        <f>Q22</f>
        <v>K-2  2024</v>
      </c>
      <c r="R451" s="33" t="str">
        <f>R22</f>
        <v>K-2  2025</v>
      </c>
      <c r="S451" s="33" t="str">
        <f>S22</f>
        <v>K-2  2024</v>
      </c>
      <c r="T451" s="33" t="str">
        <f>T22</f>
        <v>K-2  2025</v>
      </c>
      <c r="U451" s="33" t="str">
        <f>U22</f>
        <v>K-2  2024</v>
      </c>
      <c r="V451" s="33" t="str">
        <f>V22</f>
        <v>K-2  2025</v>
      </c>
      <c r="W451" s="33" t="str">
        <f>W22</f>
        <v>K-2  2024</v>
      </c>
      <c r="X451" s="33" t="str">
        <f>X22</f>
        <v>K-2  2025</v>
      </c>
      <c r="Y451" s="33" t="str">
        <f>Y22</f>
        <v>K-2  2024</v>
      </c>
      <c r="Z451" s="33" t="str">
        <f>Z22</f>
        <v>K-2  2025</v>
      </c>
      <c r="AA451" s="33" t="str">
        <f>AA22</f>
        <v>K-2  2024</v>
      </c>
      <c r="AB451" s="33" t="str">
        <f>AB22</f>
        <v>K-2  2025</v>
      </c>
      <c r="AC451" s="1" t="str">
        <f>R3</f>
        <v>K-2  2024</v>
      </c>
      <c r="AD451" s="1" t="str">
        <f>U3</f>
        <v>K-2 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11</v>
      </c>
      <c r="N452" s="14">
        <f t="shared" si="63"/>
        <v>3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11</v>
      </c>
      <c r="AD452" s="2">
        <f t="shared" si="64"/>
        <v>3</v>
      </c>
      <c r="AE452" s="214">
        <f>IF(AC452=0,0,(AC452-AD452)/AC452*-100)</f>
        <v>-72.727272727272734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0</v>
      </c>
      <c r="N453" s="14">
        <f t="shared" si="63"/>
        <v>0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0</v>
      </c>
      <c r="AD453" s="2">
        <f t="shared" si="64"/>
        <v>0</v>
      </c>
      <c r="AE453" s="214">
        <f>IF(AC453=0,0,(AC453-AD453)/AC453*-100)</f>
        <v>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11</v>
      </c>
      <c r="N456" s="7">
        <f t="shared" si="65"/>
        <v>3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11</v>
      </c>
      <c r="AD456" s="2">
        <f t="shared" si="64"/>
        <v>3</v>
      </c>
      <c r="AE456" s="237">
        <f>IF(AC456=0,0,(AC456-AD456)/AC456*-100)</f>
        <v>-72.727272727272734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33" t="str">
        <f>E22</f>
        <v>K-2  2024</v>
      </c>
      <c r="F462" s="33" t="str">
        <f>F22</f>
        <v>K-2  2025</v>
      </c>
      <c r="G462" s="33" t="str">
        <f>G22</f>
        <v>K-2  2024</v>
      </c>
      <c r="H462" s="33" t="str">
        <f>H22</f>
        <v>K-2  2025</v>
      </c>
      <c r="I462" s="33" t="str">
        <f>I22</f>
        <v>K-2  2024</v>
      </c>
      <c r="J462" s="33" t="str">
        <f>J22</f>
        <v>K-2  2025</v>
      </c>
      <c r="K462" s="33" t="str">
        <f>K22</f>
        <v>K-2  2024</v>
      </c>
      <c r="L462" s="33" t="str">
        <f>L22</f>
        <v>K-2  2025</v>
      </c>
      <c r="M462" s="33" t="str">
        <f>M22</f>
        <v>K-2  2024</v>
      </c>
      <c r="N462" s="33" t="str">
        <f>N22</f>
        <v>K-2  2025</v>
      </c>
      <c r="O462" s="33" t="str">
        <f>O22</f>
        <v>K-2  2024</v>
      </c>
      <c r="P462" s="33" t="str">
        <f>P22</f>
        <v>K-2  2025</v>
      </c>
      <c r="Q462" s="33" t="str">
        <f>Q22</f>
        <v>K-2  2024</v>
      </c>
      <c r="R462" s="33" t="str">
        <f>R22</f>
        <v>K-2  2025</v>
      </c>
      <c r="S462" s="33" t="str">
        <f>S22</f>
        <v>K-2  2024</v>
      </c>
      <c r="T462" s="33" t="str">
        <f>T22</f>
        <v>K-2  2025</v>
      </c>
      <c r="U462" s="33" t="str">
        <f>U22</f>
        <v>K-2  2024</v>
      </c>
      <c r="V462" s="33" t="str">
        <f>V22</f>
        <v>K-2  2025</v>
      </c>
      <c r="W462" s="33" t="str">
        <f>W22</f>
        <v>K-2  2024</v>
      </c>
      <c r="X462" s="33" t="str">
        <f>X22</f>
        <v>K-2  2025</v>
      </c>
      <c r="Y462" s="33" t="str">
        <f>Y22</f>
        <v>K-2  2024</v>
      </c>
      <c r="Z462" s="33" t="str">
        <f>Z22</f>
        <v>K-2  2025</v>
      </c>
      <c r="AA462" s="33" t="str">
        <f>AA22</f>
        <v>K-2  2024</v>
      </c>
      <c r="AB462" s="33" t="str">
        <f>AB22</f>
        <v>K-2  2025</v>
      </c>
      <c r="AC462" s="1" t="str">
        <f>R3</f>
        <v>K-2  2024</v>
      </c>
      <c r="AD462" s="1" t="str">
        <f>U3</f>
        <v>K-2 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11</v>
      </c>
      <c r="N463" s="16">
        <f t="shared" si="66"/>
        <v>3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11</v>
      </c>
      <c r="AD463" s="2">
        <f>SUM(F463+H463+J463+L463+N463+P463+R463+T463+V463+X463+Z463+AB463)</f>
        <v>3</v>
      </c>
      <c r="AE463" s="252">
        <f t="shared" ref="AE463:AE473" si="67">IF(AC463=0,0,(AC463-AD463)/AC463*-100)</f>
        <v>-72.727272727272734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10</v>
      </c>
      <c r="N464" s="14">
        <f t="shared" si="66"/>
        <v>1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10</v>
      </c>
      <c r="AD464" s="2">
        <f>SUM(F464+H464+J464+L464+N464+P464+R464+T464+V464+X464+Z464+AB464)</f>
        <v>1</v>
      </c>
      <c r="AE464" s="214">
        <f t="shared" si="67"/>
        <v>-90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10</v>
      </c>
      <c r="N467" s="16">
        <f t="shared" si="69"/>
        <v>1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10</v>
      </c>
      <c r="AD467" s="2">
        <f t="shared" si="68"/>
        <v>1</v>
      </c>
      <c r="AE467" s="252">
        <f t="shared" si="67"/>
        <v>-90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2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2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1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1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1</v>
      </c>
      <c r="N470" s="16">
        <f t="shared" si="69"/>
        <v>2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1</v>
      </c>
      <c r="AD470" s="2">
        <f t="shared" si="68"/>
        <v>2</v>
      </c>
      <c r="AE470" s="252">
        <f t="shared" si="67"/>
        <v>100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35" t="e">
        <f t="shared" ref="E471:AD471" si="70">E467/E463*100</f>
        <v>#DIV/0!</v>
      </c>
      <c r="F471" s="35" t="e">
        <f t="shared" si="70"/>
        <v>#DIV/0!</v>
      </c>
      <c r="G471" s="35" t="e">
        <f t="shared" si="70"/>
        <v>#DIV/0!</v>
      </c>
      <c r="H471" s="35" t="e">
        <f t="shared" si="70"/>
        <v>#DIV/0!</v>
      </c>
      <c r="I471" s="35" t="e">
        <f t="shared" si="70"/>
        <v>#DIV/0!</v>
      </c>
      <c r="J471" s="35" t="e">
        <f t="shared" si="70"/>
        <v>#DIV/0!</v>
      </c>
      <c r="K471" s="35" t="e">
        <f t="shared" si="70"/>
        <v>#DIV/0!</v>
      </c>
      <c r="L471" s="35" t="e">
        <f t="shared" si="70"/>
        <v>#DIV/0!</v>
      </c>
      <c r="M471" s="35">
        <f t="shared" si="70"/>
        <v>90.909090909090907</v>
      </c>
      <c r="N471" s="35">
        <f t="shared" si="70"/>
        <v>33.333333333333329</v>
      </c>
      <c r="O471" s="35" t="e">
        <f t="shared" si="70"/>
        <v>#DIV/0!</v>
      </c>
      <c r="P471" s="35" t="e">
        <f t="shared" si="70"/>
        <v>#DIV/0!</v>
      </c>
      <c r="Q471" s="35" t="e">
        <f t="shared" si="70"/>
        <v>#DIV/0!</v>
      </c>
      <c r="R471" s="35" t="e">
        <f t="shared" si="70"/>
        <v>#DIV/0!</v>
      </c>
      <c r="S471" s="35" t="e">
        <f t="shared" si="70"/>
        <v>#DIV/0!</v>
      </c>
      <c r="T471" s="35" t="e">
        <f t="shared" si="70"/>
        <v>#DIV/0!</v>
      </c>
      <c r="U471" s="35" t="e">
        <f t="shared" si="70"/>
        <v>#DIV/0!</v>
      </c>
      <c r="V471" s="35" t="e">
        <f t="shared" si="70"/>
        <v>#DIV/0!</v>
      </c>
      <c r="W471" s="35" t="e">
        <f t="shared" si="70"/>
        <v>#DIV/0!</v>
      </c>
      <c r="X471" s="35" t="e">
        <f t="shared" si="70"/>
        <v>#DIV/0!</v>
      </c>
      <c r="Y471" s="35" t="e">
        <f t="shared" si="70"/>
        <v>#DIV/0!</v>
      </c>
      <c r="Z471" s="35" t="e">
        <f t="shared" si="70"/>
        <v>#DIV/0!</v>
      </c>
      <c r="AA471" s="35" t="e">
        <f t="shared" si="70"/>
        <v>#DIV/0!</v>
      </c>
      <c r="AB471" s="35" t="e">
        <f t="shared" si="70"/>
        <v>#DIV/0!</v>
      </c>
      <c r="AC471" s="11">
        <f t="shared" si="70"/>
        <v>90.909090909090907</v>
      </c>
      <c r="AD471" s="11">
        <f t="shared" si="70"/>
        <v>33.333333333333329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1</v>
      </c>
      <c r="I472" s="13">
        <f t="shared" si="69"/>
        <v>4</v>
      </c>
      <c r="J472" s="13">
        <f t="shared" si="69"/>
        <v>0</v>
      </c>
      <c r="K472" s="14">
        <f t="shared" si="69"/>
        <v>2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4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10</v>
      </c>
      <c r="AD472" s="2">
        <f>SUM(F472+H472+J472+L472+N472+P472+R472+T472+V472+X472+Z472+AB472)</f>
        <v>1</v>
      </c>
      <c r="AE472" s="250">
        <f t="shared" si="67"/>
        <v>-90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1</v>
      </c>
      <c r="I473" s="16">
        <f t="shared" si="69"/>
        <v>4</v>
      </c>
      <c r="J473" s="16">
        <f t="shared" si="69"/>
        <v>0</v>
      </c>
      <c r="K473" s="16">
        <f t="shared" si="69"/>
        <v>2</v>
      </c>
      <c r="L473" s="16">
        <f t="shared" si="69"/>
        <v>0</v>
      </c>
      <c r="M473" s="16">
        <f t="shared" si="69"/>
        <v>10</v>
      </c>
      <c r="N473" s="16">
        <f t="shared" si="69"/>
        <v>1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4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20</v>
      </c>
      <c r="AD473" s="2">
        <f>SUM(F473+H473+J473+L473+N473+P473+R473+T473+V473+X473+Z473+AB473)</f>
        <v>2</v>
      </c>
      <c r="AE473" s="252">
        <f t="shared" si="67"/>
        <v>-90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181.81818181818181</v>
      </c>
      <c r="AD474" s="52">
        <f>AD473/AD463*100</f>
        <v>66.666666666666657</v>
      </c>
      <c r="AE474" s="247">
        <f>IF(AC474=0,0,(AC474-AD474)/AC474*-100)</f>
        <v>-63.333333333333343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33" t="str">
        <f>E22</f>
        <v>K-2  2024</v>
      </c>
      <c r="F479" s="33" t="str">
        <f>F22</f>
        <v>K-2  2025</v>
      </c>
      <c r="G479" s="33" t="str">
        <f>G22</f>
        <v>K-2  2024</v>
      </c>
      <c r="H479" s="33" t="str">
        <f>H22</f>
        <v>K-2  2025</v>
      </c>
      <c r="I479" s="33" t="str">
        <f>I22</f>
        <v>K-2  2024</v>
      </c>
      <c r="J479" s="33" t="str">
        <f>J22</f>
        <v>K-2  2025</v>
      </c>
      <c r="K479" s="33" t="str">
        <f>K22</f>
        <v>K-2  2024</v>
      </c>
      <c r="L479" s="33" t="str">
        <f>L22</f>
        <v>K-2  2025</v>
      </c>
      <c r="M479" s="33" t="str">
        <f>M22</f>
        <v>K-2  2024</v>
      </c>
      <c r="N479" s="33" t="str">
        <f>N22</f>
        <v>K-2  2025</v>
      </c>
      <c r="O479" s="33" t="str">
        <f>O22</f>
        <v>K-2  2024</v>
      </c>
      <c r="P479" s="33" t="str">
        <f>P22</f>
        <v>K-2  2025</v>
      </c>
      <c r="Q479" s="33" t="str">
        <f>Q22</f>
        <v>K-2  2024</v>
      </c>
      <c r="R479" s="33" t="str">
        <f>R22</f>
        <v>K-2  2025</v>
      </c>
      <c r="S479" s="33" t="str">
        <f>S22</f>
        <v>K-2  2024</v>
      </c>
      <c r="T479" s="33" t="str">
        <f>T22</f>
        <v>K-2  2025</v>
      </c>
      <c r="U479" s="33" t="str">
        <f>U22</f>
        <v>K-2  2024</v>
      </c>
      <c r="V479" s="33" t="str">
        <f>V22</f>
        <v>K-2  2025</v>
      </c>
      <c r="W479" s="33" t="str">
        <f>W22</f>
        <v>K-2  2024</v>
      </c>
      <c r="X479" s="33" t="str">
        <f>X22</f>
        <v>K-2  2025</v>
      </c>
      <c r="Y479" s="33" t="str">
        <f>Y22</f>
        <v>K-2  2024</v>
      </c>
      <c r="Z479" s="33" t="str">
        <f>Z22</f>
        <v>K-2  2025</v>
      </c>
      <c r="AA479" s="33" t="str">
        <f>AA22</f>
        <v>K-2  2024</v>
      </c>
      <c r="AB479" s="33" t="str">
        <f>AB22</f>
        <v>K-2  2025</v>
      </c>
      <c r="AC479" s="1" t="str">
        <f>R3</f>
        <v>K-2  2024</v>
      </c>
      <c r="AD479" s="1" t="str">
        <f>U3</f>
        <v>K-2 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0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0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3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3</v>
      </c>
      <c r="AD482" s="2">
        <f t="shared" si="72"/>
        <v>1</v>
      </c>
      <c r="AE482" s="214">
        <f t="shared" si="73"/>
        <v>-66.666666666666657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1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1</v>
      </c>
      <c r="AD483" s="2">
        <f t="shared" si="72"/>
        <v>0</v>
      </c>
      <c r="AE483" s="214">
        <f t="shared" si="73"/>
        <v>-100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0</v>
      </c>
      <c r="N484" s="18">
        <f t="shared" si="77"/>
        <v>0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0</v>
      </c>
      <c r="AD484" s="2">
        <f t="shared" si="72"/>
        <v>0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0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0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34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34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34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33" t="str">
        <f>E22</f>
        <v>K-2  2024</v>
      </c>
      <c r="F493" s="33" t="str">
        <f>F22</f>
        <v>K-2  2025</v>
      </c>
      <c r="G493" s="33" t="str">
        <f>G22</f>
        <v>K-2  2024</v>
      </c>
      <c r="H493" s="33" t="str">
        <f>H22</f>
        <v>K-2  2025</v>
      </c>
      <c r="I493" s="33" t="str">
        <f>I22</f>
        <v>K-2  2024</v>
      </c>
      <c r="J493" s="33" t="str">
        <f>J22</f>
        <v>K-2  2025</v>
      </c>
      <c r="K493" s="33" t="str">
        <f>K22</f>
        <v>K-2  2024</v>
      </c>
      <c r="L493" s="33" t="str">
        <f>L22</f>
        <v>K-2  2025</v>
      </c>
      <c r="M493" s="33" t="str">
        <f>M22</f>
        <v>K-2  2024</v>
      </c>
      <c r="N493" s="33" t="str">
        <f>N22</f>
        <v>K-2  2025</v>
      </c>
      <c r="O493" s="33" t="str">
        <f>O22</f>
        <v>K-2  2024</v>
      </c>
      <c r="P493" s="33" t="str">
        <f>P22</f>
        <v>K-2  2025</v>
      </c>
      <c r="Q493" s="33" t="str">
        <f>Q22</f>
        <v>K-2  2024</v>
      </c>
      <c r="R493" s="33" t="str">
        <f>R22</f>
        <v>K-2  2025</v>
      </c>
      <c r="S493" s="33" t="str">
        <f>S22</f>
        <v>K-2  2024</v>
      </c>
      <c r="T493" s="33" t="str">
        <f>T22</f>
        <v>K-2  2025</v>
      </c>
      <c r="U493" s="33" t="str">
        <f>U22</f>
        <v>K-2  2024</v>
      </c>
      <c r="V493" s="33" t="str">
        <f>V22</f>
        <v>K-2  2025</v>
      </c>
      <c r="W493" s="33" t="str">
        <f>W22</f>
        <v>K-2  2024</v>
      </c>
      <c r="X493" s="33" t="str">
        <f>X22</f>
        <v>K-2  2025</v>
      </c>
      <c r="Y493" s="33" t="str">
        <f>Y22</f>
        <v>K-2  2024</v>
      </c>
      <c r="Z493" s="33" t="str">
        <f>Z22</f>
        <v>K-2  2025</v>
      </c>
      <c r="AA493" s="33" t="str">
        <f>AA22</f>
        <v>K-2  2024</v>
      </c>
      <c r="AB493" s="33" t="str">
        <f>AB22</f>
        <v>K-2  2025</v>
      </c>
      <c r="AC493" s="1" t="str">
        <f>R3</f>
        <v>K-2  2024</v>
      </c>
      <c r="AD493" s="1" t="str">
        <f>U3</f>
        <v>K-2  2025</v>
      </c>
      <c r="AE493" s="227"/>
      <c r="AF493" s="227"/>
      <c r="AG493" s="34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34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34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/>
      <c r="N496" s="36">
        <v>4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0</v>
      </c>
      <c r="AD496" s="2">
        <f t="shared" si="82"/>
        <v>4</v>
      </c>
      <c r="AE496" s="214">
        <f t="shared" si="81"/>
        <v>0</v>
      </c>
      <c r="AF496" s="214"/>
      <c r="AG496" s="34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34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>
        <v>1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1</v>
      </c>
      <c r="AE498" s="214">
        <f t="shared" si="81"/>
        <v>0</v>
      </c>
      <c r="AF498" s="214"/>
      <c r="AG498" s="34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34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34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34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34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282</v>
      </c>
      <c r="N503" s="36">
        <v>273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282</v>
      </c>
      <c r="AD503" s="2">
        <f t="shared" si="82"/>
        <v>273</v>
      </c>
      <c r="AE503" s="214">
        <f t="shared" si="81"/>
        <v>-3.1914893617021276</v>
      </c>
      <c r="AF503" s="214"/>
      <c r="AG503" s="34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141</v>
      </c>
      <c r="N504" s="36">
        <v>127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141</v>
      </c>
      <c r="AD504" s="2">
        <f t="shared" si="82"/>
        <v>127</v>
      </c>
      <c r="AE504" s="214">
        <f>IF(AC504=0,0,(AC504-AD504)/AC504*-100)</f>
        <v>-9.9290780141843982</v>
      </c>
      <c r="AF504" s="214"/>
      <c r="AG504" s="34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223</v>
      </c>
      <c r="N505" s="36">
        <v>447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223</v>
      </c>
      <c r="AD505" s="2">
        <f t="shared" si="82"/>
        <v>447</v>
      </c>
      <c r="AE505" s="214">
        <f>IF(AC505=0,0,(AC505-AD505)/AC505*-100)</f>
        <v>100.44843049327355</v>
      </c>
      <c r="AF505" s="214"/>
      <c r="AG505" s="34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34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34"/>
    </row>
    <row r="508" spans="1:33" s="44" customFormat="1" ht="52.5" customHeight="1" x14ac:dyDescent="0.25">
      <c r="A508" s="239" t="s">
        <v>364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34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34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34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34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33" t="str">
        <f>E22</f>
        <v>K-2  2024</v>
      </c>
      <c r="F513" s="33" t="str">
        <f>F22</f>
        <v>K-2  2025</v>
      </c>
      <c r="G513" s="33" t="str">
        <f>G22</f>
        <v>K-2  2024</v>
      </c>
      <c r="H513" s="33" t="str">
        <f>H22</f>
        <v>K-2  2025</v>
      </c>
      <c r="I513" s="33" t="str">
        <f>I22</f>
        <v>K-2  2024</v>
      </c>
      <c r="J513" s="33" t="str">
        <f>J22</f>
        <v>K-2  2025</v>
      </c>
      <c r="K513" s="33" t="str">
        <f>K22</f>
        <v>K-2  2024</v>
      </c>
      <c r="L513" s="33" t="str">
        <f>L22</f>
        <v>K-2  2025</v>
      </c>
      <c r="M513" s="33" t="str">
        <f>M22</f>
        <v>K-2  2024</v>
      </c>
      <c r="N513" s="33" t="str">
        <f>N22</f>
        <v>K-2  2025</v>
      </c>
      <c r="O513" s="33" t="str">
        <f>O22</f>
        <v>K-2  2024</v>
      </c>
      <c r="P513" s="33" t="str">
        <f>P22</f>
        <v>K-2  2025</v>
      </c>
      <c r="Q513" s="33" t="str">
        <f>Q22</f>
        <v>K-2  2024</v>
      </c>
      <c r="R513" s="33" t="str">
        <f>R22</f>
        <v>K-2  2025</v>
      </c>
      <c r="S513" s="33" t="str">
        <f>S22</f>
        <v>K-2  2024</v>
      </c>
      <c r="T513" s="33" t="str">
        <f>T22</f>
        <v>K-2  2025</v>
      </c>
      <c r="U513" s="33" t="str">
        <f>U22</f>
        <v>K-2  2024</v>
      </c>
      <c r="V513" s="33" t="str">
        <f>V22</f>
        <v>K-2  2025</v>
      </c>
      <c r="W513" s="33" t="str">
        <f>W22</f>
        <v>K-2  2024</v>
      </c>
      <c r="X513" s="33" t="str">
        <f>X22</f>
        <v>K-2  2025</v>
      </c>
      <c r="Y513" s="33" t="str">
        <f>Y22</f>
        <v>K-2  2024</v>
      </c>
      <c r="Z513" s="33" t="str">
        <f>Z22</f>
        <v>K-2  2025</v>
      </c>
      <c r="AA513" s="33" t="str">
        <f>AA22</f>
        <v>K-2  2024</v>
      </c>
      <c r="AB513" s="33" t="str">
        <f>AB22</f>
        <v>K-2  2025</v>
      </c>
      <c r="AC513" s="1" t="str">
        <f>R3</f>
        <v>K-2  2024</v>
      </c>
      <c r="AD513" s="1" t="str">
        <f>U3</f>
        <v>K-2  2025</v>
      </c>
      <c r="AE513" s="227"/>
      <c r="AF513" s="227"/>
      <c r="AG513" s="34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34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34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34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34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34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34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34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34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33" t="str">
        <f>E22</f>
        <v>K-2  2024</v>
      </c>
      <c r="F524" s="33" t="str">
        <f>F22</f>
        <v>K-2  2025</v>
      </c>
      <c r="G524" s="33" t="str">
        <f>G22</f>
        <v>K-2  2024</v>
      </c>
      <c r="H524" s="33" t="str">
        <f>H22</f>
        <v>K-2  2025</v>
      </c>
      <c r="I524" s="33" t="str">
        <f>I22</f>
        <v>K-2  2024</v>
      </c>
      <c r="J524" s="33" t="str">
        <f>J22</f>
        <v>K-2  2025</v>
      </c>
      <c r="K524" s="33" t="str">
        <f>K22</f>
        <v>K-2  2024</v>
      </c>
      <c r="L524" s="33" t="str">
        <f>L22</f>
        <v>K-2  2025</v>
      </c>
      <c r="M524" s="33" t="str">
        <f>M22</f>
        <v>K-2  2024</v>
      </c>
      <c r="N524" s="33" t="str">
        <f>N22</f>
        <v>K-2  2025</v>
      </c>
      <c r="O524" s="33" t="str">
        <f>O22</f>
        <v>K-2  2024</v>
      </c>
      <c r="P524" s="33" t="str">
        <f>P22</f>
        <v>K-2  2025</v>
      </c>
      <c r="Q524" s="33" t="str">
        <f>Q22</f>
        <v>K-2  2024</v>
      </c>
      <c r="R524" s="33" t="str">
        <f>R22</f>
        <v>K-2  2025</v>
      </c>
      <c r="S524" s="33" t="str">
        <f>S22</f>
        <v>K-2  2024</v>
      </c>
      <c r="T524" s="33" t="str">
        <f>T22</f>
        <v>K-2  2025</v>
      </c>
      <c r="U524" s="33" t="str">
        <f>U22</f>
        <v>K-2  2024</v>
      </c>
      <c r="V524" s="33" t="str">
        <f>V22</f>
        <v>K-2  2025</v>
      </c>
      <c r="W524" s="33" t="str">
        <f>W22</f>
        <v>K-2  2024</v>
      </c>
      <c r="X524" s="33" t="str">
        <f>X22</f>
        <v>K-2  2025</v>
      </c>
      <c r="Y524" s="33" t="str">
        <f>Y22</f>
        <v>K-2  2024</v>
      </c>
      <c r="Z524" s="33" t="str">
        <f>Z22</f>
        <v>K-2  2025</v>
      </c>
      <c r="AA524" s="33" t="str">
        <f>AA22</f>
        <v>K-2  2024</v>
      </c>
      <c r="AB524" s="33" t="str">
        <f>AB22</f>
        <v>K-2  2025</v>
      </c>
      <c r="AC524" s="1" t="str">
        <f>R3</f>
        <v>K-2  2024</v>
      </c>
      <c r="AD524" s="1" t="str">
        <f>U3</f>
        <v>K-2  2025</v>
      </c>
      <c r="AE524" s="227"/>
      <c r="AF524" s="227"/>
      <c r="AG524" s="34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6</v>
      </c>
      <c r="AE525" s="214">
        <f>IF(AC525=0,0,(AC525-AD525)/AC525*-100)</f>
        <v>20</v>
      </c>
      <c r="AF525" s="214"/>
      <c r="AG525" s="34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>
        <v>3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1</v>
      </c>
      <c r="AD526" s="2">
        <f t="shared" si="85"/>
        <v>3</v>
      </c>
      <c r="AE526" s="214">
        <f>IF(AC526=0,0,(AC526-AD526)/AC526*-100)</f>
        <v>200</v>
      </c>
      <c r="AF526" s="214"/>
      <c r="AG526" s="34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/>
      <c r="N527" s="23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34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34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6</v>
      </c>
      <c r="N529" s="4">
        <f t="shared" si="86"/>
        <v>9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6</v>
      </c>
      <c r="AD529" s="2">
        <f t="shared" si="85"/>
        <v>9</v>
      </c>
      <c r="AE529" s="221">
        <f>IF(AC529=0,0,(AC529-AD529)/AC529*-100)</f>
        <v>50</v>
      </c>
      <c r="AF529" s="221"/>
      <c r="AG529" s="34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34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34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34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55"/>
      <c r="AF533" s="55"/>
      <c r="AG533" s="34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34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34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34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34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33" t="str">
        <f>E22</f>
        <v>K-2  2024</v>
      </c>
      <c r="F539" s="33" t="str">
        <f>F22</f>
        <v>K-2  2025</v>
      </c>
      <c r="G539" s="33" t="str">
        <f>G22</f>
        <v>K-2  2024</v>
      </c>
      <c r="H539" s="33" t="str">
        <f>H22</f>
        <v>K-2  2025</v>
      </c>
      <c r="I539" s="33" t="str">
        <f>I22</f>
        <v>K-2  2024</v>
      </c>
      <c r="J539" s="33" t="str">
        <f>J22</f>
        <v>K-2  2025</v>
      </c>
      <c r="K539" s="33" t="str">
        <f>K22</f>
        <v>K-2  2024</v>
      </c>
      <c r="L539" s="33" t="str">
        <f>L22</f>
        <v>K-2  2025</v>
      </c>
      <c r="M539" s="33" t="str">
        <f>M22</f>
        <v>K-2  2024</v>
      </c>
      <c r="N539" s="33" t="str">
        <f>N22</f>
        <v>K-2  2025</v>
      </c>
      <c r="O539" s="33" t="str">
        <f>O22</f>
        <v>K-2  2024</v>
      </c>
      <c r="P539" s="33" t="str">
        <f>P22</f>
        <v>K-2  2025</v>
      </c>
      <c r="Q539" s="33" t="str">
        <f>Q22</f>
        <v>K-2  2024</v>
      </c>
      <c r="R539" s="33" t="str">
        <f>R22</f>
        <v>K-2  2025</v>
      </c>
      <c r="S539" s="33" t="str">
        <f>S22</f>
        <v>K-2  2024</v>
      </c>
      <c r="T539" s="33" t="str">
        <f>T22</f>
        <v>K-2  2025</v>
      </c>
      <c r="U539" s="33" t="str">
        <f>U22</f>
        <v>K-2  2024</v>
      </c>
      <c r="V539" s="33" t="str">
        <f>V22</f>
        <v>K-2  2025</v>
      </c>
      <c r="W539" s="33" t="str">
        <f>W22</f>
        <v>K-2  2024</v>
      </c>
      <c r="X539" s="33" t="str">
        <f>X22</f>
        <v>K-2  2025</v>
      </c>
      <c r="Y539" s="33" t="str">
        <f>Y22</f>
        <v>K-2  2024</v>
      </c>
      <c r="Z539" s="33" t="str">
        <f>Z22</f>
        <v>K-2  2025</v>
      </c>
      <c r="AA539" s="33" t="str">
        <f>AA22</f>
        <v>K-2  2024</v>
      </c>
      <c r="AB539" s="33" t="str">
        <f>AB22</f>
        <v>K-2  2025</v>
      </c>
      <c r="AC539" s="1" t="str">
        <f>R3</f>
        <v>K-2  2024</v>
      </c>
      <c r="AD539" s="1" t="str">
        <f>U3</f>
        <v>K-2  2025</v>
      </c>
      <c r="AE539" s="227"/>
      <c r="AF539" s="227"/>
      <c r="AG539" s="34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34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34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>
        <v>5</v>
      </c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5</v>
      </c>
      <c r="AD542" s="2">
        <f t="shared" si="88"/>
        <v>0</v>
      </c>
      <c r="AE542" s="214">
        <f t="shared" si="89"/>
        <v>-100</v>
      </c>
      <c r="AF542" s="214"/>
      <c r="AG542" s="34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5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5</v>
      </c>
      <c r="AD543" s="2">
        <f t="shared" si="88"/>
        <v>0</v>
      </c>
      <c r="AE543" s="221">
        <f t="shared" si="89"/>
        <v>-100</v>
      </c>
      <c r="AF543" s="221"/>
      <c r="AG543" s="34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-100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-100</v>
      </c>
      <c r="AD544" s="217"/>
      <c r="AE544" s="26"/>
      <c r="AF544" s="26"/>
      <c r="AG544" s="34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275</v>
      </c>
      <c r="N545" s="19">
        <v>370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275</v>
      </c>
      <c r="AD545" s="2">
        <f t="shared" si="88"/>
        <v>370</v>
      </c>
      <c r="AE545" s="214">
        <f t="shared" si="89"/>
        <v>34.545454545454547</v>
      </c>
      <c r="AF545" s="214"/>
      <c r="AG545" s="34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34.545454545454547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34.545454545454547</v>
      </c>
      <c r="AD546" s="217"/>
      <c r="AE546" s="26"/>
      <c r="AF546" s="26"/>
      <c r="AG546" s="34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34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34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34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34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34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34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34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34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34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34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34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34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34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34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34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34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34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34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34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34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K-2  2024</v>
      </c>
      <c r="P568" s="207"/>
      <c r="Q568" s="207"/>
      <c r="R568" s="207" t="str">
        <f>U3</f>
        <v>K-2  2025</v>
      </c>
      <c r="S568" s="207"/>
      <c r="T568" s="207"/>
      <c r="U568" s="201" t="s">
        <v>478</v>
      </c>
      <c r="V568" s="201"/>
      <c r="W568" s="201"/>
      <c r="X568" s="207" t="str">
        <f>R3</f>
        <v>K-2  2024</v>
      </c>
      <c r="Y568" s="207"/>
      <c r="Z568" s="207"/>
      <c r="AA568" s="207" t="str">
        <f>U3</f>
        <v>K-2  2025</v>
      </c>
      <c r="AB568" s="207"/>
      <c r="AC568" s="207"/>
      <c r="AD568" s="201" t="s">
        <v>478</v>
      </c>
      <c r="AE568" s="201"/>
      <c r="AF568" s="201"/>
      <c r="AG568" s="34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34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34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34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34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34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34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17209</v>
      </c>
      <c r="P575" s="203"/>
      <c r="Q575" s="203"/>
      <c r="R575" s="203">
        <v>19652</v>
      </c>
      <c r="S575" s="203"/>
      <c r="T575" s="203"/>
      <c r="U575" s="199">
        <f t="shared" si="92"/>
        <v>14.196060201057586</v>
      </c>
      <c r="V575" s="199"/>
      <c r="W575" s="199"/>
      <c r="X575" s="203">
        <v>1134</v>
      </c>
      <c r="Y575" s="203"/>
      <c r="Z575" s="203"/>
      <c r="AA575" s="203">
        <v>1386</v>
      </c>
      <c r="AB575" s="203"/>
      <c r="AC575" s="203"/>
      <c r="AD575" s="199">
        <f t="shared" si="93"/>
        <v>22.222222222222221</v>
      </c>
      <c r="AE575" s="199"/>
      <c r="AF575" s="199"/>
      <c r="AG575" s="34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34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34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34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34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34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34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17209</v>
      </c>
      <c r="P582" s="201"/>
      <c r="Q582" s="201"/>
      <c r="R582" s="201">
        <f>SUM(R569:R581)</f>
        <v>19652</v>
      </c>
      <c r="S582" s="201"/>
      <c r="T582" s="201"/>
      <c r="U582" s="199">
        <f>IF(O582=0,0,(O582-R582)/O582*-100)</f>
        <v>14.196060201057586</v>
      </c>
      <c r="V582" s="199"/>
      <c r="W582" s="199"/>
      <c r="X582" s="201">
        <f>SUM(X569:X581)</f>
        <v>1134</v>
      </c>
      <c r="Y582" s="201"/>
      <c r="Z582" s="201"/>
      <c r="AA582" s="201">
        <f>SUM(AA569:AA581)</f>
        <v>1386</v>
      </c>
      <c r="AB582" s="201"/>
      <c r="AC582" s="201"/>
      <c r="AD582" s="199">
        <f t="shared" si="93"/>
        <v>22.222222222222221</v>
      </c>
      <c r="AE582" s="199"/>
      <c r="AF582" s="199"/>
      <c r="AG582" s="34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2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668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671</v>
      </c>
      <c r="Q587" s="176"/>
      <c r="R587" s="176"/>
      <c r="S587" s="183" t="s">
        <v>672</v>
      </c>
      <c r="T587" s="176"/>
      <c r="U587" s="176"/>
      <c r="V587" s="176" t="s">
        <v>646</v>
      </c>
      <c r="W587" s="176"/>
      <c r="X587" s="176"/>
      <c r="Y587" s="176" t="s">
        <v>666</v>
      </c>
      <c r="Z587" s="176"/>
      <c r="AA587" s="176"/>
      <c r="AB587" s="176" t="s">
        <v>667</v>
      </c>
      <c r="AC587" s="176"/>
      <c r="AD587" s="176"/>
      <c r="AE587" s="176" t="s">
        <v>518</v>
      </c>
      <c r="AF587" s="176"/>
      <c r="AG587" s="176"/>
    </row>
    <row r="588" spans="1:33" ht="27.75" customHeight="1" x14ac:dyDescent="0.25">
      <c r="A588" s="63">
        <v>2</v>
      </c>
      <c r="B588" s="184" t="s">
        <v>678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643</v>
      </c>
      <c r="N588" s="176"/>
      <c r="O588" s="176"/>
      <c r="P588" s="176" t="s">
        <v>676</v>
      </c>
      <c r="Q588" s="176"/>
      <c r="R588" s="176"/>
      <c r="S588" s="183" t="s">
        <v>677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667</v>
      </c>
      <c r="AC588" s="176"/>
      <c r="AD588" s="176"/>
      <c r="AE588" s="176" t="s">
        <v>518</v>
      </c>
      <c r="AF588" s="176"/>
      <c r="AG588" s="176"/>
    </row>
    <row r="589" spans="1:33" x14ac:dyDescent="0.25">
      <c r="A589" s="172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  <c r="AA589" s="173"/>
      <c r="AB589" s="173"/>
      <c r="AC589" s="173"/>
      <c r="AD589" s="173"/>
      <c r="AE589" s="173"/>
      <c r="AF589" s="173"/>
      <c r="AG589" s="174"/>
    </row>
    <row r="590" spans="1:33" x14ac:dyDescent="0.25">
      <c r="A590" s="175" t="s">
        <v>669</v>
      </c>
      <c r="B590" s="175"/>
      <c r="C590" s="175"/>
      <c r="D590" s="175"/>
      <c r="E590" s="175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3"/>
      <c r="Q590" s="173"/>
      <c r="R590" s="173"/>
      <c r="S590" s="173"/>
      <c r="T590" s="173"/>
      <c r="U590" s="173"/>
      <c r="V590" s="173"/>
      <c r="W590" s="173"/>
      <c r="X590" s="173"/>
      <c r="Y590" s="175" t="s">
        <v>670</v>
      </c>
      <c r="Z590" s="175"/>
      <c r="AA590" s="175"/>
      <c r="AB590" s="175"/>
      <c r="AC590" s="175"/>
      <c r="AD590" s="175"/>
      <c r="AE590" s="175"/>
      <c r="AF590" s="175"/>
      <c r="AG590" s="175"/>
    </row>
    <row r="591" spans="1:33" ht="27" customHeight="1" x14ac:dyDescent="0.25">
      <c r="A591" s="175"/>
      <c r="B591" s="175"/>
      <c r="C591" s="175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3"/>
      <c r="Q591" s="173"/>
      <c r="R591" s="173"/>
      <c r="S591" s="173"/>
      <c r="T591" s="173"/>
      <c r="U591" s="173"/>
      <c r="V591" s="173"/>
      <c r="W591" s="173"/>
      <c r="X591" s="173"/>
      <c r="Y591" s="175"/>
      <c r="Z591" s="175"/>
      <c r="AA591" s="175"/>
      <c r="AB591" s="175"/>
      <c r="AC591" s="175"/>
      <c r="AD591" s="175"/>
      <c r="AE591" s="175"/>
      <c r="AF591" s="175"/>
      <c r="AG591" s="175"/>
    </row>
  </sheetData>
  <mergeCells count="1402">
    <mergeCell ref="A589:AG589"/>
    <mergeCell ref="A590:O591"/>
    <mergeCell ref="P590:X591"/>
    <mergeCell ref="Y590:AG591"/>
    <mergeCell ref="AB588:AD588"/>
    <mergeCell ref="AE588:AG588"/>
    <mergeCell ref="B588:L588"/>
    <mergeCell ref="M588:O588"/>
    <mergeCell ref="P588:R588"/>
    <mergeCell ref="S588:U588"/>
    <mergeCell ref="V588:X588"/>
    <mergeCell ref="Y588:AA588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2009" priority="158" stopIfTrue="1">
      <formula>IF(M398+M401=M394,0,1)</formula>
    </cfRule>
  </conditionalFormatting>
  <conditionalFormatting sqref="M435:AB435">
    <cfRule type="expression" dxfId="2008" priority="157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2007" priority="156" stopIfTrue="1">
      <formula>MOD(FLOOR(COLUMN()/2+0.5,1),2)</formula>
    </cfRule>
  </conditionalFormatting>
  <conditionalFormatting sqref="N425:N427">
    <cfRule type="expression" dxfId="2006" priority="155" stopIfTrue="1">
      <formula>MOD(FLOOR(COLUMN()/2+0.5,1),2)</formula>
    </cfRule>
  </conditionalFormatting>
  <conditionalFormatting sqref="P425:P427">
    <cfRule type="expression" dxfId="2005" priority="154" stopIfTrue="1">
      <formula>MOD(FLOOR(COLUMN()/2+0.5,1),2)</formula>
    </cfRule>
  </conditionalFormatting>
  <conditionalFormatting sqref="P547:P548">
    <cfRule type="expression" dxfId="2004" priority="153" stopIfTrue="1">
      <formula>MOD(FLOOR(COLUMN()/2+0.5,1),2)</formula>
    </cfRule>
  </conditionalFormatting>
  <conditionalFormatting sqref="N496:N507">
    <cfRule type="expression" dxfId="2003" priority="152" stopIfTrue="1">
      <formula>MOD(FLOOR(COLUMN()/2+0.5,1),2)</formula>
    </cfRule>
  </conditionalFormatting>
  <conditionalFormatting sqref="R384">
    <cfRule type="expression" dxfId="2002" priority="151" stopIfTrue="1">
      <formula>MOD(FLOOR(COLUMN()/2+0.5,1),2)</formula>
    </cfRule>
  </conditionalFormatting>
  <conditionalFormatting sqref="R525:R528">
    <cfRule type="expression" dxfId="2001" priority="150" stopIfTrue="1">
      <formula>MOD(FLOOR(COLUMN()/2+0.5,1),2)</formula>
    </cfRule>
  </conditionalFormatting>
  <conditionalFormatting sqref="T384">
    <cfRule type="expression" dxfId="2000" priority="149" stopIfTrue="1">
      <formula>MOD(FLOOR(COLUMN()/2+0.5,1),2)</formula>
    </cfRule>
  </conditionalFormatting>
  <conditionalFormatting sqref="T440:T441">
    <cfRule type="expression" dxfId="1999" priority="148" stopIfTrue="1">
      <formula>MOD(FLOOR(COLUMN()/2+0.5,1),2)</formula>
    </cfRule>
  </conditionalFormatting>
  <conditionalFormatting sqref="T515">
    <cfRule type="expression" dxfId="1998" priority="147" stopIfTrue="1">
      <formula>MOD(FLOOR(COLUMN()/2+0.5,1),2)</formula>
    </cfRule>
  </conditionalFormatting>
  <conditionalFormatting sqref="T547:T548">
    <cfRule type="expression" dxfId="1997" priority="146" stopIfTrue="1">
      <formula>MOD(FLOOR(COLUMN()/2+0.5,1),2)</formula>
    </cfRule>
  </conditionalFormatting>
  <conditionalFormatting sqref="Z425:Z427">
    <cfRule type="expression" dxfId="1996" priority="145" stopIfTrue="1">
      <formula>MOD(FLOOR(COLUMN()/2+0.5,1),2)</formula>
    </cfRule>
  </conditionalFormatting>
  <conditionalFormatting sqref="AB496:AB507">
    <cfRule type="expression" dxfId="1995" priority="144" stopIfTrue="1">
      <formula>MOD(FLOOR(COLUMN()/2+0.5,1),2)</formula>
    </cfRule>
  </conditionalFormatting>
  <conditionalFormatting sqref="O548">
    <cfRule type="expression" dxfId="1994" priority="143" stopIfTrue="1">
      <formula>MOD(FLOOR(COLUMN()/2+0.5,1),2)</formula>
    </cfRule>
  </conditionalFormatting>
  <conditionalFormatting sqref="M384:M385">
    <cfRule type="expression" dxfId="1993" priority="142" stopIfTrue="1">
      <formula>MOD(FLOOR(COLUMN()/2+0.5,1),2)</formula>
    </cfRule>
  </conditionalFormatting>
  <conditionalFormatting sqref="Q385">
    <cfRule type="expression" dxfId="1992" priority="141" stopIfTrue="1">
      <formula>MOD(FLOOR(COLUMN()/2+0.5,1),2)</formula>
    </cfRule>
  </conditionalFormatting>
  <conditionalFormatting sqref="Q384">
    <cfRule type="expression" dxfId="1991" priority="140" stopIfTrue="1">
      <formula>MOD(FLOOR(COLUMN()/2+0.5,1),2)</formula>
    </cfRule>
  </conditionalFormatting>
  <conditionalFormatting sqref="S385">
    <cfRule type="expression" dxfId="1990" priority="139" stopIfTrue="1">
      <formula>MOD(FLOOR(COLUMN()/2+0.5,1),2)</formula>
    </cfRule>
  </conditionalFormatting>
  <conditionalFormatting sqref="S384">
    <cfRule type="expression" dxfId="1989" priority="138" stopIfTrue="1">
      <formula>MOD(FLOOR(COLUMN()/2+0.5,1),2)</formula>
    </cfRule>
  </conditionalFormatting>
  <conditionalFormatting sqref="Y384:Y385">
    <cfRule type="expression" dxfId="1988" priority="137" stopIfTrue="1">
      <formula>MOD(FLOOR(COLUMN()/2+0.5,1),2)</formula>
    </cfRule>
  </conditionalFormatting>
  <conditionalFormatting sqref="Y395:Y397">
    <cfRule type="expression" dxfId="1987" priority="136" stopIfTrue="1">
      <formula>MOD(FLOOR(COLUMN()/2+0.5,1),2)</formula>
    </cfRule>
  </conditionalFormatting>
  <conditionalFormatting sqref="M411:M416">
    <cfRule type="expression" dxfId="1986" priority="135" stopIfTrue="1">
      <formula>MOD(FLOOR(COLUMN()/2+0.5,1),2)</formula>
    </cfRule>
  </conditionalFormatting>
  <conditionalFormatting sqref="O411:O416">
    <cfRule type="expression" dxfId="1985" priority="134" stopIfTrue="1">
      <formula>MOD(FLOOR(COLUMN()/2+0.5,1),2)</formula>
    </cfRule>
  </conditionalFormatting>
  <conditionalFormatting sqref="Q411:Q416">
    <cfRule type="expression" dxfId="1984" priority="133" stopIfTrue="1">
      <formula>MOD(FLOOR(COLUMN()/2+0.5,1),2)</formula>
    </cfRule>
  </conditionalFormatting>
  <conditionalFormatting sqref="S411:S416">
    <cfRule type="expression" dxfId="1983" priority="132" stopIfTrue="1">
      <formula>MOD(FLOOR(COLUMN()/2+0.5,1),2)</formula>
    </cfRule>
  </conditionalFormatting>
  <conditionalFormatting sqref="W411:W416">
    <cfRule type="expression" dxfId="1982" priority="131" stopIfTrue="1">
      <formula>MOD(FLOOR(COLUMN()/2+0.5,1),2)</formula>
    </cfRule>
  </conditionalFormatting>
  <conditionalFormatting sqref="M425:M427">
    <cfRule type="expression" dxfId="1981" priority="130" stopIfTrue="1">
      <formula>MOD(FLOOR(COLUMN()/2+0.5,1),2)</formula>
    </cfRule>
  </conditionalFormatting>
  <conditionalFormatting sqref="O425:O427">
    <cfRule type="expression" dxfId="1980" priority="129" stopIfTrue="1">
      <formula>MOD(FLOOR(COLUMN()/2+0.5,1),2)</formula>
    </cfRule>
  </conditionalFormatting>
  <conditionalFormatting sqref="Q425:Q427">
    <cfRule type="expression" dxfId="1979" priority="128" stopIfTrue="1">
      <formula>MOD(FLOOR(COLUMN()/2+0.5,1),2)</formula>
    </cfRule>
  </conditionalFormatting>
  <conditionalFormatting sqref="M436:M438">
    <cfRule type="expression" dxfId="1978" priority="127" stopIfTrue="1">
      <formula>MOD(FLOOR(COLUMN()/2+0.5,1),2)</formula>
    </cfRule>
  </conditionalFormatting>
  <conditionalFormatting sqref="O436:O438">
    <cfRule type="expression" dxfId="1977" priority="126" stopIfTrue="1">
      <formula>MOD(FLOOR(COLUMN()/2+0.5,1),2)</formula>
    </cfRule>
  </conditionalFormatting>
  <conditionalFormatting sqref="Q436:Q438">
    <cfRule type="expression" dxfId="1976" priority="125" stopIfTrue="1">
      <formula>MOD(FLOOR(COLUMN()/2+0.5,1),2)</formula>
    </cfRule>
  </conditionalFormatting>
  <conditionalFormatting sqref="S436:S438">
    <cfRule type="expression" dxfId="1975" priority="124" stopIfTrue="1">
      <formula>MOD(FLOOR(COLUMN()/2+0.5,1),2)</formula>
    </cfRule>
  </conditionalFormatting>
  <conditionalFormatting sqref="W436:W438">
    <cfRule type="expression" dxfId="1974" priority="123" stopIfTrue="1">
      <formula>MOD(FLOOR(COLUMN()/2+0.5,1),2)</formula>
    </cfRule>
  </conditionalFormatting>
  <conditionalFormatting sqref="M440:M441">
    <cfRule type="expression" dxfId="1973" priority="122" stopIfTrue="1">
      <formula>MOD(FLOOR(COLUMN()/2+0.5,1),2)</formula>
    </cfRule>
  </conditionalFormatting>
  <conditionalFormatting sqref="O440:O441">
    <cfRule type="expression" dxfId="1972" priority="121" stopIfTrue="1">
      <formula>MOD(FLOOR(COLUMN()/2+0.5,1),2)</formula>
    </cfRule>
  </conditionalFormatting>
  <conditionalFormatting sqref="S440:S441">
    <cfRule type="expression" dxfId="1971" priority="120" stopIfTrue="1">
      <formula>MOD(FLOOR(COLUMN()/2+0.5,1),2)</formula>
    </cfRule>
  </conditionalFormatting>
  <conditionalFormatting sqref="W440:W441">
    <cfRule type="expression" dxfId="1970" priority="119" stopIfTrue="1">
      <formula>MOD(FLOOR(COLUMN()/2+0.5,1),2)</formula>
    </cfRule>
  </conditionalFormatting>
  <conditionalFormatting sqref="Y440:Y441">
    <cfRule type="expression" dxfId="1969" priority="118" stopIfTrue="1">
      <formula>MOD(FLOOR(COLUMN()/2+0.5,1),2)</formula>
    </cfRule>
  </conditionalFormatting>
  <conditionalFormatting sqref="M444">
    <cfRule type="expression" dxfId="1968" priority="117" stopIfTrue="1">
      <formula>MOD(FLOOR(COLUMN()/2+0.5,1),2)</formula>
    </cfRule>
  </conditionalFormatting>
  <conditionalFormatting sqref="M496:M507">
    <cfRule type="expression" dxfId="1967" priority="116" stopIfTrue="1">
      <formula>MOD(FLOOR(COLUMN()/2+0.5,1),2)</formula>
    </cfRule>
  </conditionalFormatting>
  <conditionalFormatting sqref="O496:O507">
    <cfRule type="expression" dxfId="1966" priority="115" stopIfTrue="1">
      <formula>MOD(FLOOR(COLUMN()/2+0.5,1),2)</formula>
    </cfRule>
  </conditionalFormatting>
  <conditionalFormatting sqref="Q496:Q507">
    <cfRule type="expression" dxfId="1965" priority="114" stopIfTrue="1">
      <formula>MOD(FLOOR(COLUMN()/2+0.5,1),2)</formula>
    </cfRule>
  </conditionalFormatting>
  <conditionalFormatting sqref="S496:S507">
    <cfRule type="expression" dxfId="1964" priority="113" stopIfTrue="1">
      <formula>MOD(FLOOR(COLUMN()/2+0.5,1),2)</formula>
    </cfRule>
  </conditionalFormatting>
  <conditionalFormatting sqref="U496:U507">
    <cfRule type="expression" dxfId="1963" priority="112" stopIfTrue="1">
      <formula>MOD(FLOOR(COLUMN()/2+0.5,1),2)</formula>
    </cfRule>
  </conditionalFormatting>
  <conditionalFormatting sqref="W496:W507">
    <cfRule type="expression" dxfId="1962" priority="111" stopIfTrue="1">
      <formula>MOD(FLOOR(COLUMN()/2+0.5,1),2)</formula>
    </cfRule>
  </conditionalFormatting>
  <conditionalFormatting sqref="Y496:Y507">
    <cfRule type="expression" dxfId="1961" priority="110" stopIfTrue="1">
      <formula>MOD(FLOOR(COLUMN()/2+0.5,1),2)</formula>
    </cfRule>
  </conditionalFormatting>
  <conditionalFormatting sqref="AA496:AA507">
    <cfRule type="expression" dxfId="1960" priority="109" stopIfTrue="1">
      <formula>MOD(FLOOR(COLUMN()/2+0.5,1),2)</formula>
    </cfRule>
  </conditionalFormatting>
  <conditionalFormatting sqref="M515">
    <cfRule type="expression" dxfId="1959" priority="108" stopIfTrue="1">
      <formula>MOD(FLOOR(COLUMN()/2+0.5,1),2)</formula>
    </cfRule>
  </conditionalFormatting>
  <conditionalFormatting sqref="O515">
    <cfRule type="expression" dxfId="1958" priority="107" stopIfTrue="1">
      <formula>MOD(FLOOR(COLUMN()/2+0.5,1),2)</formula>
    </cfRule>
  </conditionalFormatting>
  <conditionalFormatting sqref="Q515">
    <cfRule type="expression" dxfId="1957" priority="106" stopIfTrue="1">
      <formula>MOD(FLOOR(COLUMN()/2+0.5,1),2)</formula>
    </cfRule>
  </conditionalFormatting>
  <conditionalFormatting sqref="S515">
    <cfRule type="expression" dxfId="1956" priority="105" stopIfTrue="1">
      <formula>MOD(FLOOR(COLUMN()/2+0.5,1),2)</formula>
    </cfRule>
  </conditionalFormatting>
  <conditionalFormatting sqref="U515">
    <cfRule type="expression" dxfId="1955" priority="104" stopIfTrue="1">
      <formula>MOD(FLOOR(COLUMN()/2+0.5,1),2)</formula>
    </cfRule>
  </conditionalFormatting>
  <conditionalFormatting sqref="M525:M528">
    <cfRule type="expression" dxfId="1954" priority="103" stopIfTrue="1">
      <formula>MOD(FLOOR(COLUMN()/2+0.5,1),2)</formula>
    </cfRule>
  </conditionalFormatting>
  <conditionalFormatting sqref="O525:O528">
    <cfRule type="expression" dxfId="1953" priority="102" stopIfTrue="1">
      <formula>MOD(FLOOR(COLUMN()/2+0.5,1),2)</formula>
    </cfRule>
  </conditionalFormatting>
  <conditionalFormatting sqref="Q525:Q528">
    <cfRule type="expression" dxfId="1952" priority="101" stopIfTrue="1">
      <formula>MOD(FLOOR(COLUMN()/2+0.5,1),2)</formula>
    </cfRule>
  </conditionalFormatting>
  <conditionalFormatting sqref="S525:S528">
    <cfRule type="expression" dxfId="1951" priority="100" stopIfTrue="1">
      <formula>MOD(FLOOR(COLUMN()/2+0.5,1),2)</formula>
    </cfRule>
  </conditionalFormatting>
  <conditionalFormatting sqref="U525:U528">
    <cfRule type="expression" dxfId="1950" priority="99" stopIfTrue="1">
      <formula>MOD(FLOOR(COLUMN()/2+0.5,1),2)</formula>
    </cfRule>
  </conditionalFormatting>
  <conditionalFormatting sqref="M540:M542">
    <cfRule type="expression" dxfId="1949" priority="98" stopIfTrue="1">
      <formula>MOD(FLOOR(COLUMN()/2+0.5,1),2)</formula>
    </cfRule>
  </conditionalFormatting>
  <conditionalFormatting sqref="O540:O542">
    <cfRule type="expression" dxfId="1948" priority="97" stopIfTrue="1">
      <formula>MOD(FLOOR(COLUMN()/2+0.5,1),2)</formula>
    </cfRule>
  </conditionalFormatting>
  <conditionalFormatting sqref="Q540:Q542">
    <cfRule type="expression" dxfId="1947" priority="96" stopIfTrue="1">
      <formula>MOD(FLOOR(COLUMN()/2+0.5,1),2)</formula>
    </cfRule>
  </conditionalFormatting>
  <conditionalFormatting sqref="S540:S542">
    <cfRule type="expression" dxfId="1946" priority="95" stopIfTrue="1">
      <formula>MOD(FLOOR(COLUMN()/2+0.5,1),2)</formula>
    </cfRule>
  </conditionalFormatting>
  <conditionalFormatting sqref="W540:W542">
    <cfRule type="expression" dxfId="1945" priority="94" stopIfTrue="1">
      <formula>MOD(FLOOR(COLUMN()/2+0.5,1),2)</formula>
    </cfRule>
  </conditionalFormatting>
  <conditionalFormatting sqref="M545">
    <cfRule type="expression" dxfId="1944" priority="93" stopIfTrue="1">
      <formula>MOD(FLOOR(COLUMN()/2+0.5,1),2)</formula>
    </cfRule>
  </conditionalFormatting>
  <conditionalFormatting sqref="O545">
    <cfRule type="expression" dxfId="1943" priority="92" stopIfTrue="1">
      <formula>MOD(FLOOR(COLUMN()/2+0.5,1),2)</formula>
    </cfRule>
  </conditionalFormatting>
  <conditionalFormatting sqref="Q545">
    <cfRule type="expression" dxfId="1942" priority="91" stopIfTrue="1">
      <formula>MOD(FLOOR(COLUMN()/2+0.5,1),2)</formula>
    </cfRule>
  </conditionalFormatting>
  <conditionalFormatting sqref="S545">
    <cfRule type="expression" dxfId="1941" priority="90" stopIfTrue="1">
      <formula>MOD(FLOOR(COLUMN()/2+0.5,1),2)</formula>
    </cfRule>
  </conditionalFormatting>
  <conditionalFormatting sqref="U545">
    <cfRule type="expression" dxfId="1940" priority="89" stopIfTrue="1">
      <formula>MOD(FLOOR(COLUMN()/2+0.5,1),2)</formula>
    </cfRule>
  </conditionalFormatting>
  <conditionalFormatting sqref="W545">
    <cfRule type="expression" dxfId="1939" priority="88" stopIfTrue="1">
      <formula>MOD(FLOOR(COLUMN()/2+0.5,1),2)</formula>
    </cfRule>
  </conditionalFormatting>
  <conditionalFormatting sqref="M547:M548">
    <cfRule type="expression" dxfId="1938" priority="87" stopIfTrue="1">
      <formula>MOD(FLOOR(COLUMN()/2+0.5,1),2)</formula>
    </cfRule>
  </conditionalFormatting>
  <conditionalFormatting sqref="S547:S548">
    <cfRule type="expression" dxfId="1937" priority="86" stopIfTrue="1">
      <formula>MOD(FLOOR(COLUMN()/2+0.5,1),2)</formula>
    </cfRule>
  </conditionalFormatting>
  <conditionalFormatting sqref="W547">
    <cfRule type="expression" dxfId="1936" priority="85" stopIfTrue="1">
      <formula>MOD(FLOOR(COLUMN()/2+0.5,1),2)</formula>
    </cfRule>
  </conditionalFormatting>
  <conditionalFormatting sqref="W548">
    <cfRule type="expression" dxfId="1935" priority="84" stopIfTrue="1">
      <formula>MOD(FLOOR(COLUMN()/2+0.5,1),2)</formula>
    </cfRule>
  </conditionalFormatting>
  <conditionalFormatting sqref="N384:N385">
    <cfRule type="expression" dxfId="1934" priority="83" stopIfTrue="1">
      <formula>MOD(FLOOR(COLUMN()/2+0.5,1),2)</formula>
    </cfRule>
  </conditionalFormatting>
  <conditionalFormatting sqref="N411:N416">
    <cfRule type="expression" dxfId="1933" priority="82" stopIfTrue="1">
      <formula>MOD(FLOOR(COLUMN()/2+0.5,1),2)</formula>
    </cfRule>
  </conditionalFormatting>
  <conditionalFormatting sqref="N436:N438">
    <cfRule type="expression" dxfId="1932" priority="81" stopIfTrue="1">
      <formula>MOD(FLOOR(COLUMN()/2+0.5,1),2)</formula>
    </cfRule>
  </conditionalFormatting>
  <conditionalFormatting sqref="N440:N441">
    <cfRule type="expression" dxfId="1931" priority="80" stopIfTrue="1">
      <formula>MOD(FLOOR(COLUMN()/2+0.5,1),2)</formula>
    </cfRule>
  </conditionalFormatting>
  <conditionalFormatting sqref="N444">
    <cfRule type="expression" dxfId="1930" priority="79" stopIfTrue="1">
      <formula>MOD(FLOOR(COLUMN()/2+0.5,1),2)</formula>
    </cfRule>
  </conditionalFormatting>
  <conditionalFormatting sqref="N515">
    <cfRule type="expression" dxfId="1929" priority="78" stopIfTrue="1">
      <formula>MOD(FLOOR(COLUMN()/2+0.5,1),2)</formula>
    </cfRule>
  </conditionalFormatting>
  <conditionalFormatting sqref="N525:N528">
    <cfRule type="expression" dxfId="1928" priority="77" stopIfTrue="1">
      <formula>MOD(FLOOR(COLUMN()/2+0.5,1),2)</formula>
    </cfRule>
  </conditionalFormatting>
  <conditionalFormatting sqref="N540:N542">
    <cfRule type="expression" dxfId="1927" priority="76" stopIfTrue="1">
      <formula>MOD(FLOOR(COLUMN()/2+0.5,1),2)</formula>
    </cfRule>
  </conditionalFormatting>
  <conditionalFormatting sqref="N545">
    <cfRule type="expression" dxfId="1926" priority="75" stopIfTrue="1">
      <formula>MOD(FLOOR(COLUMN()/2+0.5,1),2)</formula>
    </cfRule>
  </conditionalFormatting>
  <conditionalFormatting sqref="N547:N548">
    <cfRule type="expression" dxfId="1925" priority="74" stopIfTrue="1">
      <formula>MOD(FLOOR(COLUMN()/2+0.5,1),2)</formula>
    </cfRule>
  </conditionalFormatting>
  <conditionalFormatting sqref="P384">
    <cfRule type="expression" dxfId="1924" priority="73" stopIfTrue="1">
      <formula>MOD(FLOOR(COLUMN()/2+0.5,1),2)</formula>
    </cfRule>
  </conditionalFormatting>
  <conditionalFormatting sqref="P411:P416">
    <cfRule type="expression" dxfId="1923" priority="72" stopIfTrue="1">
      <formula>MOD(FLOOR(COLUMN()/2+0.5,1),2)</formula>
    </cfRule>
  </conditionalFormatting>
  <conditionalFormatting sqref="P436:P438">
    <cfRule type="expression" dxfId="1922" priority="71" stopIfTrue="1">
      <formula>MOD(FLOOR(COLUMN()/2+0.5,1),2)</formula>
    </cfRule>
  </conditionalFormatting>
  <conditionalFormatting sqref="P440:P441">
    <cfRule type="expression" dxfId="1921" priority="70" stopIfTrue="1">
      <formula>MOD(FLOOR(COLUMN()/2+0.5,1),2)</formula>
    </cfRule>
  </conditionalFormatting>
  <conditionalFormatting sqref="P496:P507">
    <cfRule type="expression" dxfId="1920" priority="69" stopIfTrue="1">
      <formula>MOD(FLOOR(COLUMN()/2+0.5,1),2)</formula>
    </cfRule>
  </conditionalFormatting>
  <conditionalFormatting sqref="P515">
    <cfRule type="expression" dxfId="1919" priority="68" stopIfTrue="1">
      <formula>MOD(FLOOR(COLUMN()/2+0.5,1),2)</formula>
    </cfRule>
  </conditionalFormatting>
  <conditionalFormatting sqref="P525:P528">
    <cfRule type="expression" dxfId="1918" priority="67" stopIfTrue="1">
      <formula>MOD(FLOOR(COLUMN()/2+0.5,1),2)</formula>
    </cfRule>
  </conditionalFormatting>
  <conditionalFormatting sqref="P540:P542">
    <cfRule type="expression" dxfId="1917" priority="66" stopIfTrue="1">
      <formula>MOD(FLOOR(COLUMN()/2+0.5,1),2)</formula>
    </cfRule>
  </conditionalFormatting>
  <conditionalFormatting sqref="P545">
    <cfRule type="expression" dxfId="1916" priority="65" stopIfTrue="1">
      <formula>MOD(FLOOR(COLUMN()/2+0.5,1),2)</formula>
    </cfRule>
  </conditionalFormatting>
  <conditionalFormatting sqref="R411:R416">
    <cfRule type="expression" dxfId="1915" priority="64" stopIfTrue="1">
      <formula>MOD(FLOOR(COLUMN()/2+0.5,1),2)</formula>
    </cfRule>
  </conditionalFormatting>
  <conditionalFormatting sqref="R425:R427">
    <cfRule type="expression" dxfId="1914" priority="63" stopIfTrue="1">
      <formula>MOD(FLOOR(COLUMN()/2+0.5,1),2)</formula>
    </cfRule>
  </conditionalFormatting>
  <conditionalFormatting sqref="R436:R438">
    <cfRule type="expression" dxfId="1913" priority="62" stopIfTrue="1">
      <formula>MOD(FLOOR(COLUMN()/2+0.5,1),2)</formula>
    </cfRule>
  </conditionalFormatting>
  <conditionalFormatting sqref="R496:R507">
    <cfRule type="expression" dxfId="1912" priority="61" stopIfTrue="1">
      <formula>MOD(FLOOR(COLUMN()/2+0.5,1),2)</formula>
    </cfRule>
  </conditionalFormatting>
  <conditionalFormatting sqref="R515">
    <cfRule type="expression" dxfId="1911" priority="60" stopIfTrue="1">
      <formula>MOD(FLOOR(COLUMN()/2+0.5,1),2)</formula>
    </cfRule>
  </conditionalFormatting>
  <conditionalFormatting sqref="R540:R542">
    <cfRule type="expression" dxfId="1910" priority="59" stopIfTrue="1">
      <formula>MOD(FLOOR(COLUMN()/2+0.5,1),2)</formula>
    </cfRule>
  </conditionalFormatting>
  <conditionalFormatting sqref="R545">
    <cfRule type="expression" dxfId="1909" priority="58" stopIfTrue="1">
      <formula>MOD(FLOOR(COLUMN()/2+0.5,1),2)</formula>
    </cfRule>
  </conditionalFormatting>
  <conditionalFormatting sqref="T411:T416">
    <cfRule type="expression" dxfId="1908" priority="57" stopIfTrue="1">
      <formula>MOD(FLOOR(COLUMN()/2+0.5,1),2)</formula>
    </cfRule>
  </conditionalFormatting>
  <conditionalFormatting sqref="T425:T427">
    <cfRule type="expression" dxfId="1907" priority="56" stopIfTrue="1">
      <formula>MOD(FLOOR(COLUMN()/2+0.5,1),2)</formula>
    </cfRule>
  </conditionalFormatting>
  <conditionalFormatting sqref="T436:T438">
    <cfRule type="expression" dxfId="1906" priority="55" stopIfTrue="1">
      <formula>MOD(FLOOR(COLUMN()/2+0.5,1),2)</formula>
    </cfRule>
  </conditionalFormatting>
  <conditionalFormatting sqref="T496:T507">
    <cfRule type="expression" dxfId="1905" priority="54" stopIfTrue="1">
      <formula>MOD(FLOOR(COLUMN()/2+0.5,1),2)</formula>
    </cfRule>
  </conditionalFormatting>
  <conditionalFormatting sqref="T525:T528">
    <cfRule type="expression" dxfId="1904" priority="53" stopIfTrue="1">
      <formula>MOD(FLOOR(COLUMN()/2+0.5,1),2)</formula>
    </cfRule>
  </conditionalFormatting>
  <conditionalFormatting sqref="T540:T542">
    <cfRule type="expression" dxfId="1903" priority="52" stopIfTrue="1">
      <formula>MOD(FLOOR(COLUMN()/2+0.5,1),2)</formula>
    </cfRule>
  </conditionalFormatting>
  <conditionalFormatting sqref="T545">
    <cfRule type="expression" dxfId="1902" priority="51" stopIfTrue="1">
      <formula>MOD(FLOOR(COLUMN()/2+0.5,1),2)</formula>
    </cfRule>
  </conditionalFormatting>
  <conditionalFormatting sqref="V496:V507">
    <cfRule type="expression" dxfId="1901" priority="50" stopIfTrue="1">
      <formula>MOD(FLOOR(COLUMN()/2+0.5,1),2)</formula>
    </cfRule>
  </conditionalFormatting>
  <conditionalFormatting sqref="V515">
    <cfRule type="expression" dxfId="1900" priority="49" stopIfTrue="1">
      <formula>MOD(FLOOR(COLUMN()/2+0.5,1),2)</formula>
    </cfRule>
  </conditionalFormatting>
  <conditionalFormatting sqref="V525:V528">
    <cfRule type="expression" dxfId="1899" priority="48" stopIfTrue="1">
      <formula>MOD(FLOOR(COLUMN()/2+0.5,1),2)</formula>
    </cfRule>
  </conditionalFormatting>
  <conditionalFormatting sqref="V545">
    <cfRule type="expression" dxfId="1898" priority="47" stopIfTrue="1">
      <formula>MOD(FLOOR(COLUMN()/2+0.5,1),2)</formula>
    </cfRule>
  </conditionalFormatting>
  <conditionalFormatting sqref="X411:X416">
    <cfRule type="expression" dxfId="1897" priority="46" stopIfTrue="1">
      <formula>MOD(FLOOR(COLUMN()/2+0.5,1),2)</formula>
    </cfRule>
  </conditionalFormatting>
  <conditionalFormatting sqref="X436:X438">
    <cfRule type="expression" dxfId="1896" priority="45" stopIfTrue="1">
      <formula>MOD(FLOOR(COLUMN()/2+0.5,1),2)</formula>
    </cfRule>
  </conditionalFormatting>
  <conditionalFormatting sqref="X440:X441">
    <cfRule type="expression" dxfId="1895" priority="44" stopIfTrue="1">
      <formula>MOD(FLOOR(COLUMN()/2+0.5,1),2)</formula>
    </cfRule>
  </conditionalFormatting>
  <conditionalFormatting sqref="X496:X507">
    <cfRule type="expression" dxfId="1894" priority="43" stopIfTrue="1">
      <formula>MOD(FLOOR(COLUMN()/2+0.5,1),2)</formula>
    </cfRule>
  </conditionalFormatting>
  <conditionalFormatting sqref="X540:X542">
    <cfRule type="expression" dxfId="1893" priority="42" stopIfTrue="1">
      <formula>MOD(FLOOR(COLUMN()/2+0.5,1),2)</formula>
    </cfRule>
  </conditionalFormatting>
  <conditionalFormatting sqref="X545">
    <cfRule type="expression" dxfId="1892" priority="41" stopIfTrue="1">
      <formula>MOD(FLOOR(COLUMN()/2+0.5,1),2)</formula>
    </cfRule>
  </conditionalFormatting>
  <conditionalFormatting sqref="X547">
    <cfRule type="expression" dxfId="1891" priority="40" stopIfTrue="1">
      <formula>MOD(FLOOR(COLUMN()/2+0.5,1),2)</formula>
    </cfRule>
  </conditionalFormatting>
  <conditionalFormatting sqref="X548">
    <cfRule type="expression" dxfId="1890" priority="39" stopIfTrue="1">
      <formula>MOD(FLOOR(COLUMN()/2+0.5,1),2)</formula>
    </cfRule>
  </conditionalFormatting>
  <conditionalFormatting sqref="Z384:Z385">
    <cfRule type="expression" dxfId="1889" priority="38" stopIfTrue="1">
      <formula>MOD(FLOOR(COLUMN()/2+0.5,1),2)</formula>
    </cfRule>
  </conditionalFormatting>
  <conditionalFormatting sqref="Z395:Z397">
    <cfRule type="expression" dxfId="1888" priority="37" stopIfTrue="1">
      <formula>MOD(FLOOR(COLUMN()/2+0.5,1),2)</formula>
    </cfRule>
  </conditionalFormatting>
  <conditionalFormatting sqref="Z440:Z441">
    <cfRule type="expression" dxfId="1887" priority="36" stopIfTrue="1">
      <formula>MOD(FLOOR(COLUMN()/2+0.5,1),2)</formula>
    </cfRule>
  </conditionalFormatting>
  <conditionalFormatting sqref="Z515">
    <cfRule type="expression" dxfId="1886" priority="35" stopIfTrue="1">
      <formula>MOD(FLOOR(COLUMN()/2+0.5,1),2)</formula>
    </cfRule>
  </conditionalFormatting>
  <conditionalFormatting sqref="AB515">
    <cfRule type="expression" dxfId="1885" priority="34" stopIfTrue="1">
      <formula>MOD(FLOOR(COLUMN()/2+0.5,1),2)</formula>
    </cfRule>
  </conditionalFormatting>
  <conditionalFormatting sqref="K394:L394">
    <cfRule type="expression" dxfId="1884" priority="29" stopIfTrue="1">
      <formula>IF(K398+K401=K394,0,1)</formula>
    </cfRule>
  </conditionalFormatting>
  <conditionalFormatting sqref="I394:J394">
    <cfRule type="expression" dxfId="1883" priority="28" stopIfTrue="1">
      <formula>IF(I398+I401=I394,0,1)</formula>
    </cfRule>
  </conditionalFormatting>
  <conditionalFormatting sqref="G394:H394">
    <cfRule type="expression" dxfId="1882" priority="27" stopIfTrue="1">
      <formula>IF(G398+G401=G394,0,1)</formula>
    </cfRule>
  </conditionalFormatting>
  <conditionalFormatting sqref="E394:F394">
    <cfRule type="expression" dxfId="1881" priority="26" stopIfTrue="1">
      <formula>IF(E398+E401=E394,0,1)</formula>
    </cfRule>
  </conditionalFormatting>
  <conditionalFormatting sqref="E435:F435">
    <cfRule type="expression" dxfId="1880" priority="25" stopIfTrue="1">
      <formula>IF(E439+E442=E435,0,1)</formula>
    </cfRule>
  </conditionalFormatting>
  <conditionalFormatting sqref="G435:H435">
    <cfRule type="expression" dxfId="1879" priority="24" stopIfTrue="1">
      <formula>IF(G439+G442=G435,0,1)</formula>
    </cfRule>
  </conditionalFormatting>
  <conditionalFormatting sqref="I435:J435">
    <cfRule type="expression" dxfId="1878" priority="23" stopIfTrue="1">
      <formula>IF(I439+I442=I435,0,1)</formula>
    </cfRule>
  </conditionalFormatting>
  <conditionalFormatting sqref="K435:L435">
    <cfRule type="expression" dxfId="1877" priority="22" stopIfTrue="1">
      <formula>IF(K439+K442=K435,0,1)</formula>
    </cfRule>
  </conditionalFormatting>
  <conditionalFormatting sqref="O386:P386 R386 T386:X386">
    <cfRule type="expression" dxfId="1876" priority="13" stopIfTrue="1">
      <formula>MOD(FLOOR(COLUMN()/2+0.5,1),2)</formula>
    </cfRule>
  </conditionalFormatting>
  <conditionalFormatting sqref="M386">
    <cfRule type="expression" dxfId="1875" priority="12" stopIfTrue="1">
      <formula>MOD(FLOOR(COLUMN()/2+0.5,1),2)</formula>
    </cfRule>
  </conditionalFormatting>
  <conditionalFormatting sqref="Q386">
    <cfRule type="expression" dxfId="1874" priority="11" stopIfTrue="1">
      <formula>MOD(FLOOR(COLUMN()/2+0.5,1),2)</formula>
    </cfRule>
  </conditionalFormatting>
  <conditionalFormatting sqref="S386">
    <cfRule type="expression" dxfId="1873" priority="10" stopIfTrue="1">
      <formula>MOD(FLOOR(COLUMN()/2+0.5,1),2)</formula>
    </cfRule>
  </conditionalFormatting>
  <conditionalFormatting sqref="Y386">
    <cfRule type="expression" dxfId="1872" priority="9" stopIfTrue="1">
      <formula>MOD(FLOOR(COLUMN()/2+0.5,1),2)</formula>
    </cfRule>
  </conditionalFormatting>
  <conditionalFormatting sqref="N386">
    <cfRule type="expression" dxfId="1871" priority="8" stopIfTrue="1">
      <formula>MOD(FLOOR(COLUMN()/2+0.5,1),2)</formula>
    </cfRule>
  </conditionalFormatting>
  <conditionalFormatting sqref="Z386">
    <cfRule type="expression" dxfId="1870" priority="7" stopIfTrue="1">
      <formula>MOD(FLOOR(COLUMN()/2+0.5,1),2)</formula>
    </cfRule>
  </conditionalFormatting>
  <conditionalFormatting sqref="Y399:Y400">
    <cfRule type="expression" dxfId="1869" priority="6" stopIfTrue="1">
      <formula>MOD(FLOOR(COLUMN()/2+0.5,1),2)</formula>
    </cfRule>
  </conditionalFormatting>
  <conditionalFormatting sqref="Z399:Z400">
    <cfRule type="expression" dxfId="1868" priority="5" stopIfTrue="1">
      <formula>MOD(FLOOR(COLUMN()/2+0.5,1),2)</formula>
    </cfRule>
  </conditionalFormatting>
  <conditionalFormatting sqref="Y403">
    <cfRule type="expression" dxfId="1867" priority="4" stopIfTrue="1">
      <formula>MOD(FLOOR(COLUMN()/2+0.5,1),2)</formula>
    </cfRule>
  </conditionalFormatting>
  <conditionalFormatting sqref="Z403">
    <cfRule type="expression" dxfId="1866" priority="3" stopIfTrue="1">
      <formula>MOD(FLOOR(COLUMN()/2+0.5,1),2)</formula>
    </cfRule>
  </conditionalFormatting>
  <conditionalFormatting sqref="E383:AB383">
    <cfRule type="expression" dxfId="1865" priority="2" stopIfTrue="1">
      <formula>IF(E376&gt;=E383,0,1)</formula>
    </cfRule>
  </conditionalFormatting>
  <conditionalFormatting sqref="AA167:AB167">
    <cfRule type="expression" dxfId="1864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64"/>
  <sheetViews>
    <sheetView view="pageBreakPreview" topLeftCell="A519" zoomScale="85" zoomScaleNormal="70" zoomScaleSheetLayoutView="85" workbookViewId="0">
      <selection activeCell="U574" sqref="U574:W574"/>
    </sheetView>
  </sheetViews>
  <sheetFormatPr defaultRowHeight="15" x14ac:dyDescent="0.25"/>
  <cols>
    <col min="1" max="1" width="5.5703125" style="64" customWidth="1"/>
    <col min="2" max="2" width="13.7109375" style="64" customWidth="1"/>
    <col min="3" max="4" width="10.28515625" style="64" customWidth="1"/>
    <col min="5" max="28" width="7" style="39" customWidth="1"/>
    <col min="29" max="30" width="7.85546875" style="39" customWidth="1"/>
    <col min="31" max="32" width="5.28515625" style="39" customWidth="1"/>
    <col min="33" max="33" width="7" style="39" customWidth="1"/>
    <col min="34" max="256" width="9.140625" style="39"/>
    <col min="257" max="257" width="5.5703125" style="39" customWidth="1"/>
    <col min="258" max="258" width="13.7109375" style="39" customWidth="1"/>
    <col min="259" max="284" width="5.28515625" style="39" customWidth="1"/>
    <col min="285" max="285" width="5.85546875" style="39" customWidth="1"/>
    <col min="286" max="286" width="6" style="39" customWidth="1"/>
    <col min="287" max="288" width="4.85546875" style="39" customWidth="1"/>
    <col min="289" max="289" width="7" style="39" customWidth="1"/>
    <col min="290" max="512" width="9.140625" style="39"/>
    <col min="513" max="513" width="5.5703125" style="39" customWidth="1"/>
    <col min="514" max="514" width="13.7109375" style="39" customWidth="1"/>
    <col min="515" max="540" width="5.28515625" style="39" customWidth="1"/>
    <col min="541" max="541" width="5.85546875" style="39" customWidth="1"/>
    <col min="542" max="542" width="6" style="39" customWidth="1"/>
    <col min="543" max="544" width="4.85546875" style="39" customWidth="1"/>
    <col min="545" max="545" width="7" style="39" customWidth="1"/>
    <col min="546" max="768" width="9.140625" style="39"/>
    <col min="769" max="769" width="5.5703125" style="39" customWidth="1"/>
    <col min="770" max="770" width="13.7109375" style="39" customWidth="1"/>
    <col min="771" max="796" width="5.28515625" style="39" customWidth="1"/>
    <col min="797" max="797" width="5.85546875" style="39" customWidth="1"/>
    <col min="798" max="798" width="6" style="39" customWidth="1"/>
    <col min="799" max="800" width="4.85546875" style="39" customWidth="1"/>
    <col min="801" max="801" width="7" style="39" customWidth="1"/>
    <col min="802" max="1024" width="9.140625" style="39"/>
    <col min="1025" max="1025" width="5.5703125" style="39" customWidth="1"/>
    <col min="1026" max="1026" width="13.7109375" style="39" customWidth="1"/>
    <col min="1027" max="1052" width="5.28515625" style="39" customWidth="1"/>
    <col min="1053" max="1053" width="5.85546875" style="39" customWidth="1"/>
    <col min="1054" max="1054" width="6" style="39" customWidth="1"/>
    <col min="1055" max="1056" width="4.85546875" style="39" customWidth="1"/>
    <col min="1057" max="1057" width="7" style="39" customWidth="1"/>
    <col min="1058" max="1280" width="9.140625" style="39"/>
    <col min="1281" max="1281" width="5.5703125" style="39" customWidth="1"/>
    <col min="1282" max="1282" width="13.7109375" style="39" customWidth="1"/>
    <col min="1283" max="1308" width="5.28515625" style="39" customWidth="1"/>
    <col min="1309" max="1309" width="5.85546875" style="39" customWidth="1"/>
    <col min="1310" max="1310" width="6" style="39" customWidth="1"/>
    <col min="1311" max="1312" width="4.85546875" style="39" customWidth="1"/>
    <col min="1313" max="1313" width="7" style="39" customWidth="1"/>
    <col min="1314" max="1536" width="9.140625" style="39"/>
    <col min="1537" max="1537" width="5.5703125" style="39" customWidth="1"/>
    <col min="1538" max="1538" width="13.7109375" style="39" customWidth="1"/>
    <col min="1539" max="1564" width="5.28515625" style="39" customWidth="1"/>
    <col min="1565" max="1565" width="5.85546875" style="39" customWidth="1"/>
    <col min="1566" max="1566" width="6" style="39" customWidth="1"/>
    <col min="1567" max="1568" width="4.85546875" style="39" customWidth="1"/>
    <col min="1569" max="1569" width="7" style="39" customWidth="1"/>
    <col min="1570" max="1792" width="9.140625" style="39"/>
    <col min="1793" max="1793" width="5.5703125" style="39" customWidth="1"/>
    <col min="1794" max="1794" width="13.7109375" style="39" customWidth="1"/>
    <col min="1795" max="1820" width="5.28515625" style="39" customWidth="1"/>
    <col min="1821" max="1821" width="5.85546875" style="39" customWidth="1"/>
    <col min="1822" max="1822" width="6" style="39" customWidth="1"/>
    <col min="1823" max="1824" width="4.85546875" style="39" customWidth="1"/>
    <col min="1825" max="1825" width="7" style="39" customWidth="1"/>
    <col min="1826" max="2048" width="9.140625" style="39"/>
    <col min="2049" max="2049" width="5.5703125" style="39" customWidth="1"/>
    <col min="2050" max="2050" width="13.7109375" style="39" customWidth="1"/>
    <col min="2051" max="2076" width="5.28515625" style="39" customWidth="1"/>
    <col min="2077" max="2077" width="5.85546875" style="39" customWidth="1"/>
    <col min="2078" max="2078" width="6" style="39" customWidth="1"/>
    <col min="2079" max="2080" width="4.85546875" style="39" customWidth="1"/>
    <col min="2081" max="2081" width="7" style="39" customWidth="1"/>
    <col min="2082" max="2304" width="9.140625" style="39"/>
    <col min="2305" max="2305" width="5.5703125" style="39" customWidth="1"/>
    <col min="2306" max="2306" width="13.7109375" style="39" customWidth="1"/>
    <col min="2307" max="2332" width="5.28515625" style="39" customWidth="1"/>
    <col min="2333" max="2333" width="5.85546875" style="39" customWidth="1"/>
    <col min="2334" max="2334" width="6" style="39" customWidth="1"/>
    <col min="2335" max="2336" width="4.85546875" style="39" customWidth="1"/>
    <col min="2337" max="2337" width="7" style="39" customWidth="1"/>
    <col min="2338" max="2560" width="9.140625" style="39"/>
    <col min="2561" max="2561" width="5.5703125" style="39" customWidth="1"/>
    <col min="2562" max="2562" width="13.7109375" style="39" customWidth="1"/>
    <col min="2563" max="2588" width="5.28515625" style="39" customWidth="1"/>
    <col min="2589" max="2589" width="5.85546875" style="39" customWidth="1"/>
    <col min="2590" max="2590" width="6" style="39" customWidth="1"/>
    <col min="2591" max="2592" width="4.85546875" style="39" customWidth="1"/>
    <col min="2593" max="2593" width="7" style="39" customWidth="1"/>
    <col min="2594" max="2816" width="9.140625" style="39"/>
    <col min="2817" max="2817" width="5.5703125" style="39" customWidth="1"/>
    <col min="2818" max="2818" width="13.7109375" style="39" customWidth="1"/>
    <col min="2819" max="2844" width="5.28515625" style="39" customWidth="1"/>
    <col min="2845" max="2845" width="5.85546875" style="39" customWidth="1"/>
    <col min="2846" max="2846" width="6" style="39" customWidth="1"/>
    <col min="2847" max="2848" width="4.85546875" style="39" customWidth="1"/>
    <col min="2849" max="2849" width="7" style="39" customWidth="1"/>
    <col min="2850" max="3072" width="9.140625" style="39"/>
    <col min="3073" max="3073" width="5.5703125" style="39" customWidth="1"/>
    <col min="3074" max="3074" width="13.7109375" style="39" customWidth="1"/>
    <col min="3075" max="3100" width="5.28515625" style="39" customWidth="1"/>
    <col min="3101" max="3101" width="5.85546875" style="39" customWidth="1"/>
    <col min="3102" max="3102" width="6" style="39" customWidth="1"/>
    <col min="3103" max="3104" width="4.85546875" style="39" customWidth="1"/>
    <col min="3105" max="3105" width="7" style="39" customWidth="1"/>
    <col min="3106" max="3328" width="9.140625" style="39"/>
    <col min="3329" max="3329" width="5.5703125" style="39" customWidth="1"/>
    <col min="3330" max="3330" width="13.7109375" style="39" customWidth="1"/>
    <col min="3331" max="3356" width="5.28515625" style="39" customWidth="1"/>
    <col min="3357" max="3357" width="5.85546875" style="39" customWidth="1"/>
    <col min="3358" max="3358" width="6" style="39" customWidth="1"/>
    <col min="3359" max="3360" width="4.85546875" style="39" customWidth="1"/>
    <col min="3361" max="3361" width="7" style="39" customWidth="1"/>
    <col min="3362" max="3584" width="9.140625" style="39"/>
    <col min="3585" max="3585" width="5.5703125" style="39" customWidth="1"/>
    <col min="3586" max="3586" width="13.7109375" style="39" customWidth="1"/>
    <col min="3587" max="3612" width="5.28515625" style="39" customWidth="1"/>
    <col min="3613" max="3613" width="5.85546875" style="39" customWidth="1"/>
    <col min="3614" max="3614" width="6" style="39" customWidth="1"/>
    <col min="3615" max="3616" width="4.85546875" style="39" customWidth="1"/>
    <col min="3617" max="3617" width="7" style="39" customWidth="1"/>
    <col min="3618" max="3840" width="9.140625" style="39"/>
    <col min="3841" max="3841" width="5.5703125" style="39" customWidth="1"/>
    <col min="3842" max="3842" width="13.7109375" style="39" customWidth="1"/>
    <col min="3843" max="3868" width="5.28515625" style="39" customWidth="1"/>
    <col min="3869" max="3869" width="5.85546875" style="39" customWidth="1"/>
    <col min="3870" max="3870" width="6" style="39" customWidth="1"/>
    <col min="3871" max="3872" width="4.85546875" style="39" customWidth="1"/>
    <col min="3873" max="3873" width="7" style="39" customWidth="1"/>
    <col min="3874" max="4096" width="9.140625" style="39"/>
    <col min="4097" max="4097" width="5.5703125" style="39" customWidth="1"/>
    <col min="4098" max="4098" width="13.7109375" style="39" customWidth="1"/>
    <col min="4099" max="4124" width="5.28515625" style="39" customWidth="1"/>
    <col min="4125" max="4125" width="5.85546875" style="39" customWidth="1"/>
    <col min="4126" max="4126" width="6" style="39" customWidth="1"/>
    <col min="4127" max="4128" width="4.85546875" style="39" customWidth="1"/>
    <col min="4129" max="4129" width="7" style="39" customWidth="1"/>
    <col min="4130" max="4352" width="9.140625" style="39"/>
    <col min="4353" max="4353" width="5.5703125" style="39" customWidth="1"/>
    <col min="4354" max="4354" width="13.7109375" style="39" customWidth="1"/>
    <col min="4355" max="4380" width="5.28515625" style="39" customWidth="1"/>
    <col min="4381" max="4381" width="5.85546875" style="39" customWidth="1"/>
    <col min="4382" max="4382" width="6" style="39" customWidth="1"/>
    <col min="4383" max="4384" width="4.85546875" style="39" customWidth="1"/>
    <col min="4385" max="4385" width="7" style="39" customWidth="1"/>
    <col min="4386" max="4608" width="9.140625" style="39"/>
    <col min="4609" max="4609" width="5.5703125" style="39" customWidth="1"/>
    <col min="4610" max="4610" width="13.7109375" style="39" customWidth="1"/>
    <col min="4611" max="4636" width="5.28515625" style="39" customWidth="1"/>
    <col min="4637" max="4637" width="5.85546875" style="39" customWidth="1"/>
    <col min="4638" max="4638" width="6" style="39" customWidth="1"/>
    <col min="4639" max="4640" width="4.85546875" style="39" customWidth="1"/>
    <col min="4641" max="4641" width="7" style="39" customWidth="1"/>
    <col min="4642" max="4864" width="9.140625" style="39"/>
    <col min="4865" max="4865" width="5.5703125" style="39" customWidth="1"/>
    <col min="4866" max="4866" width="13.7109375" style="39" customWidth="1"/>
    <col min="4867" max="4892" width="5.28515625" style="39" customWidth="1"/>
    <col min="4893" max="4893" width="5.85546875" style="39" customWidth="1"/>
    <col min="4894" max="4894" width="6" style="39" customWidth="1"/>
    <col min="4895" max="4896" width="4.85546875" style="39" customWidth="1"/>
    <col min="4897" max="4897" width="7" style="39" customWidth="1"/>
    <col min="4898" max="5120" width="9.140625" style="39"/>
    <col min="5121" max="5121" width="5.5703125" style="39" customWidth="1"/>
    <col min="5122" max="5122" width="13.7109375" style="39" customWidth="1"/>
    <col min="5123" max="5148" width="5.28515625" style="39" customWidth="1"/>
    <col min="5149" max="5149" width="5.85546875" style="39" customWidth="1"/>
    <col min="5150" max="5150" width="6" style="39" customWidth="1"/>
    <col min="5151" max="5152" width="4.85546875" style="39" customWidth="1"/>
    <col min="5153" max="5153" width="7" style="39" customWidth="1"/>
    <col min="5154" max="5376" width="9.140625" style="39"/>
    <col min="5377" max="5377" width="5.5703125" style="39" customWidth="1"/>
    <col min="5378" max="5378" width="13.7109375" style="39" customWidth="1"/>
    <col min="5379" max="5404" width="5.28515625" style="39" customWidth="1"/>
    <col min="5405" max="5405" width="5.85546875" style="39" customWidth="1"/>
    <col min="5406" max="5406" width="6" style="39" customWidth="1"/>
    <col min="5407" max="5408" width="4.85546875" style="39" customWidth="1"/>
    <col min="5409" max="5409" width="7" style="39" customWidth="1"/>
    <col min="5410" max="5632" width="9.140625" style="39"/>
    <col min="5633" max="5633" width="5.5703125" style="39" customWidth="1"/>
    <col min="5634" max="5634" width="13.7109375" style="39" customWidth="1"/>
    <col min="5635" max="5660" width="5.28515625" style="39" customWidth="1"/>
    <col min="5661" max="5661" width="5.85546875" style="39" customWidth="1"/>
    <col min="5662" max="5662" width="6" style="39" customWidth="1"/>
    <col min="5663" max="5664" width="4.85546875" style="39" customWidth="1"/>
    <col min="5665" max="5665" width="7" style="39" customWidth="1"/>
    <col min="5666" max="5888" width="9.140625" style="39"/>
    <col min="5889" max="5889" width="5.5703125" style="39" customWidth="1"/>
    <col min="5890" max="5890" width="13.7109375" style="39" customWidth="1"/>
    <col min="5891" max="5916" width="5.28515625" style="39" customWidth="1"/>
    <col min="5917" max="5917" width="5.85546875" style="39" customWidth="1"/>
    <col min="5918" max="5918" width="6" style="39" customWidth="1"/>
    <col min="5919" max="5920" width="4.85546875" style="39" customWidth="1"/>
    <col min="5921" max="5921" width="7" style="39" customWidth="1"/>
    <col min="5922" max="6144" width="9.140625" style="39"/>
    <col min="6145" max="6145" width="5.5703125" style="39" customWidth="1"/>
    <col min="6146" max="6146" width="13.7109375" style="39" customWidth="1"/>
    <col min="6147" max="6172" width="5.28515625" style="39" customWidth="1"/>
    <col min="6173" max="6173" width="5.85546875" style="39" customWidth="1"/>
    <col min="6174" max="6174" width="6" style="39" customWidth="1"/>
    <col min="6175" max="6176" width="4.85546875" style="39" customWidth="1"/>
    <col min="6177" max="6177" width="7" style="39" customWidth="1"/>
    <col min="6178" max="6400" width="9.140625" style="39"/>
    <col min="6401" max="6401" width="5.5703125" style="39" customWidth="1"/>
    <col min="6402" max="6402" width="13.7109375" style="39" customWidth="1"/>
    <col min="6403" max="6428" width="5.28515625" style="39" customWidth="1"/>
    <col min="6429" max="6429" width="5.85546875" style="39" customWidth="1"/>
    <col min="6430" max="6430" width="6" style="39" customWidth="1"/>
    <col min="6431" max="6432" width="4.85546875" style="39" customWidth="1"/>
    <col min="6433" max="6433" width="7" style="39" customWidth="1"/>
    <col min="6434" max="6656" width="9.140625" style="39"/>
    <col min="6657" max="6657" width="5.5703125" style="39" customWidth="1"/>
    <col min="6658" max="6658" width="13.7109375" style="39" customWidth="1"/>
    <col min="6659" max="6684" width="5.28515625" style="39" customWidth="1"/>
    <col min="6685" max="6685" width="5.85546875" style="39" customWidth="1"/>
    <col min="6686" max="6686" width="6" style="39" customWidth="1"/>
    <col min="6687" max="6688" width="4.85546875" style="39" customWidth="1"/>
    <col min="6689" max="6689" width="7" style="39" customWidth="1"/>
    <col min="6690" max="6912" width="9.140625" style="39"/>
    <col min="6913" max="6913" width="5.5703125" style="39" customWidth="1"/>
    <col min="6914" max="6914" width="13.7109375" style="39" customWidth="1"/>
    <col min="6915" max="6940" width="5.28515625" style="39" customWidth="1"/>
    <col min="6941" max="6941" width="5.85546875" style="39" customWidth="1"/>
    <col min="6942" max="6942" width="6" style="39" customWidth="1"/>
    <col min="6943" max="6944" width="4.85546875" style="39" customWidth="1"/>
    <col min="6945" max="6945" width="7" style="39" customWidth="1"/>
    <col min="6946" max="7168" width="9.140625" style="39"/>
    <col min="7169" max="7169" width="5.5703125" style="39" customWidth="1"/>
    <col min="7170" max="7170" width="13.7109375" style="39" customWidth="1"/>
    <col min="7171" max="7196" width="5.28515625" style="39" customWidth="1"/>
    <col min="7197" max="7197" width="5.85546875" style="39" customWidth="1"/>
    <col min="7198" max="7198" width="6" style="39" customWidth="1"/>
    <col min="7199" max="7200" width="4.85546875" style="39" customWidth="1"/>
    <col min="7201" max="7201" width="7" style="39" customWidth="1"/>
    <col min="7202" max="7424" width="9.140625" style="39"/>
    <col min="7425" max="7425" width="5.5703125" style="39" customWidth="1"/>
    <col min="7426" max="7426" width="13.7109375" style="39" customWidth="1"/>
    <col min="7427" max="7452" width="5.28515625" style="39" customWidth="1"/>
    <col min="7453" max="7453" width="5.85546875" style="39" customWidth="1"/>
    <col min="7454" max="7454" width="6" style="39" customWidth="1"/>
    <col min="7455" max="7456" width="4.85546875" style="39" customWidth="1"/>
    <col min="7457" max="7457" width="7" style="39" customWidth="1"/>
    <col min="7458" max="7680" width="9.140625" style="39"/>
    <col min="7681" max="7681" width="5.5703125" style="39" customWidth="1"/>
    <col min="7682" max="7682" width="13.7109375" style="39" customWidth="1"/>
    <col min="7683" max="7708" width="5.28515625" style="39" customWidth="1"/>
    <col min="7709" max="7709" width="5.85546875" style="39" customWidth="1"/>
    <col min="7710" max="7710" width="6" style="39" customWidth="1"/>
    <col min="7711" max="7712" width="4.85546875" style="39" customWidth="1"/>
    <col min="7713" max="7713" width="7" style="39" customWidth="1"/>
    <col min="7714" max="7936" width="9.140625" style="39"/>
    <col min="7937" max="7937" width="5.5703125" style="39" customWidth="1"/>
    <col min="7938" max="7938" width="13.7109375" style="39" customWidth="1"/>
    <col min="7939" max="7964" width="5.28515625" style="39" customWidth="1"/>
    <col min="7965" max="7965" width="5.85546875" style="39" customWidth="1"/>
    <col min="7966" max="7966" width="6" style="39" customWidth="1"/>
    <col min="7967" max="7968" width="4.85546875" style="39" customWidth="1"/>
    <col min="7969" max="7969" width="7" style="39" customWidth="1"/>
    <col min="7970" max="8192" width="9.140625" style="39"/>
    <col min="8193" max="8193" width="5.5703125" style="39" customWidth="1"/>
    <col min="8194" max="8194" width="13.7109375" style="39" customWidth="1"/>
    <col min="8195" max="8220" width="5.28515625" style="39" customWidth="1"/>
    <col min="8221" max="8221" width="5.85546875" style="39" customWidth="1"/>
    <col min="8222" max="8222" width="6" style="39" customWidth="1"/>
    <col min="8223" max="8224" width="4.85546875" style="39" customWidth="1"/>
    <col min="8225" max="8225" width="7" style="39" customWidth="1"/>
    <col min="8226" max="8448" width="9.140625" style="39"/>
    <col min="8449" max="8449" width="5.5703125" style="39" customWidth="1"/>
    <col min="8450" max="8450" width="13.7109375" style="39" customWidth="1"/>
    <col min="8451" max="8476" width="5.28515625" style="39" customWidth="1"/>
    <col min="8477" max="8477" width="5.85546875" style="39" customWidth="1"/>
    <col min="8478" max="8478" width="6" style="39" customWidth="1"/>
    <col min="8479" max="8480" width="4.85546875" style="39" customWidth="1"/>
    <col min="8481" max="8481" width="7" style="39" customWidth="1"/>
    <col min="8482" max="8704" width="9.140625" style="39"/>
    <col min="8705" max="8705" width="5.5703125" style="39" customWidth="1"/>
    <col min="8706" max="8706" width="13.7109375" style="39" customWidth="1"/>
    <col min="8707" max="8732" width="5.28515625" style="39" customWidth="1"/>
    <col min="8733" max="8733" width="5.85546875" style="39" customWidth="1"/>
    <col min="8734" max="8734" width="6" style="39" customWidth="1"/>
    <col min="8735" max="8736" width="4.85546875" style="39" customWidth="1"/>
    <col min="8737" max="8737" width="7" style="39" customWidth="1"/>
    <col min="8738" max="8960" width="9.140625" style="39"/>
    <col min="8961" max="8961" width="5.5703125" style="39" customWidth="1"/>
    <col min="8962" max="8962" width="13.7109375" style="39" customWidth="1"/>
    <col min="8963" max="8988" width="5.28515625" style="39" customWidth="1"/>
    <col min="8989" max="8989" width="5.85546875" style="39" customWidth="1"/>
    <col min="8990" max="8990" width="6" style="39" customWidth="1"/>
    <col min="8991" max="8992" width="4.85546875" style="39" customWidth="1"/>
    <col min="8993" max="8993" width="7" style="39" customWidth="1"/>
    <col min="8994" max="9216" width="9.140625" style="39"/>
    <col min="9217" max="9217" width="5.5703125" style="39" customWidth="1"/>
    <col min="9218" max="9218" width="13.7109375" style="39" customWidth="1"/>
    <col min="9219" max="9244" width="5.28515625" style="39" customWidth="1"/>
    <col min="9245" max="9245" width="5.85546875" style="39" customWidth="1"/>
    <col min="9246" max="9246" width="6" style="39" customWidth="1"/>
    <col min="9247" max="9248" width="4.85546875" style="39" customWidth="1"/>
    <col min="9249" max="9249" width="7" style="39" customWidth="1"/>
    <col min="9250" max="9472" width="9.140625" style="39"/>
    <col min="9473" max="9473" width="5.5703125" style="39" customWidth="1"/>
    <col min="9474" max="9474" width="13.7109375" style="39" customWidth="1"/>
    <col min="9475" max="9500" width="5.28515625" style="39" customWidth="1"/>
    <col min="9501" max="9501" width="5.85546875" style="39" customWidth="1"/>
    <col min="9502" max="9502" width="6" style="39" customWidth="1"/>
    <col min="9503" max="9504" width="4.85546875" style="39" customWidth="1"/>
    <col min="9505" max="9505" width="7" style="39" customWidth="1"/>
    <col min="9506" max="9728" width="9.140625" style="39"/>
    <col min="9729" max="9729" width="5.5703125" style="39" customWidth="1"/>
    <col min="9730" max="9730" width="13.7109375" style="39" customWidth="1"/>
    <col min="9731" max="9756" width="5.28515625" style="39" customWidth="1"/>
    <col min="9757" max="9757" width="5.85546875" style="39" customWidth="1"/>
    <col min="9758" max="9758" width="6" style="39" customWidth="1"/>
    <col min="9759" max="9760" width="4.85546875" style="39" customWidth="1"/>
    <col min="9761" max="9761" width="7" style="39" customWidth="1"/>
    <col min="9762" max="9984" width="9.140625" style="39"/>
    <col min="9985" max="9985" width="5.5703125" style="39" customWidth="1"/>
    <col min="9986" max="9986" width="13.7109375" style="39" customWidth="1"/>
    <col min="9987" max="10012" width="5.28515625" style="39" customWidth="1"/>
    <col min="10013" max="10013" width="5.85546875" style="39" customWidth="1"/>
    <col min="10014" max="10014" width="6" style="39" customWidth="1"/>
    <col min="10015" max="10016" width="4.85546875" style="39" customWidth="1"/>
    <col min="10017" max="10017" width="7" style="39" customWidth="1"/>
    <col min="10018" max="10240" width="9.140625" style="39"/>
    <col min="10241" max="10241" width="5.5703125" style="39" customWidth="1"/>
    <col min="10242" max="10242" width="13.7109375" style="39" customWidth="1"/>
    <col min="10243" max="10268" width="5.28515625" style="39" customWidth="1"/>
    <col min="10269" max="10269" width="5.85546875" style="39" customWidth="1"/>
    <col min="10270" max="10270" width="6" style="39" customWidth="1"/>
    <col min="10271" max="10272" width="4.85546875" style="39" customWidth="1"/>
    <col min="10273" max="10273" width="7" style="39" customWidth="1"/>
    <col min="10274" max="10496" width="9.140625" style="39"/>
    <col min="10497" max="10497" width="5.5703125" style="39" customWidth="1"/>
    <col min="10498" max="10498" width="13.7109375" style="39" customWidth="1"/>
    <col min="10499" max="10524" width="5.28515625" style="39" customWidth="1"/>
    <col min="10525" max="10525" width="5.85546875" style="39" customWidth="1"/>
    <col min="10526" max="10526" width="6" style="39" customWidth="1"/>
    <col min="10527" max="10528" width="4.85546875" style="39" customWidth="1"/>
    <col min="10529" max="10529" width="7" style="39" customWidth="1"/>
    <col min="10530" max="10752" width="9.140625" style="39"/>
    <col min="10753" max="10753" width="5.5703125" style="39" customWidth="1"/>
    <col min="10754" max="10754" width="13.7109375" style="39" customWidth="1"/>
    <col min="10755" max="10780" width="5.28515625" style="39" customWidth="1"/>
    <col min="10781" max="10781" width="5.85546875" style="39" customWidth="1"/>
    <col min="10782" max="10782" width="6" style="39" customWidth="1"/>
    <col min="10783" max="10784" width="4.85546875" style="39" customWidth="1"/>
    <col min="10785" max="10785" width="7" style="39" customWidth="1"/>
    <col min="10786" max="11008" width="9.140625" style="39"/>
    <col min="11009" max="11009" width="5.5703125" style="39" customWidth="1"/>
    <col min="11010" max="11010" width="13.7109375" style="39" customWidth="1"/>
    <col min="11011" max="11036" width="5.28515625" style="39" customWidth="1"/>
    <col min="11037" max="11037" width="5.85546875" style="39" customWidth="1"/>
    <col min="11038" max="11038" width="6" style="39" customWidth="1"/>
    <col min="11039" max="11040" width="4.85546875" style="39" customWidth="1"/>
    <col min="11041" max="11041" width="7" style="39" customWidth="1"/>
    <col min="11042" max="11264" width="9.140625" style="39"/>
    <col min="11265" max="11265" width="5.5703125" style="39" customWidth="1"/>
    <col min="11266" max="11266" width="13.7109375" style="39" customWidth="1"/>
    <col min="11267" max="11292" width="5.28515625" style="39" customWidth="1"/>
    <col min="11293" max="11293" width="5.85546875" style="39" customWidth="1"/>
    <col min="11294" max="11294" width="6" style="39" customWidth="1"/>
    <col min="11295" max="11296" width="4.85546875" style="39" customWidth="1"/>
    <col min="11297" max="11297" width="7" style="39" customWidth="1"/>
    <col min="11298" max="11520" width="9.140625" style="39"/>
    <col min="11521" max="11521" width="5.5703125" style="39" customWidth="1"/>
    <col min="11522" max="11522" width="13.7109375" style="39" customWidth="1"/>
    <col min="11523" max="11548" width="5.28515625" style="39" customWidth="1"/>
    <col min="11549" max="11549" width="5.85546875" style="39" customWidth="1"/>
    <col min="11550" max="11550" width="6" style="39" customWidth="1"/>
    <col min="11551" max="11552" width="4.85546875" style="39" customWidth="1"/>
    <col min="11553" max="11553" width="7" style="39" customWidth="1"/>
    <col min="11554" max="11776" width="9.140625" style="39"/>
    <col min="11777" max="11777" width="5.5703125" style="39" customWidth="1"/>
    <col min="11778" max="11778" width="13.7109375" style="39" customWidth="1"/>
    <col min="11779" max="11804" width="5.28515625" style="39" customWidth="1"/>
    <col min="11805" max="11805" width="5.85546875" style="39" customWidth="1"/>
    <col min="11806" max="11806" width="6" style="39" customWidth="1"/>
    <col min="11807" max="11808" width="4.85546875" style="39" customWidth="1"/>
    <col min="11809" max="11809" width="7" style="39" customWidth="1"/>
    <col min="11810" max="12032" width="9.140625" style="39"/>
    <col min="12033" max="12033" width="5.5703125" style="39" customWidth="1"/>
    <col min="12034" max="12034" width="13.7109375" style="39" customWidth="1"/>
    <col min="12035" max="12060" width="5.28515625" style="39" customWidth="1"/>
    <col min="12061" max="12061" width="5.85546875" style="39" customWidth="1"/>
    <col min="12062" max="12062" width="6" style="39" customWidth="1"/>
    <col min="12063" max="12064" width="4.85546875" style="39" customWidth="1"/>
    <col min="12065" max="12065" width="7" style="39" customWidth="1"/>
    <col min="12066" max="12288" width="9.140625" style="39"/>
    <col min="12289" max="12289" width="5.5703125" style="39" customWidth="1"/>
    <col min="12290" max="12290" width="13.7109375" style="39" customWidth="1"/>
    <col min="12291" max="12316" width="5.28515625" style="39" customWidth="1"/>
    <col min="12317" max="12317" width="5.85546875" style="39" customWidth="1"/>
    <col min="12318" max="12318" width="6" style="39" customWidth="1"/>
    <col min="12319" max="12320" width="4.85546875" style="39" customWidth="1"/>
    <col min="12321" max="12321" width="7" style="39" customWidth="1"/>
    <col min="12322" max="12544" width="9.140625" style="39"/>
    <col min="12545" max="12545" width="5.5703125" style="39" customWidth="1"/>
    <col min="12546" max="12546" width="13.7109375" style="39" customWidth="1"/>
    <col min="12547" max="12572" width="5.28515625" style="39" customWidth="1"/>
    <col min="12573" max="12573" width="5.85546875" style="39" customWidth="1"/>
    <col min="12574" max="12574" width="6" style="39" customWidth="1"/>
    <col min="12575" max="12576" width="4.85546875" style="39" customWidth="1"/>
    <col min="12577" max="12577" width="7" style="39" customWidth="1"/>
    <col min="12578" max="12800" width="9.140625" style="39"/>
    <col min="12801" max="12801" width="5.5703125" style="39" customWidth="1"/>
    <col min="12802" max="12802" width="13.7109375" style="39" customWidth="1"/>
    <col min="12803" max="12828" width="5.28515625" style="39" customWidth="1"/>
    <col min="12829" max="12829" width="5.85546875" style="39" customWidth="1"/>
    <col min="12830" max="12830" width="6" style="39" customWidth="1"/>
    <col min="12831" max="12832" width="4.85546875" style="39" customWidth="1"/>
    <col min="12833" max="12833" width="7" style="39" customWidth="1"/>
    <col min="12834" max="13056" width="9.140625" style="39"/>
    <col min="13057" max="13057" width="5.5703125" style="39" customWidth="1"/>
    <col min="13058" max="13058" width="13.7109375" style="39" customWidth="1"/>
    <col min="13059" max="13084" width="5.28515625" style="39" customWidth="1"/>
    <col min="13085" max="13085" width="5.85546875" style="39" customWidth="1"/>
    <col min="13086" max="13086" width="6" style="39" customWidth="1"/>
    <col min="13087" max="13088" width="4.85546875" style="39" customWidth="1"/>
    <col min="13089" max="13089" width="7" style="39" customWidth="1"/>
    <col min="13090" max="13312" width="9.140625" style="39"/>
    <col min="13313" max="13313" width="5.5703125" style="39" customWidth="1"/>
    <col min="13314" max="13314" width="13.7109375" style="39" customWidth="1"/>
    <col min="13315" max="13340" width="5.28515625" style="39" customWidth="1"/>
    <col min="13341" max="13341" width="5.85546875" style="39" customWidth="1"/>
    <col min="13342" max="13342" width="6" style="39" customWidth="1"/>
    <col min="13343" max="13344" width="4.85546875" style="39" customWidth="1"/>
    <col min="13345" max="13345" width="7" style="39" customWidth="1"/>
    <col min="13346" max="13568" width="9.140625" style="39"/>
    <col min="13569" max="13569" width="5.5703125" style="39" customWidth="1"/>
    <col min="13570" max="13570" width="13.7109375" style="39" customWidth="1"/>
    <col min="13571" max="13596" width="5.28515625" style="39" customWidth="1"/>
    <col min="13597" max="13597" width="5.85546875" style="39" customWidth="1"/>
    <col min="13598" max="13598" width="6" style="39" customWidth="1"/>
    <col min="13599" max="13600" width="4.85546875" style="39" customWidth="1"/>
    <col min="13601" max="13601" width="7" style="39" customWidth="1"/>
    <col min="13602" max="13824" width="9.140625" style="39"/>
    <col min="13825" max="13825" width="5.5703125" style="39" customWidth="1"/>
    <col min="13826" max="13826" width="13.7109375" style="39" customWidth="1"/>
    <col min="13827" max="13852" width="5.28515625" style="39" customWidth="1"/>
    <col min="13853" max="13853" width="5.85546875" style="39" customWidth="1"/>
    <col min="13854" max="13854" width="6" style="39" customWidth="1"/>
    <col min="13855" max="13856" width="4.85546875" style="39" customWidth="1"/>
    <col min="13857" max="13857" width="7" style="39" customWidth="1"/>
    <col min="13858" max="14080" width="9.140625" style="39"/>
    <col min="14081" max="14081" width="5.5703125" style="39" customWidth="1"/>
    <col min="14082" max="14082" width="13.7109375" style="39" customWidth="1"/>
    <col min="14083" max="14108" width="5.28515625" style="39" customWidth="1"/>
    <col min="14109" max="14109" width="5.85546875" style="39" customWidth="1"/>
    <col min="14110" max="14110" width="6" style="39" customWidth="1"/>
    <col min="14111" max="14112" width="4.85546875" style="39" customWidth="1"/>
    <col min="14113" max="14113" width="7" style="39" customWidth="1"/>
    <col min="14114" max="14336" width="9.140625" style="39"/>
    <col min="14337" max="14337" width="5.5703125" style="39" customWidth="1"/>
    <col min="14338" max="14338" width="13.7109375" style="39" customWidth="1"/>
    <col min="14339" max="14364" width="5.28515625" style="39" customWidth="1"/>
    <col min="14365" max="14365" width="5.85546875" style="39" customWidth="1"/>
    <col min="14366" max="14366" width="6" style="39" customWidth="1"/>
    <col min="14367" max="14368" width="4.85546875" style="39" customWidth="1"/>
    <col min="14369" max="14369" width="7" style="39" customWidth="1"/>
    <col min="14370" max="14592" width="9.140625" style="39"/>
    <col min="14593" max="14593" width="5.5703125" style="39" customWidth="1"/>
    <col min="14594" max="14594" width="13.7109375" style="39" customWidth="1"/>
    <col min="14595" max="14620" width="5.28515625" style="39" customWidth="1"/>
    <col min="14621" max="14621" width="5.85546875" style="39" customWidth="1"/>
    <col min="14622" max="14622" width="6" style="39" customWidth="1"/>
    <col min="14623" max="14624" width="4.85546875" style="39" customWidth="1"/>
    <col min="14625" max="14625" width="7" style="39" customWidth="1"/>
    <col min="14626" max="14848" width="9.140625" style="39"/>
    <col min="14849" max="14849" width="5.5703125" style="39" customWidth="1"/>
    <col min="14850" max="14850" width="13.7109375" style="39" customWidth="1"/>
    <col min="14851" max="14876" width="5.28515625" style="39" customWidth="1"/>
    <col min="14877" max="14877" width="5.85546875" style="39" customWidth="1"/>
    <col min="14878" max="14878" width="6" style="39" customWidth="1"/>
    <col min="14879" max="14880" width="4.85546875" style="39" customWidth="1"/>
    <col min="14881" max="14881" width="7" style="39" customWidth="1"/>
    <col min="14882" max="15104" width="9.140625" style="39"/>
    <col min="15105" max="15105" width="5.5703125" style="39" customWidth="1"/>
    <col min="15106" max="15106" width="13.7109375" style="39" customWidth="1"/>
    <col min="15107" max="15132" width="5.28515625" style="39" customWidth="1"/>
    <col min="15133" max="15133" width="5.85546875" style="39" customWidth="1"/>
    <col min="15134" max="15134" width="6" style="39" customWidth="1"/>
    <col min="15135" max="15136" width="4.85546875" style="39" customWidth="1"/>
    <col min="15137" max="15137" width="7" style="39" customWidth="1"/>
    <col min="15138" max="15360" width="9.140625" style="39"/>
    <col min="15361" max="15361" width="5.5703125" style="39" customWidth="1"/>
    <col min="15362" max="15362" width="13.7109375" style="39" customWidth="1"/>
    <col min="15363" max="15388" width="5.28515625" style="39" customWidth="1"/>
    <col min="15389" max="15389" width="5.85546875" style="39" customWidth="1"/>
    <col min="15390" max="15390" width="6" style="39" customWidth="1"/>
    <col min="15391" max="15392" width="4.85546875" style="39" customWidth="1"/>
    <col min="15393" max="15393" width="7" style="39" customWidth="1"/>
    <col min="15394" max="15616" width="9.140625" style="39"/>
    <col min="15617" max="15617" width="5.5703125" style="39" customWidth="1"/>
    <col min="15618" max="15618" width="13.7109375" style="39" customWidth="1"/>
    <col min="15619" max="15644" width="5.28515625" style="39" customWidth="1"/>
    <col min="15645" max="15645" width="5.85546875" style="39" customWidth="1"/>
    <col min="15646" max="15646" width="6" style="39" customWidth="1"/>
    <col min="15647" max="15648" width="4.85546875" style="39" customWidth="1"/>
    <col min="15649" max="15649" width="7" style="39" customWidth="1"/>
    <col min="15650" max="15872" width="9.140625" style="39"/>
    <col min="15873" max="15873" width="5.5703125" style="39" customWidth="1"/>
    <col min="15874" max="15874" width="13.7109375" style="39" customWidth="1"/>
    <col min="15875" max="15900" width="5.28515625" style="39" customWidth="1"/>
    <col min="15901" max="15901" width="5.85546875" style="39" customWidth="1"/>
    <col min="15902" max="15902" width="6" style="39" customWidth="1"/>
    <col min="15903" max="15904" width="4.85546875" style="39" customWidth="1"/>
    <col min="15905" max="15905" width="7" style="39" customWidth="1"/>
    <col min="15906" max="16128" width="9.140625" style="39"/>
    <col min="16129" max="16129" width="5.5703125" style="39" customWidth="1"/>
    <col min="16130" max="16130" width="13.7109375" style="39" customWidth="1"/>
    <col min="16131" max="16156" width="5.28515625" style="39" customWidth="1"/>
    <col min="16157" max="16157" width="5.85546875" style="39" customWidth="1"/>
    <col min="16158" max="16158" width="6" style="39" customWidth="1"/>
    <col min="16159" max="16160" width="4.85546875" style="39" customWidth="1"/>
    <col min="16161" max="16161" width="7" style="39" customWidth="1"/>
    <col min="16162" max="16384" width="9.140625" style="39"/>
  </cols>
  <sheetData>
    <row r="1" spans="1:33" ht="16.5" customHeight="1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3" ht="16.5" customHeight="1" x14ac:dyDescent="0.25">
      <c r="A2" s="280" t="s">
        <v>517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1" t="s">
        <v>571</v>
      </c>
      <c r="AC2" s="281"/>
      <c r="AD2" s="281"/>
      <c r="AE2" s="281"/>
      <c r="AF2" s="281"/>
      <c r="AG2" s="281"/>
    </row>
    <row r="3" spans="1:33" ht="16.5" customHeight="1" x14ac:dyDescent="0.25">
      <c r="A3" s="282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3" t="s">
        <v>579</v>
      </c>
      <c r="S3" s="284"/>
      <c r="T3" s="284"/>
      <c r="U3" s="283" t="s">
        <v>580</v>
      </c>
      <c r="V3" s="284"/>
      <c r="W3" s="284"/>
      <c r="X3" s="284"/>
      <c r="Y3" s="284"/>
      <c r="Z3" s="284"/>
      <c r="AA3" s="284"/>
      <c r="AB3" s="285" t="s">
        <v>556</v>
      </c>
      <c r="AC3" s="286"/>
      <c r="AD3" s="286"/>
      <c r="AE3" s="286"/>
      <c r="AF3" s="286"/>
      <c r="AG3" s="286"/>
    </row>
    <row r="4" spans="1:33" ht="15.75" customHeight="1" x14ac:dyDescent="0.25">
      <c r="A4" s="282" t="s">
        <v>578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40"/>
      <c r="S4" s="40"/>
      <c r="T4" s="40"/>
      <c r="U4" s="40"/>
      <c r="V4" s="40"/>
      <c r="W4" s="40"/>
      <c r="X4" s="40"/>
      <c r="Y4" s="40"/>
      <c r="Z4" s="40"/>
      <c r="AA4" s="40"/>
      <c r="AB4" s="50"/>
      <c r="AC4" s="41"/>
      <c r="AD4" s="41"/>
      <c r="AE4" s="41"/>
      <c r="AF4" s="41"/>
      <c r="AG4" s="41"/>
    </row>
    <row r="5" spans="1:33" ht="24" customHeight="1" x14ac:dyDescent="0.25">
      <c r="A5" s="195" t="s">
        <v>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</row>
    <row r="6" spans="1:33" ht="18.75" x14ac:dyDescent="0.25">
      <c r="A6" s="246" t="s">
        <v>3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</row>
    <row r="7" spans="1:33" ht="72" customHeight="1" x14ac:dyDescent="0.25">
      <c r="A7" s="222" t="s">
        <v>4</v>
      </c>
      <c r="B7" s="222"/>
      <c r="C7" s="222"/>
      <c r="D7" s="222"/>
      <c r="E7" s="293" t="s">
        <v>5</v>
      </c>
      <c r="F7" s="293"/>
      <c r="G7" s="293" t="s">
        <v>501</v>
      </c>
      <c r="H7" s="293"/>
      <c r="I7" s="293" t="s">
        <v>502</v>
      </c>
      <c r="J7" s="293"/>
      <c r="K7" s="293" t="s">
        <v>503</v>
      </c>
      <c r="L7" s="293"/>
      <c r="M7" s="293" t="s">
        <v>504</v>
      </c>
      <c r="N7" s="293"/>
      <c r="O7" s="293" t="s">
        <v>505</v>
      </c>
      <c r="P7" s="293"/>
      <c r="Q7" s="293" t="s">
        <v>506</v>
      </c>
      <c r="R7" s="293"/>
      <c r="S7" s="293" t="s">
        <v>507</v>
      </c>
      <c r="T7" s="293"/>
      <c r="U7" s="294" t="s">
        <v>508</v>
      </c>
      <c r="V7" s="295"/>
      <c r="W7" s="293" t="s">
        <v>6</v>
      </c>
      <c r="X7" s="293"/>
      <c r="Y7" s="293" t="s">
        <v>21</v>
      </c>
      <c r="Z7" s="293"/>
      <c r="AA7" s="293">
        <v>0</v>
      </c>
      <c r="AB7" s="293"/>
      <c r="AC7" s="293">
        <v>0</v>
      </c>
      <c r="AD7" s="293"/>
      <c r="AE7" s="226" t="s">
        <v>7</v>
      </c>
      <c r="AF7" s="226"/>
      <c r="AG7" s="227" t="s">
        <v>8</v>
      </c>
    </row>
    <row r="8" spans="1:33" ht="56.25" customHeight="1" x14ac:dyDescent="0.25">
      <c r="A8" s="222"/>
      <c r="B8" s="222"/>
      <c r="C8" s="222"/>
      <c r="D8" s="222"/>
      <c r="E8" s="69" t="str">
        <f>R3</f>
        <v>6 Mujor 2024</v>
      </c>
      <c r="F8" s="69" t="str">
        <f>U3</f>
        <v>6 Mujor 2025</v>
      </c>
      <c r="G8" s="69" t="str">
        <f>R3</f>
        <v>6 Mujor 2024</v>
      </c>
      <c r="H8" s="69" t="str">
        <f>U3</f>
        <v>6 Mujor 2025</v>
      </c>
      <c r="I8" s="69" t="str">
        <f>R3</f>
        <v>6 Mujor 2024</v>
      </c>
      <c r="J8" s="69" t="str">
        <f>U3</f>
        <v>6 Mujor 2025</v>
      </c>
      <c r="K8" s="69" t="str">
        <f>R3</f>
        <v>6 Mujor 2024</v>
      </c>
      <c r="L8" s="69" t="str">
        <f>U3</f>
        <v>6 Mujor 2025</v>
      </c>
      <c r="M8" s="69" t="str">
        <f>R3</f>
        <v>6 Mujor 2024</v>
      </c>
      <c r="N8" s="69" t="str">
        <f>U3</f>
        <v>6 Mujor 2025</v>
      </c>
      <c r="O8" s="69" t="str">
        <f>R3</f>
        <v>6 Mujor 2024</v>
      </c>
      <c r="P8" s="69" t="str">
        <f>U3</f>
        <v>6 Mujor 2025</v>
      </c>
      <c r="Q8" s="69" t="str">
        <f>R3</f>
        <v>6 Mujor 2024</v>
      </c>
      <c r="R8" s="69" t="str">
        <f>U3</f>
        <v>6 Mujor 2025</v>
      </c>
      <c r="S8" s="69" t="str">
        <f>R3</f>
        <v>6 Mujor 2024</v>
      </c>
      <c r="T8" s="69" t="str">
        <f>U3</f>
        <v>6 Mujor 2025</v>
      </c>
      <c r="U8" s="69" t="str">
        <f>R3</f>
        <v>6 Mujor 2024</v>
      </c>
      <c r="V8" s="69" t="str">
        <f>U3</f>
        <v>6 Mujor 2025</v>
      </c>
      <c r="W8" s="69" t="str">
        <f>R3</f>
        <v>6 Mujor 2024</v>
      </c>
      <c r="X8" s="69" t="str">
        <f>U3</f>
        <v>6 Mujor 2025</v>
      </c>
      <c r="Y8" s="69" t="str">
        <f>R3</f>
        <v>6 Mujor 2024</v>
      </c>
      <c r="Z8" s="69" t="str">
        <f>U3</f>
        <v>6 Mujor 2025</v>
      </c>
      <c r="AA8" s="69" t="str">
        <f>R3</f>
        <v>6 Mujor 2024</v>
      </c>
      <c r="AB8" s="69" t="str">
        <f>U3</f>
        <v>6 Mujor 2025</v>
      </c>
      <c r="AC8" s="69" t="str">
        <f>R3</f>
        <v>6 Mujor 2024</v>
      </c>
      <c r="AD8" s="69" t="str">
        <f>U3</f>
        <v>6 Mujor 2025</v>
      </c>
      <c r="AE8" s="1" t="str">
        <f>R3</f>
        <v>6 Mujor 2024</v>
      </c>
      <c r="AF8" s="1" t="str">
        <f>U3</f>
        <v>6 Mujor 2025</v>
      </c>
      <c r="AG8" s="227"/>
    </row>
    <row r="9" spans="1:33" ht="16.5" customHeight="1" x14ac:dyDescent="0.25">
      <c r="A9" s="222" t="s">
        <v>9</v>
      </c>
      <c r="B9" s="222"/>
      <c r="C9" s="222"/>
      <c r="D9" s="222"/>
      <c r="E9" s="5"/>
      <c r="F9" s="5"/>
      <c r="G9" s="37"/>
      <c r="H9" s="37"/>
      <c r="I9" s="5"/>
      <c r="J9" s="5"/>
      <c r="K9" s="37"/>
      <c r="L9" s="37"/>
      <c r="M9" s="5"/>
      <c r="N9" s="5"/>
      <c r="O9" s="37"/>
      <c r="P9" s="37"/>
      <c r="Q9" s="5"/>
      <c r="R9" s="5"/>
      <c r="S9" s="37"/>
      <c r="T9" s="37"/>
      <c r="U9" s="5"/>
      <c r="V9" s="5"/>
      <c r="W9" s="37"/>
      <c r="X9" s="37"/>
      <c r="Y9" s="5"/>
      <c r="Z9" s="5"/>
      <c r="AA9" s="37"/>
      <c r="AB9" s="37"/>
      <c r="AC9" s="5"/>
      <c r="AD9" s="5"/>
      <c r="AE9" s="2">
        <f>SUM(C9+E9+G9+I9+K9+M9+O9+Q9+S9+U9+W9+Y9+AA9+AC9)</f>
        <v>0</v>
      </c>
      <c r="AF9" s="2">
        <f>SUM(D9+F9+H9+J9+L9+N9+P9+R9+T9+V9+X9+Z9+AB9+AD9)</f>
        <v>0</v>
      </c>
      <c r="AG9" s="68">
        <f>IF(AE9=0,0,(AE9-AF9)/AE9*-100)</f>
        <v>0</v>
      </c>
    </row>
    <row r="10" spans="1:33" ht="16.5" customHeight="1" x14ac:dyDescent="0.25">
      <c r="A10" s="222" t="s">
        <v>10</v>
      </c>
      <c r="B10" s="222"/>
      <c r="C10" s="222"/>
      <c r="D10" s="222"/>
      <c r="E10" s="5"/>
      <c r="F10" s="5"/>
      <c r="G10" s="37"/>
      <c r="H10" s="37"/>
      <c r="I10" s="5"/>
      <c r="J10" s="5"/>
      <c r="K10" s="37"/>
      <c r="L10" s="37"/>
      <c r="M10" s="5"/>
      <c r="N10" s="5"/>
      <c r="O10" s="37"/>
      <c r="P10" s="37"/>
      <c r="Q10" s="5"/>
      <c r="R10" s="5"/>
      <c r="S10" s="37"/>
      <c r="T10" s="37"/>
      <c r="U10" s="5"/>
      <c r="V10" s="5"/>
      <c r="W10" s="37"/>
      <c r="X10" s="37"/>
      <c r="Y10" s="5"/>
      <c r="Z10" s="5"/>
      <c r="AA10" s="37"/>
      <c r="AB10" s="37"/>
      <c r="AC10" s="5"/>
      <c r="AD10" s="5"/>
      <c r="AE10" s="2">
        <f t="shared" ref="AE10:AF17" si="0">SUM(C10+E10+G10+I10+K10+M10+O10+Q10+S10+U10+W10+Y10+AA10+AC10)</f>
        <v>0</v>
      </c>
      <c r="AF10" s="2">
        <f t="shared" si="0"/>
        <v>0</v>
      </c>
      <c r="AG10" s="68">
        <f t="shared" ref="AG10:AG17" si="1">IF(AE10=0,0,(AE10-AF10)/AE10*-100)</f>
        <v>0</v>
      </c>
    </row>
    <row r="11" spans="1:33" ht="16.5" customHeight="1" x14ac:dyDescent="0.25">
      <c r="A11" s="222" t="s">
        <v>11</v>
      </c>
      <c r="B11" s="222"/>
      <c r="C11" s="222"/>
      <c r="D11" s="222"/>
      <c r="E11" s="5"/>
      <c r="F11" s="5"/>
      <c r="G11" s="37"/>
      <c r="H11" s="37"/>
      <c r="I11" s="5"/>
      <c r="J11" s="5"/>
      <c r="K11" s="37"/>
      <c r="L11" s="37"/>
      <c r="M11" s="5"/>
      <c r="N11" s="5"/>
      <c r="O11" s="37"/>
      <c r="P11" s="37"/>
      <c r="Q11" s="5"/>
      <c r="R11" s="5"/>
      <c r="S11" s="37"/>
      <c r="T11" s="37"/>
      <c r="U11" s="5"/>
      <c r="V11" s="5"/>
      <c r="W11" s="37"/>
      <c r="X11" s="37"/>
      <c r="Y11" s="5"/>
      <c r="Z11" s="5"/>
      <c r="AA11" s="37"/>
      <c r="AB11" s="37"/>
      <c r="AC11" s="5"/>
      <c r="AD11" s="5"/>
      <c r="AE11" s="2">
        <f t="shared" si="0"/>
        <v>0</v>
      </c>
      <c r="AF11" s="2">
        <f t="shared" si="0"/>
        <v>0</v>
      </c>
      <c r="AG11" s="68">
        <f t="shared" si="1"/>
        <v>0</v>
      </c>
    </row>
    <row r="12" spans="1:33" ht="16.5" customHeight="1" x14ac:dyDescent="0.25">
      <c r="A12" s="222" t="s">
        <v>12</v>
      </c>
      <c r="B12" s="222"/>
      <c r="C12" s="222"/>
      <c r="D12" s="222"/>
      <c r="E12" s="5"/>
      <c r="F12" s="5"/>
      <c r="G12" s="37"/>
      <c r="H12" s="37"/>
      <c r="I12" s="5"/>
      <c r="J12" s="5"/>
      <c r="K12" s="37"/>
      <c r="L12" s="37"/>
      <c r="M12" s="5"/>
      <c r="N12" s="5"/>
      <c r="O12" s="37"/>
      <c r="P12" s="37">
        <v>1</v>
      </c>
      <c r="Q12" s="5"/>
      <c r="R12" s="5"/>
      <c r="S12" s="37"/>
      <c r="T12" s="37"/>
      <c r="U12" s="5"/>
      <c r="V12" s="5"/>
      <c r="W12" s="37"/>
      <c r="X12" s="37"/>
      <c r="Y12" s="5"/>
      <c r="Z12" s="5"/>
      <c r="AA12" s="37"/>
      <c r="AB12" s="37"/>
      <c r="AC12" s="5"/>
      <c r="AD12" s="5"/>
      <c r="AE12" s="2">
        <f t="shared" si="0"/>
        <v>0</v>
      </c>
      <c r="AF12" s="2">
        <f t="shared" si="0"/>
        <v>1</v>
      </c>
      <c r="AG12" s="68">
        <f t="shared" si="1"/>
        <v>0</v>
      </c>
    </row>
    <row r="13" spans="1:33" ht="16.5" customHeight="1" x14ac:dyDescent="0.25">
      <c r="A13" s="222" t="s">
        <v>13</v>
      </c>
      <c r="B13" s="222"/>
      <c r="C13" s="222"/>
      <c r="D13" s="222"/>
      <c r="E13" s="5"/>
      <c r="F13" s="5"/>
      <c r="G13" s="37"/>
      <c r="H13" s="37"/>
      <c r="I13" s="5"/>
      <c r="J13" s="5"/>
      <c r="K13" s="37"/>
      <c r="L13" s="37"/>
      <c r="M13" s="5"/>
      <c r="N13" s="5"/>
      <c r="O13" s="37"/>
      <c r="P13" s="37"/>
      <c r="Q13" s="5"/>
      <c r="R13" s="5"/>
      <c r="S13" s="37"/>
      <c r="T13" s="37"/>
      <c r="U13" s="5"/>
      <c r="V13" s="5"/>
      <c r="W13" s="37"/>
      <c r="X13" s="37"/>
      <c r="Y13" s="5"/>
      <c r="Z13" s="5"/>
      <c r="AA13" s="37"/>
      <c r="AB13" s="37"/>
      <c r="AC13" s="5"/>
      <c r="AD13" s="5"/>
      <c r="AE13" s="2">
        <f t="shared" si="0"/>
        <v>0</v>
      </c>
      <c r="AF13" s="2">
        <f t="shared" si="0"/>
        <v>0</v>
      </c>
      <c r="AG13" s="68">
        <f t="shared" si="1"/>
        <v>0</v>
      </c>
    </row>
    <row r="14" spans="1:33" ht="16.5" customHeight="1" x14ac:dyDescent="0.25">
      <c r="A14" s="222" t="s">
        <v>14</v>
      </c>
      <c r="B14" s="222"/>
      <c r="C14" s="222"/>
      <c r="D14" s="222"/>
      <c r="E14" s="5"/>
      <c r="F14" s="5"/>
      <c r="G14" s="37"/>
      <c r="H14" s="37"/>
      <c r="I14" s="5"/>
      <c r="J14" s="5"/>
      <c r="K14" s="37"/>
      <c r="L14" s="37"/>
      <c r="M14" s="5"/>
      <c r="N14" s="5"/>
      <c r="O14" s="37">
        <v>5</v>
      </c>
      <c r="P14" s="37">
        <v>5</v>
      </c>
      <c r="Q14" s="5"/>
      <c r="R14" s="5"/>
      <c r="S14" s="37"/>
      <c r="T14" s="37"/>
      <c r="U14" s="5"/>
      <c r="V14" s="5"/>
      <c r="W14" s="37"/>
      <c r="X14" s="37"/>
      <c r="Y14" s="5"/>
      <c r="Z14" s="5"/>
      <c r="AA14" s="37"/>
      <c r="AB14" s="37"/>
      <c r="AC14" s="5"/>
      <c r="AD14" s="5"/>
      <c r="AE14" s="2">
        <f t="shared" si="0"/>
        <v>5</v>
      </c>
      <c r="AF14" s="2">
        <f t="shared" si="0"/>
        <v>5</v>
      </c>
      <c r="AG14" s="68">
        <f t="shared" si="1"/>
        <v>0</v>
      </c>
    </row>
    <row r="15" spans="1:33" x14ac:dyDescent="0.25">
      <c r="A15" s="222" t="s">
        <v>15</v>
      </c>
      <c r="B15" s="222"/>
      <c r="C15" s="222"/>
      <c r="D15" s="222"/>
      <c r="E15" s="5"/>
      <c r="F15" s="5"/>
      <c r="G15" s="37"/>
      <c r="H15" s="37"/>
      <c r="I15" s="5"/>
      <c r="J15" s="5"/>
      <c r="K15" s="37"/>
      <c r="L15" s="37"/>
      <c r="M15" s="5"/>
      <c r="N15" s="5"/>
      <c r="O15" s="37">
        <v>22</v>
      </c>
      <c r="P15" s="37">
        <v>21</v>
      </c>
      <c r="Q15" s="5"/>
      <c r="R15" s="5"/>
      <c r="S15" s="37"/>
      <c r="T15" s="37"/>
      <c r="U15" s="5"/>
      <c r="V15" s="5"/>
      <c r="W15" s="37"/>
      <c r="X15" s="37"/>
      <c r="Y15" s="5"/>
      <c r="Z15" s="5"/>
      <c r="AA15" s="37"/>
      <c r="AB15" s="37"/>
      <c r="AC15" s="5"/>
      <c r="AD15" s="5"/>
      <c r="AE15" s="2">
        <f t="shared" si="0"/>
        <v>22</v>
      </c>
      <c r="AF15" s="2">
        <f t="shared" si="0"/>
        <v>21</v>
      </c>
      <c r="AG15" s="68">
        <f t="shared" si="1"/>
        <v>-4.5454545454545459</v>
      </c>
    </row>
    <row r="16" spans="1:33" ht="16.5" customHeight="1" x14ac:dyDescent="0.25">
      <c r="A16" s="222" t="s">
        <v>16</v>
      </c>
      <c r="B16" s="222"/>
      <c r="C16" s="222"/>
      <c r="D16" s="222"/>
      <c r="E16" s="5"/>
      <c r="F16" s="5"/>
      <c r="G16" s="37"/>
      <c r="H16" s="37"/>
      <c r="I16" s="5"/>
      <c r="J16" s="5"/>
      <c r="K16" s="37"/>
      <c r="L16" s="37"/>
      <c r="M16" s="5"/>
      <c r="N16" s="5"/>
      <c r="O16" s="37">
        <v>1</v>
      </c>
      <c r="P16" s="37">
        <v>1</v>
      </c>
      <c r="Q16" s="5"/>
      <c r="R16" s="5"/>
      <c r="S16" s="37"/>
      <c r="T16" s="37"/>
      <c r="U16" s="5"/>
      <c r="V16" s="5"/>
      <c r="W16" s="37"/>
      <c r="X16" s="37"/>
      <c r="Y16" s="5"/>
      <c r="Z16" s="5"/>
      <c r="AA16" s="37"/>
      <c r="AB16" s="37"/>
      <c r="AC16" s="5"/>
      <c r="AD16" s="5"/>
      <c r="AE16" s="2">
        <f t="shared" si="0"/>
        <v>1</v>
      </c>
      <c r="AF16" s="2">
        <f t="shared" si="0"/>
        <v>1</v>
      </c>
      <c r="AG16" s="68">
        <f t="shared" si="1"/>
        <v>0</v>
      </c>
    </row>
    <row r="17" spans="1:33" ht="15.75" customHeight="1" x14ac:dyDescent="0.25">
      <c r="A17" s="292" t="s">
        <v>17</v>
      </c>
      <c r="B17" s="292"/>
      <c r="C17" s="292"/>
      <c r="D17" s="292"/>
      <c r="E17" s="4">
        <f t="shared" ref="E17:AD17" si="2">SUM(E9:E16)</f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28</v>
      </c>
      <c r="P17" s="4">
        <f t="shared" si="2"/>
        <v>28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2"/>
        <v>0</v>
      </c>
      <c r="W17" s="4">
        <f t="shared" si="2"/>
        <v>0</v>
      </c>
      <c r="X17" s="4">
        <f t="shared" si="2"/>
        <v>0</v>
      </c>
      <c r="Y17" s="4">
        <f t="shared" si="2"/>
        <v>0</v>
      </c>
      <c r="Z17" s="4">
        <f t="shared" si="2"/>
        <v>0</v>
      </c>
      <c r="AA17" s="4">
        <f t="shared" si="2"/>
        <v>0</v>
      </c>
      <c r="AB17" s="4">
        <f t="shared" si="2"/>
        <v>0</v>
      </c>
      <c r="AC17" s="4">
        <f t="shared" si="2"/>
        <v>0</v>
      </c>
      <c r="AD17" s="4">
        <f t="shared" si="2"/>
        <v>0</v>
      </c>
      <c r="AE17" s="2">
        <f t="shared" si="0"/>
        <v>28</v>
      </c>
      <c r="AF17" s="2">
        <f t="shared" si="0"/>
        <v>28</v>
      </c>
      <c r="AG17" s="68">
        <f t="shared" si="1"/>
        <v>0</v>
      </c>
    </row>
    <row r="18" spans="1:33" ht="16.5" customHeight="1" x14ac:dyDescent="0.25">
      <c r="A18" s="287"/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</row>
    <row r="19" spans="1:33" ht="21" customHeight="1" x14ac:dyDescent="0.25">
      <c r="A19" s="195" t="s">
        <v>18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</row>
    <row r="20" spans="1:33" ht="36" customHeight="1" x14ac:dyDescent="0.25">
      <c r="A20" s="288" t="s">
        <v>19</v>
      </c>
      <c r="B20" s="289" t="s">
        <v>495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1"/>
    </row>
    <row r="21" spans="1:33" ht="65.25" customHeight="1" x14ac:dyDescent="0.25">
      <c r="A21" s="288"/>
      <c r="B21" s="257" t="s">
        <v>20</v>
      </c>
      <c r="C21" s="257"/>
      <c r="D21" s="257"/>
      <c r="E21" s="278" t="s">
        <v>501</v>
      </c>
      <c r="F21" s="278"/>
      <c r="G21" s="278" t="s">
        <v>502</v>
      </c>
      <c r="H21" s="278"/>
      <c r="I21" s="278" t="s">
        <v>503</v>
      </c>
      <c r="J21" s="278"/>
      <c r="K21" s="278" t="s">
        <v>504</v>
      </c>
      <c r="L21" s="278"/>
      <c r="M21" s="278" t="s">
        <v>505</v>
      </c>
      <c r="N21" s="278"/>
      <c r="O21" s="278" t="s">
        <v>506</v>
      </c>
      <c r="P21" s="278"/>
      <c r="Q21" s="278" t="s">
        <v>507</v>
      </c>
      <c r="R21" s="278"/>
      <c r="S21" s="278" t="s">
        <v>508</v>
      </c>
      <c r="T21" s="278"/>
      <c r="U21" s="278" t="s">
        <v>6</v>
      </c>
      <c r="V21" s="278"/>
      <c r="W21" s="278" t="s">
        <v>21</v>
      </c>
      <c r="X21" s="278"/>
      <c r="Y21" s="278" t="s">
        <v>5</v>
      </c>
      <c r="Z21" s="278"/>
      <c r="AA21" s="278"/>
      <c r="AB21" s="278"/>
      <c r="AC21" s="226" t="s">
        <v>7</v>
      </c>
      <c r="AD21" s="226"/>
      <c r="AE21" s="227" t="s">
        <v>8</v>
      </c>
      <c r="AF21" s="227"/>
    </row>
    <row r="22" spans="1:33" ht="63" customHeight="1" x14ac:dyDescent="0.25">
      <c r="A22" s="288"/>
      <c r="B22" s="257" t="s">
        <v>22</v>
      </c>
      <c r="C22" s="257"/>
      <c r="D22" s="257"/>
      <c r="E22" s="27" t="str">
        <f>R3</f>
        <v>6 Mujor 2024</v>
      </c>
      <c r="F22" s="69" t="str">
        <f>U3</f>
        <v>6 Mujor 2025</v>
      </c>
      <c r="G22" s="69" t="str">
        <f>R3</f>
        <v>6 Mujor 2024</v>
      </c>
      <c r="H22" s="69" t="str">
        <f>U3</f>
        <v>6 Mujor 2025</v>
      </c>
      <c r="I22" s="69" t="str">
        <f>R3</f>
        <v>6 Mujor 2024</v>
      </c>
      <c r="J22" s="69" t="str">
        <f>U3</f>
        <v>6 Mujor 2025</v>
      </c>
      <c r="K22" s="69" t="str">
        <f>R3</f>
        <v>6 Mujor 2024</v>
      </c>
      <c r="L22" s="69" t="str">
        <f>U3</f>
        <v>6 Mujor 2025</v>
      </c>
      <c r="M22" s="69" t="str">
        <f>R3</f>
        <v>6 Mujor 2024</v>
      </c>
      <c r="N22" s="27" t="str">
        <f>U3</f>
        <v>6 Mujor 2025</v>
      </c>
      <c r="O22" s="69" t="str">
        <f>R3</f>
        <v>6 Mujor 2024</v>
      </c>
      <c r="P22" s="69" t="str">
        <f>U3</f>
        <v>6 Mujor 2025</v>
      </c>
      <c r="Q22" s="27" t="str">
        <f>R3</f>
        <v>6 Mujor 2024</v>
      </c>
      <c r="R22" s="27" t="str">
        <f>U3</f>
        <v>6 Mujor 2025</v>
      </c>
      <c r="S22" s="27" t="str">
        <f>R3</f>
        <v>6 Mujor 2024</v>
      </c>
      <c r="T22" s="27" t="str">
        <f>U3</f>
        <v>6 Mujor 2025</v>
      </c>
      <c r="U22" s="27" t="str">
        <f>R3</f>
        <v>6 Mujor 2024</v>
      </c>
      <c r="V22" s="27" t="str">
        <f>U3</f>
        <v>6 Mujor 2025</v>
      </c>
      <c r="W22" s="27" t="str">
        <f>R3</f>
        <v>6 Mujor 2024</v>
      </c>
      <c r="X22" s="27" t="str">
        <f>U3</f>
        <v>6 Mujor 2025</v>
      </c>
      <c r="Y22" s="69" t="str">
        <f>R3</f>
        <v>6 Mujor 2024</v>
      </c>
      <c r="Z22" s="69" t="str">
        <f>U3</f>
        <v>6 Mujor 2025</v>
      </c>
      <c r="AA22" s="69" t="str">
        <f>R3</f>
        <v>6 Mujor 2024</v>
      </c>
      <c r="AB22" s="69" t="str">
        <f>U3</f>
        <v>6 Mujor 2025</v>
      </c>
      <c r="AC22" s="1" t="str">
        <f>R3</f>
        <v>6 Mujor 2024</v>
      </c>
      <c r="AD22" s="1" t="str">
        <f>U3</f>
        <v>6 Mujor 2025</v>
      </c>
      <c r="AE22" s="227"/>
      <c r="AF22" s="227"/>
    </row>
    <row r="23" spans="1:33" ht="59.25" customHeight="1" x14ac:dyDescent="0.25">
      <c r="A23" s="257" t="s">
        <v>23</v>
      </c>
      <c r="B23" s="257"/>
      <c r="C23" s="257"/>
      <c r="D23" s="257"/>
      <c r="E23" s="12">
        <f t="shared" ref="E23:AB23" si="3">SUM(E24:E51)</f>
        <v>0</v>
      </c>
      <c r="F23" s="12">
        <f t="shared" si="3"/>
        <v>0</v>
      </c>
      <c r="G23" s="12">
        <f t="shared" si="3"/>
        <v>0</v>
      </c>
      <c r="H23" s="12">
        <f t="shared" si="3"/>
        <v>0</v>
      </c>
      <c r="I23" s="12">
        <f t="shared" si="3"/>
        <v>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0</v>
      </c>
      <c r="Q23" s="12">
        <f t="shared" si="3"/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Y23" s="12">
        <f t="shared" si="3"/>
        <v>0</v>
      </c>
      <c r="Z23" s="12">
        <f t="shared" si="3"/>
        <v>0</v>
      </c>
      <c r="AA23" s="12">
        <f t="shared" si="3"/>
        <v>0</v>
      </c>
      <c r="AB23" s="12">
        <f t="shared" si="3"/>
        <v>0</v>
      </c>
      <c r="AC23" s="2">
        <f>SUM(E23+G23+I23+K23+M23+O23+Q23+S23+U23+W23+Y23+AA23)</f>
        <v>0</v>
      </c>
      <c r="AD23" s="2">
        <f>SUM(F23+H23+J23+L23+N23+P23+R23+T23+V23+X23+Z23+AB23)</f>
        <v>0</v>
      </c>
      <c r="AE23" s="214">
        <f t="shared" ref="AE23:AE87" si="4">IF(AC23=0,0,(AC23-AD23)/AC23*-100)</f>
        <v>0</v>
      </c>
      <c r="AF23" s="214"/>
    </row>
    <row r="24" spans="1:33" ht="24" customHeight="1" x14ac:dyDescent="0.25">
      <c r="A24" s="66">
        <v>114</v>
      </c>
      <c r="B24" s="222" t="s">
        <v>24</v>
      </c>
      <c r="C24" s="222"/>
      <c r="D24" s="222"/>
      <c r="E24" s="5"/>
      <c r="F24" s="5"/>
      <c r="G24" s="6"/>
      <c r="H24" s="6"/>
      <c r="I24" s="5"/>
      <c r="J24" s="5"/>
      <c r="K24" s="6"/>
      <c r="L24" s="6"/>
      <c r="M24" s="5"/>
      <c r="N24" s="5"/>
      <c r="O24" s="6"/>
      <c r="P24" s="6"/>
      <c r="Q24" s="5"/>
      <c r="R24" s="5"/>
      <c r="S24" s="6"/>
      <c r="T24" s="6"/>
      <c r="U24" s="5"/>
      <c r="V24" s="5"/>
      <c r="W24" s="6"/>
      <c r="X24" s="6"/>
      <c r="Y24" s="5"/>
      <c r="Z24" s="5"/>
      <c r="AA24" s="6"/>
      <c r="AB24" s="6"/>
      <c r="AC24" s="2">
        <f t="shared" ref="AC24:AD88" si="5">SUM(E24+G24+I24+K24+M24+O24+Q24+S24+U24+W24+Y24+AA24)</f>
        <v>0</v>
      </c>
      <c r="AD24" s="2">
        <f t="shared" si="5"/>
        <v>0</v>
      </c>
      <c r="AE24" s="214">
        <f t="shared" si="4"/>
        <v>0</v>
      </c>
      <c r="AF24" s="214"/>
    </row>
    <row r="25" spans="1:33" ht="24" customHeight="1" x14ac:dyDescent="0.25">
      <c r="A25" s="66">
        <v>115</v>
      </c>
      <c r="B25" s="222" t="s">
        <v>25</v>
      </c>
      <c r="C25" s="222"/>
      <c r="D25" s="222"/>
      <c r="E25" s="5"/>
      <c r="F25" s="5"/>
      <c r="G25" s="6"/>
      <c r="H25" s="6"/>
      <c r="I25" s="5"/>
      <c r="J25" s="5"/>
      <c r="K25" s="6"/>
      <c r="L25" s="6"/>
      <c r="M25" s="5"/>
      <c r="N25" s="5"/>
      <c r="O25" s="6"/>
      <c r="P25" s="6"/>
      <c r="Q25" s="5"/>
      <c r="R25" s="5"/>
      <c r="S25" s="6"/>
      <c r="T25" s="6"/>
      <c r="U25" s="5"/>
      <c r="V25" s="5"/>
      <c r="W25" s="6"/>
      <c r="X25" s="6"/>
      <c r="Y25" s="5"/>
      <c r="Z25" s="5"/>
      <c r="AA25" s="6"/>
      <c r="AB25" s="6"/>
      <c r="AC25" s="2">
        <f t="shared" si="5"/>
        <v>0</v>
      </c>
      <c r="AD25" s="2">
        <f t="shared" si="5"/>
        <v>0</v>
      </c>
      <c r="AE25" s="214">
        <f t="shared" si="4"/>
        <v>0</v>
      </c>
      <c r="AF25" s="214"/>
    </row>
    <row r="26" spans="1:33" ht="24" customHeight="1" x14ac:dyDescent="0.25">
      <c r="A26" s="66">
        <v>116</v>
      </c>
      <c r="B26" s="222" t="s">
        <v>26</v>
      </c>
      <c r="C26" s="222"/>
      <c r="D26" s="222"/>
      <c r="E26" s="5"/>
      <c r="F26" s="5"/>
      <c r="G26" s="6"/>
      <c r="H26" s="6"/>
      <c r="I26" s="5"/>
      <c r="J26" s="5"/>
      <c r="K26" s="6"/>
      <c r="L26" s="6"/>
      <c r="M26" s="5"/>
      <c r="N26" s="5"/>
      <c r="O26" s="6"/>
      <c r="P26" s="6"/>
      <c r="Q26" s="5"/>
      <c r="R26" s="5"/>
      <c r="S26" s="6"/>
      <c r="T26" s="6"/>
      <c r="U26" s="5"/>
      <c r="V26" s="5"/>
      <c r="W26" s="6"/>
      <c r="X26" s="6"/>
      <c r="Y26" s="5"/>
      <c r="Z26" s="5"/>
      <c r="AA26" s="6"/>
      <c r="AB26" s="6"/>
      <c r="AC26" s="2">
        <f t="shared" si="5"/>
        <v>0</v>
      </c>
      <c r="AD26" s="2">
        <f t="shared" si="5"/>
        <v>0</v>
      </c>
      <c r="AE26" s="214">
        <f t="shared" si="4"/>
        <v>0</v>
      </c>
      <c r="AF26" s="214"/>
    </row>
    <row r="27" spans="1:33" ht="24" customHeight="1" x14ac:dyDescent="0.25">
      <c r="A27" s="66">
        <v>117</v>
      </c>
      <c r="B27" s="222" t="s">
        <v>27</v>
      </c>
      <c r="C27" s="222"/>
      <c r="D27" s="222"/>
      <c r="E27" s="5"/>
      <c r="F27" s="5"/>
      <c r="G27" s="6"/>
      <c r="H27" s="6"/>
      <c r="I27" s="5"/>
      <c r="J27" s="5"/>
      <c r="K27" s="6"/>
      <c r="L27" s="6"/>
      <c r="M27" s="5"/>
      <c r="N27" s="5"/>
      <c r="O27" s="6"/>
      <c r="P27" s="6"/>
      <c r="Q27" s="5"/>
      <c r="R27" s="5"/>
      <c r="S27" s="6"/>
      <c r="T27" s="6"/>
      <c r="U27" s="5"/>
      <c r="V27" s="5"/>
      <c r="W27" s="6"/>
      <c r="X27" s="6"/>
      <c r="Y27" s="5"/>
      <c r="Z27" s="5"/>
      <c r="AA27" s="6"/>
      <c r="AB27" s="6"/>
      <c r="AC27" s="2">
        <f t="shared" si="5"/>
        <v>0</v>
      </c>
      <c r="AD27" s="2">
        <f t="shared" si="5"/>
        <v>0</v>
      </c>
      <c r="AE27" s="214">
        <f t="shared" si="4"/>
        <v>0</v>
      </c>
      <c r="AF27" s="214"/>
    </row>
    <row r="28" spans="1:33" ht="30.75" customHeight="1" x14ac:dyDescent="0.25">
      <c r="A28" s="66">
        <v>118</v>
      </c>
      <c r="B28" s="222" t="s">
        <v>28</v>
      </c>
      <c r="C28" s="222"/>
      <c r="D28" s="222"/>
      <c r="E28" s="5"/>
      <c r="F28" s="5"/>
      <c r="G28" s="6"/>
      <c r="H28" s="6"/>
      <c r="I28" s="5"/>
      <c r="J28" s="5"/>
      <c r="K28" s="6"/>
      <c r="L28" s="6"/>
      <c r="M28" s="5"/>
      <c r="N28" s="5"/>
      <c r="O28" s="6"/>
      <c r="P28" s="6"/>
      <c r="Q28" s="5"/>
      <c r="R28" s="5"/>
      <c r="S28" s="6"/>
      <c r="T28" s="6"/>
      <c r="U28" s="5"/>
      <c r="V28" s="5"/>
      <c r="W28" s="6"/>
      <c r="X28" s="6"/>
      <c r="Y28" s="5"/>
      <c r="Z28" s="5"/>
      <c r="AA28" s="6"/>
      <c r="AB28" s="6"/>
      <c r="AC28" s="2">
        <f t="shared" si="5"/>
        <v>0</v>
      </c>
      <c r="AD28" s="2">
        <f t="shared" si="5"/>
        <v>0</v>
      </c>
      <c r="AE28" s="214">
        <f t="shared" si="4"/>
        <v>0</v>
      </c>
      <c r="AF28" s="214"/>
    </row>
    <row r="29" spans="1:33" ht="30.75" customHeight="1" x14ac:dyDescent="0.25">
      <c r="A29" s="66">
        <v>119</v>
      </c>
      <c r="B29" s="222" t="s">
        <v>29</v>
      </c>
      <c r="C29" s="222"/>
      <c r="D29" s="222"/>
      <c r="E29" s="5"/>
      <c r="F29" s="5"/>
      <c r="G29" s="6"/>
      <c r="H29" s="6"/>
      <c r="I29" s="5"/>
      <c r="J29" s="5"/>
      <c r="K29" s="6"/>
      <c r="L29" s="6"/>
      <c r="M29" s="5"/>
      <c r="N29" s="5"/>
      <c r="O29" s="6"/>
      <c r="P29" s="6"/>
      <c r="Q29" s="5"/>
      <c r="R29" s="5"/>
      <c r="S29" s="6"/>
      <c r="T29" s="6"/>
      <c r="U29" s="5"/>
      <c r="V29" s="5"/>
      <c r="W29" s="6"/>
      <c r="X29" s="6"/>
      <c r="Y29" s="5"/>
      <c r="Z29" s="5"/>
      <c r="AA29" s="6"/>
      <c r="AB29" s="6"/>
      <c r="AC29" s="2">
        <f t="shared" si="5"/>
        <v>0</v>
      </c>
      <c r="AD29" s="2">
        <f t="shared" si="5"/>
        <v>0</v>
      </c>
      <c r="AE29" s="214">
        <f t="shared" si="4"/>
        <v>0</v>
      </c>
      <c r="AF29" s="214"/>
    </row>
    <row r="30" spans="1:33" ht="30.75" customHeight="1" x14ac:dyDescent="0.25">
      <c r="A30" s="66">
        <v>120</v>
      </c>
      <c r="B30" s="222" t="s">
        <v>30</v>
      </c>
      <c r="C30" s="222"/>
      <c r="D30" s="222"/>
      <c r="E30" s="5"/>
      <c r="F30" s="5"/>
      <c r="G30" s="6"/>
      <c r="H30" s="6"/>
      <c r="I30" s="5"/>
      <c r="J30" s="5"/>
      <c r="K30" s="6"/>
      <c r="L30" s="6"/>
      <c r="M30" s="5"/>
      <c r="N30" s="5"/>
      <c r="O30" s="6"/>
      <c r="P30" s="6"/>
      <c r="Q30" s="5"/>
      <c r="R30" s="5"/>
      <c r="S30" s="6"/>
      <c r="T30" s="6"/>
      <c r="U30" s="5"/>
      <c r="V30" s="5"/>
      <c r="W30" s="6"/>
      <c r="X30" s="6"/>
      <c r="Y30" s="5"/>
      <c r="Z30" s="5"/>
      <c r="AA30" s="6"/>
      <c r="AB30" s="6"/>
      <c r="AC30" s="2">
        <f t="shared" si="5"/>
        <v>0</v>
      </c>
      <c r="AD30" s="2">
        <f t="shared" si="5"/>
        <v>0</v>
      </c>
      <c r="AE30" s="214">
        <f t="shared" si="4"/>
        <v>0</v>
      </c>
      <c r="AF30" s="214"/>
    </row>
    <row r="31" spans="1:33" ht="30.75" customHeight="1" x14ac:dyDescent="0.25">
      <c r="A31" s="66">
        <v>121</v>
      </c>
      <c r="B31" s="222" t="s">
        <v>31</v>
      </c>
      <c r="C31" s="222"/>
      <c r="D31" s="222"/>
      <c r="E31" s="5"/>
      <c r="F31" s="5"/>
      <c r="G31" s="6"/>
      <c r="H31" s="6"/>
      <c r="I31" s="5"/>
      <c r="J31" s="5"/>
      <c r="K31" s="6"/>
      <c r="L31" s="6"/>
      <c r="M31" s="5"/>
      <c r="N31" s="5"/>
      <c r="O31" s="6"/>
      <c r="P31" s="6"/>
      <c r="Q31" s="5"/>
      <c r="R31" s="5"/>
      <c r="S31" s="6"/>
      <c r="T31" s="6"/>
      <c r="U31" s="5"/>
      <c r="V31" s="5"/>
      <c r="W31" s="6"/>
      <c r="X31" s="6"/>
      <c r="Y31" s="5"/>
      <c r="Z31" s="5"/>
      <c r="AA31" s="6"/>
      <c r="AB31" s="6"/>
      <c r="AC31" s="2">
        <f t="shared" si="5"/>
        <v>0</v>
      </c>
      <c r="AD31" s="2">
        <f t="shared" si="5"/>
        <v>0</v>
      </c>
      <c r="AE31" s="214">
        <f t="shared" si="4"/>
        <v>0</v>
      </c>
      <c r="AF31" s="214"/>
    </row>
    <row r="32" spans="1:33" ht="45.75" customHeight="1" x14ac:dyDescent="0.25">
      <c r="A32" s="66">
        <v>122</v>
      </c>
      <c r="B32" s="222" t="s">
        <v>32</v>
      </c>
      <c r="C32" s="222"/>
      <c r="D32" s="222"/>
      <c r="E32" s="5"/>
      <c r="F32" s="5"/>
      <c r="G32" s="6"/>
      <c r="H32" s="6"/>
      <c r="I32" s="5"/>
      <c r="J32" s="5"/>
      <c r="K32" s="6"/>
      <c r="L32" s="6"/>
      <c r="M32" s="5"/>
      <c r="N32" s="5"/>
      <c r="O32" s="6"/>
      <c r="P32" s="6"/>
      <c r="Q32" s="5"/>
      <c r="R32" s="5"/>
      <c r="S32" s="6"/>
      <c r="T32" s="6"/>
      <c r="U32" s="5"/>
      <c r="V32" s="5"/>
      <c r="W32" s="6"/>
      <c r="X32" s="6"/>
      <c r="Y32" s="5"/>
      <c r="Z32" s="5"/>
      <c r="AA32" s="6"/>
      <c r="AB32" s="6"/>
      <c r="AC32" s="2">
        <f t="shared" si="5"/>
        <v>0</v>
      </c>
      <c r="AD32" s="2">
        <f t="shared" si="5"/>
        <v>0</v>
      </c>
      <c r="AE32" s="214">
        <f t="shared" si="4"/>
        <v>0</v>
      </c>
      <c r="AF32" s="214"/>
    </row>
    <row r="33" spans="1:32" ht="24" customHeight="1" x14ac:dyDescent="0.25">
      <c r="A33" s="66">
        <v>123</v>
      </c>
      <c r="B33" s="222" t="s">
        <v>33</v>
      </c>
      <c r="C33" s="222"/>
      <c r="D33" s="222"/>
      <c r="E33" s="5"/>
      <c r="F33" s="5"/>
      <c r="G33" s="6"/>
      <c r="H33" s="6"/>
      <c r="I33" s="5"/>
      <c r="J33" s="5"/>
      <c r="K33" s="6"/>
      <c r="L33" s="6"/>
      <c r="M33" s="5"/>
      <c r="N33" s="5"/>
      <c r="O33" s="6"/>
      <c r="P33" s="6"/>
      <c r="Q33" s="5"/>
      <c r="R33" s="5"/>
      <c r="S33" s="6"/>
      <c r="T33" s="6"/>
      <c r="U33" s="5"/>
      <c r="V33" s="5"/>
      <c r="W33" s="6"/>
      <c r="X33" s="6"/>
      <c r="Y33" s="5"/>
      <c r="Z33" s="5"/>
      <c r="AA33" s="6"/>
      <c r="AB33" s="6"/>
      <c r="AC33" s="2">
        <f t="shared" si="5"/>
        <v>0</v>
      </c>
      <c r="AD33" s="2">
        <f t="shared" si="5"/>
        <v>0</v>
      </c>
      <c r="AE33" s="214">
        <f t="shared" si="4"/>
        <v>0</v>
      </c>
      <c r="AF33" s="214"/>
    </row>
    <row r="34" spans="1:32" ht="24" customHeight="1" x14ac:dyDescent="0.25">
      <c r="A34" s="66">
        <v>124</v>
      </c>
      <c r="B34" s="222" t="s">
        <v>34</v>
      </c>
      <c r="C34" s="222"/>
      <c r="D34" s="222"/>
      <c r="E34" s="5"/>
      <c r="F34" s="5"/>
      <c r="G34" s="6"/>
      <c r="H34" s="6"/>
      <c r="I34" s="5"/>
      <c r="J34" s="5"/>
      <c r="K34" s="6"/>
      <c r="L34" s="6"/>
      <c r="M34" s="5"/>
      <c r="N34" s="5"/>
      <c r="O34" s="6"/>
      <c r="P34" s="6"/>
      <c r="Q34" s="5"/>
      <c r="R34" s="5"/>
      <c r="S34" s="6"/>
      <c r="T34" s="6"/>
      <c r="U34" s="5"/>
      <c r="V34" s="5"/>
      <c r="W34" s="6"/>
      <c r="X34" s="6"/>
      <c r="Y34" s="5"/>
      <c r="Z34" s="5"/>
      <c r="AA34" s="6"/>
      <c r="AB34" s="6"/>
      <c r="AC34" s="2">
        <f t="shared" si="5"/>
        <v>0</v>
      </c>
      <c r="AD34" s="2">
        <f t="shared" si="5"/>
        <v>0</v>
      </c>
      <c r="AE34" s="214">
        <f t="shared" si="4"/>
        <v>0</v>
      </c>
      <c r="AF34" s="214"/>
    </row>
    <row r="35" spans="1:32" ht="49.5" customHeight="1" x14ac:dyDescent="0.25">
      <c r="A35" s="66">
        <v>125</v>
      </c>
      <c r="B35" s="222" t="s">
        <v>35</v>
      </c>
      <c r="C35" s="222"/>
      <c r="D35" s="222"/>
      <c r="E35" s="5"/>
      <c r="F35" s="5"/>
      <c r="G35" s="6"/>
      <c r="H35" s="6"/>
      <c r="I35" s="5"/>
      <c r="J35" s="5"/>
      <c r="K35" s="6"/>
      <c r="L35" s="6"/>
      <c r="M35" s="5"/>
      <c r="N35" s="5"/>
      <c r="O35" s="6"/>
      <c r="P35" s="6"/>
      <c r="Q35" s="5"/>
      <c r="R35" s="5"/>
      <c r="S35" s="6"/>
      <c r="T35" s="6"/>
      <c r="U35" s="5"/>
      <c r="V35" s="5"/>
      <c r="W35" s="6"/>
      <c r="X35" s="6"/>
      <c r="Y35" s="5"/>
      <c r="Z35" s="5"/>
      <c r="AA35" s="6"/>
      <c r="AB35" s="6"/>
      <c r="AC35" s="2">
        <f t="shared" si="5"/>
        <v>0</v>
      </c>
      <c r="AD35" s="2">
        <f t="shared" si="5"/>
        <v>0</v>
      </c>
      <c r="AE35" s="214">
        <f t="shared" si="4"/>
        <v>0</v>
      </c>
      <c r="AF35" s="214"/>
    </row>
    <row r="36" spans="1:32" ht="37.5" customHeight="1" x14ac:dyDescent="0.25">
      <c r="A36" s="66">
        <v>126</v>
      </c>
      <c r="B36" s="222" t="s">
        <v>36</v>
      </c>
      <c r="C36" s="222"/>
      <c r="D36" s="222"/>
      <c r="E36" s="5"/>
      <c r="F36" s="5"/>
      <c r="G36" s="6"/>
      <c r="H36" s="6"/>
      <c r="I36" s="5"/>
      <c r="J36" s="5"/>
      <c r="K36" s="6"/>
      <c r="L36" s="6"/>
      <c r="M36" s="5"/>
      <c r="N36" s="5"/>
      <c r="O36" s="6"/>
      <c r="P36" s="6"/>
      <c r="Q36" s="5"/>
      <c r="R36" s="5"/>
      <c r="S36" s="6"/>
      <c r="T36" s="6"/>
      <c r="U36" s="5"/>
      <c r="V36" s="5"/>
      <c r="W36" s="6"/>
      <c r="X36" s="6"/>
      <c r="Y36" s="5"/>
      <c r="Z36" s="5"/>
      <c r="AA36" s="6"/>
      <c r="AB36" s="6"/>
      <c r="AC36" s="2">
        <f t="shared" si="5"/>
        <v>0</v>
      </c>
      <c r="AD36" s="2">
        <f t="shared" si="5"/>
        <v>0</v>
      </c>
      <c r="AE36" s="214">
        <f t="shared" si="4"/>
        <v>0</v>
      </c>
      <c r="AF36" s="214"/>
    </row>
    <row r="37" spans="1:32" ht="30.75" customHeight="1" x14ac:dyDescent="0.25">
      <c r="A37" s="66">
        <v>127</v>
      </c>
      <c r="B37" s="222" t="s">
        <v>37</v>
      </c>
      <c r="C37" s="222"/>
      <c r="D37" s="222"/>
      <c r="E37" s="5"/>
      <c r="F37" s="5"/>
      <c r="G37" s="6"/>
      <c r="H37" s="6"/>
      <c r="I37" s="5"/>
      <c r="J37" s="5"/>
      <c r="K37" s="6"/>
      <c r="L37" s="6"/>
      <c r="M37" s="5"/>
      <c r="N37" s="5"/>
      <c r="O37" s="6"/>
      <c r="P37" s="6"/>
      <c r="Q37" s="5"/>
      <c r="R37" s="5"/>
      <c r="S37" s="6"/>
      <c r="T37" s="6"/>
      <c r="U37" s="5"/>
      <c r="V37" s="5"/>
      <c r="W37" s="6"/>
      <c r="X37" s="6"/>
      <c r="Y37" s="5"/>
      <c r="Z37" s="5"/>
      <c r="AA37" s="6"/>
      <c r="AB37" s="6"/>
      <c r="AC37" s="2">
        <f t="shared" si="5"/>
        <v>0</v>
      </c>
      <c r="AD37" s="2">
        <f t="shared" si="5"/>
        <v>0</v>
      </c>
      <c r="AE37" s="214">
        <f t="shared" si="4"/>
        <v>0</v>
      </c>
      <c r="AF37" s="214"/>
    </row>
    <row r="38" spans="1:32" ht="30.75" customHeight="1" x14ac:dyDescent="0.25">
      <c r="A38" s="66">
        <v>128</v>
      </c>
      <c r="B38" s="222" t="s">
        <v>38</v>
      </c>
      <c r="C38" s="222"/>
      <c r="D38" s="222"/>
      <c r="E38" s="5"/>
      <c r="F38" s="5"/>
      <c r="G38" s="6"/>
      <c r="H38" s="6"/>
      <c r="I38" s="5"/>
      <c r="J38" s="5"/>
      <c r="K38" s="6"/>
      <c r="L38" s="6"/>
      <c r="M38" s="5"/>
      <c r="N38" s="5"/>
      <c r="O38" s="6"/>
      <c r="P38" s="6"/>
      <c r="Q38" s="5"/>
      <c r="R38" s="5"/>
      <c r="S38" s="6"/>
      <c r="T38" s="6"/>
      <c r="U38" s="5"/>
      <c r="V38" s="5"/>
      <c r="W38" s="6"/>
      <c r="X38" s="6"/>
      <c r="Y38" s="5"/>
      <c r="Z38" s="5"/>
      <c r="AA38" s="6"/>
      <c r="AB38" s="6"/>
      <c r="AC38" s="2">
        <f t="shared" si="5"/>
        <v>0</v>
      </c>
      <c r="AD38" s="2">
        <f t="shared" si="5"/>
        <v>0</v>
      </c>
      <c r="AE38" s="214">
        <f t="shared" si="4"/>
        <v>0</v>
      </c>
      <c r="AF38" s="214"/>
    </row>
    <row r="39" spans="1:32" ht="24" customHeight="1" x14ac:dyDescent="0.25">
      <c r="A39" s="66">
        <v>129</v>
      </c>
      <c r="B39" s="222" t="s">
        <v>39</v>
      </c>
      <c r="C39" s="222"/>
      <c r="D39" s="222"/>
      <c r="E39" s="5"/>
      <c r="F39" s="5"/>
      <c r="G39" s="6"/>
      <c r="H39" s="6"/>
      <c r="I39" s="5"/>
      <c r="J39" s="5"/>
      <c r="K39" s="6"/>
      <c r="L39" s="6"/>
      <c r="M39" s="5"/>
      <c r="N39" s="5"/>
      <c r="O39" s="6"/>
      <c r="P39" s="6"/>
      <c r="Q39" s="5"/>
      <c r="R39" s="5"/>
      <c r="S39" s="6"/>
      <c r="T39" s="6"/>
      <c r="U39" s="5"/>
      <c r="V39" s="5"/>
      <c r="W39" s="6"/>
      <c r="X39" s="6"/>
      <c r="Y39" s="5"/>
      <c r="Z39" s="5"/>
      <c r="AA39" s="6"/>
      <c r="AB39" s="6"/>
      <c r="AC39" s="2">
        <f t="shared" si="5"/>
        <v>0</v>
      </c>
      <c r="AD39" s="2">
        <f t="shared" si="5"/>
        <v>0</v>
      </c>
      <c r="AE39" s="214">
        <f t="shared" si="4"/>
        <v>0</v>
      </c>
      <c r="AF39" s="214"/>
    </row>
    <row r="40" spans="1:32" ht="24" customHeight="1" x14ac:dyDescent="0.25">
      <c r="A40" s="66">
        <v>130</v>
      </c>
      <c r="B40" s="222" t="s">
        <v>40</v>
      </c>
      <c r="C40" s="222"/>
      <c r="D40" s="222"/>
      <c r="E40" s="5"/>
      <c r="F40" s="5"/>
      <c r="G40" s="6"/>
      <c r="H40" s="6"/>
      <c r="I40" s="5"/>
      <c r="J40" s="5"/>
      <c r="K40" s="6"/>
      <c r="L40" s="6"/>
      <c r="M40" s="5"/>
      <c r="N40" s="5"/>
      <c r="O40" s="6"/>
      <c r="P40" s="6"/>
      <c r="Q40" s="5"/>
      <c r="R40" s="5"/>
      <c r="S40" s="6"/>
      <c r="T40" s="6"/>
      <c r="U40" s="5"/>
      <c r="V40" s="5"/>
      <c r="W40" s="6"/>
      <c r="X40" s="6"/>
      <c r="Y40" s="5"/>
      <c r="Z40" s="5"/>
      <c r="AA40" s="6"/>
      <c r="AB40" s="6"/>
      <c r="AC40" s="2">
        <f t="shared" si="5"/>
        <v>0</v>
      </c>
      <c r="AD40" s="2">
        <f t="shared" si="5"/>
        <v>0</v>
      </c>
      <c r="AE40" s="214">
        <f t="shared" si="4"/>
        <v>0</v>
      </c>
      <c r="AF40" s="214"/>
    </row>
    <row r="41" spans="1:32" ht="33.75" customHeight="1" x14ac:dyDescent="0.25">
      <c r="A41" s="66">
        <v>131</v>
      </c>
      <c r="B41" s="222" t="s">
        <v>41</v>
      </c>
      <c r="C41" s="222"/>
      <c r="D41" s="222"/>
      <c r="E41" s="5"/>
      <c r="F41" s="5"/>
      <c r="G41" s="6"/>
      <c r="H41" s="6"/>
      <c r="I41" s="5"/>
      <c r="J41" s="5"/>
      <c r="K41" s="6"/>
      <c r="L41" s="6"/>
      <c r="M41" s="5"/>
      <c r="N41" s="5"/>
      <c r="O41" s="6"/>
      <c r="P41" s="6"/>
      <c r="Q41" s="5"/>
      <c r="R41" s="5"/>
      <c r="S41" s="6"/>
      <c r="T41" s="6"/>
      <c r="U41" s="5"/>
      <c r="V41" s="5"/>
      <c r="W41" s="6"/>
      <c r="X41" s="6"/>
      <c r="Y41" s="5"/>
      <c r="Z41" s="5"/>
      <c r="AA41" s="6"/>
      <c r="AB41" s="6"/>
      <c r="AC41" s="2">
        <f t="shared" si="5"/>
        <v>0</v>
      </c>
      <c r="AD41" s="2">
        <f t="shared" si="5"/>
        <v>0</v>
      </c>
      <c r="AE41" s="214">
        <f t="shared" si="4"/>
        <v>0</v>
      </c>
      <c r="AF41" s="214"/>
    </row>
    <row r="42" spans="1:32" ht="24" customHeight="1" x14ac:dyDescent="0.25">
      <c r="A42" s="66">
        <v>132</v>
      </c>
      <c r="B42" s="222" t="s">
        <v>42</v>
      </c>
      <c r="C42" s="222"/>
      <c r="D42" s="222"/>
      <c r="E42" s="5"/>
      <c r="F42" s="5"/>
      <c r="G42" s="6"/>
      <c r="H42" s="6"/>
      <c r="I42" s="5"/>
      <c r="J42" s="5"/>
      <c r="K42" s="6"/>
      <c r="L42" s="6"/>
      <c r="M42" s="5"/>
      <c r="N42" s="5"/>
      <c r="O42" s="6"/>
      <c r="P42" s="6"/>
      <c r="Q42" s="5"/>
      <c r="R42" s="5"/>
      <c r="S42" s="6"/>
      <c r="T42" s="6"/>
      <c r="U42" s="5"/>
      <c r="V42" s="5"/>
      <c r="W42" s="6"/>
      <c r="X42" s="6"/>
      <c r="Y42" s="5"/>
      <c r="Z42" s="5"/>
      <c r="AA42" s="6"/>
      <c r="AB42" s="6"/>
      <c r="AC42" s="2">
        <f t="shared" si="5"/>
        <v>0</v>
      </c>
      <c r="AD42" s="2">
        <f t="shared" si="5"/>
        <v>0</v>
      </c>
      <c r="AE42" s="214">
        <f t="shared" si="4"/>
        <v>0</v>
      </c>
      <c r="AF42" s="214"/>
    </row>
    <row r="43" spans="1:32" ht="24" customHeight="1" x14ac:dyDescent="0.25">
      <c r="A43" s="66">
        <v>133</v>
      </c>
      <c r="B43" s="222" t="s">
        <v>43</v>
      </c>
      <c r="C43" s="222"/>
      <c r="D43" s="222"/>
      <c r="E43" s="5"/>
      <c r="F43" s="5"/>
      <c r="G43" s="6"/>
      <c r="H43" s="6"/>
      <c r="I43" s="5"/>
      <c r="J43" s="5"/>
      <c r="K43" s="6"/>
      <c r="L43" s="6"/>
      <c r="M43" s="5"/>
      <c r="N43" s="5"/>
      <c r="O43" s="6"/>
      <c r="P43" s="6"/>
      <c r="Q43" s="5"/>
      <c r="R43" s="5"/>
      <c r="S43" s="6"/>
      <c r="T43" s="6"/>
      <c r="U43" s="5"/>
      <c r="V43" s="5"/>
      <c r="W43" s="6"/>
      <c r="X43" s="6"/>
      <c r="Y43" s="5"/>
      <c r="Z43" s="5"/>
      <c r="AA43" s="6"/>
      <c r="AB43" s="6"/>
      <c r="AC43" s="2">
        <f t="shared" si="5"/>
        <v>0</v>
      </c>
      <c r="AD43" s="2">
        <f t="shared" si="5"/>
        <v>0</v>
      </c>
      <c r="AE43" s="214">
        <f t="shared" si="4"/>
        <v>0</v>
      </c>
      <c r="AF43" s="214"/>
    </row>
    <row r="44" spans="1:32" ht="24" customHeight="1" x14ac:dyDescent="0.25">
      <c r="A44" s="66">
        <v>134</v>
      </c>
      <c r="B44" s="222" t="s">
        <v>44</v>
      </c>
      <c r="C44" s="222"/>
      <c r="D44" s="222"/>
      <c r="E44" s="5"/>
      <c r="F44" s="5"/>
      <c r="G44" s="6"/>
      <c r="H44" s="6"/>
      <c r="I44" s="5"/>
      <c r="J44" s="5"/>
      <c r="K44" s="6"/>
      <c r="L44" s="6"/>
      <c r="M44" s="5"/>
      <c r="N44" s="5"/>
      <c r="O44" s="6"/>
      <c r="P44" s="6"/>
      <c r="Q44" s="5"/>
      <c r="R44" s="5"/>
      <c r="S44" s="6"/>
      <c r="T44" s="6"/>
      <c r="U44" s="5"/>
      <c r="V44" s="5"/>
      <c r="W44" s="6"/>
      <c r="X44" s="6"/>
      <c r="Y44" s="5"/>
      <c r="Z44" s="5"/>
      <c r="AA44" s="6"/>
      <c r="AB44" s="6"/>
      <c r="AC44" s="2">
        <f t="shared" si="5"/>
        <v>0</v>
      </c>
      <c r="AD44" s="2">
        <f t="shared" si="5"/>
        <v>0</v>
      </c>
      <c r="AE44" s="214">
        <f t="shared" si="4"/>
        <v>0</v>
      </c>
      <c r="AF44" s="214"/>
    </row>
    <row r="45" spans="1:32" ht="33.75" customHeight="1" x14ac:dyDescent="0.25">
      <c r="A45" s="66">
        <v>135</v>
      </c>
      <c r="B45" s="222" t="s">
        <v>45</v>
      </c>
      <c r="C45" s="222"/>
      <c r="D45" s="222"/>
      <c r="E45" s="5"/>
      <c r="F45" s="5"/>
      <c r="G45" s="6"/>
      <c r="H45" s="6"/>
      <c r="I45" s="5"/>
      <c r="J45" s="5"/>
      <c r="K45" s="6"/>
      <c r="L45" s="6"/>
      <c r="M45" s="5"/>
      <c r="N45" s="5"/>
      <c r="O45" s="6"/>
      <c r="P45" s="6"/>
      <c r="Q45" s="5"/>
      <c r="R45" s="5"/>
      <c r="S45" s="6"/>
      <c r="T45" s="6"/>
      <c r="U45" s="5"/>
      <c r="V45" s="5"/>
      <c r="W45" s="6"/>
      <c r="X45" s="6"/>
      <c r="Y45" s="5"/>
      <c r="Z45" s="5"/>
      <c r="AA45" s="6"/>
      <c r="AB45" s="6"/>
      <c r="AC45" s="2">
        <f t="shared" si="5"/>
        <v>0</v>
      </c>
      <c r="AD45" s="2">
        <f t="shared" si="5"/>
        <v>0</v>
      </c>
      <c r="AE45" s="214">
        <f t="shared" si="4"/>
        <v>0</v>
      </c>
      <c r="AF45" s="214"/>
    </row>
    <row r="46" spans="1:32" ht="34.5" customHeight="1" x14ac:dyDescent="0.25">
      <c r="A46" s="66">
        <v>136</v>
      </c>
      <c r="B46" s="222" t="s">
        <v>46</v>
      </c>
      <c r="C46" s="222"/>
      <c r="D46" s="222"/>
      <c r="E46" s="5"/>
      <c r="F46" s="5"/>
      <c r="G46" s="6"/>
      <c r="H46" s="6"/>
      <c r="I46" s="5"/>
      <c r="J46" s="5"/>
      <c r="K46" s="6"/>
      <c r="L46" s="6"/>
      <c r="M46" s="5"/>
      <c r="N46" s="5"/>
      <c r="O46" s="6"/>
      <c r="P46" s="6"/>
      <c r="Q46" s="5"/>
      <c r="R46" s="5"/>
      <c r="S46" s="6"/>
      <c r="T46" s="6"/>
      <c r="U46" s="5"/>
      <c r="V46" s="5"/>
      <c r="W46" s="6"/>
      <c r="X46" s="6"/>
      <c r="Y46" s="5"/>
      <c r="Z46" s="5"/>
      <c r="AA46" s="6"/>
      <c r="AB46" s="6"/>
      <c r="AC46" s="2">
        <f t="shared" si="5"/>
        <v>0</v>
      </c>
      <c r="AD46" s="2">
        <f t="shared" si="5"/>
        <v>0</v>
      </c>
      <c r="AE46" s="214">
        <f t="shared" si="4"/>
        <v>0</v>
      </c>
      <c r="AF46" s="214"/>
    </row>
    <row r="47" spans="1:32" ht="24" customHeight="1" x14ac:dyDescent="0.25">
      <c r="A47" s="66">
        <v>137</v>
      </c>
      <c r="B47" s="222" t="s">
        <v>47</v>
      </c>
      <c r="C47" s="222"/>
      <c r="D47" s="222"/>
      <c r="E47" s="5"/>
      <c r="F47" s="5"/>
      <c r="G47" s="6"/>
      <c r="H47" s="6"/>
      <c r="I47" s="5"/>
      <c r="J47" s="5"/>
      <c r="K47" s="6"/>
      <c r="L47" s="6"/>
      <c r="M47" s="5"/>
      <c r="N47" s="5"/>
      <c r="O47" s="6"/>
      <c r="P47" s="6"/>
      <c r="Q47" s="5"/>
      <c r="R47" s="5"/>
      <c r="S47" s="6"/>
      <c r="T47" s="6"/>
      <c r="U47" s="5"/>
      <c r="V47" s="5"/>
      <c r="W47" s="6"/>
      <c r="X47" s="6"/>
      <c r="Y47" s="5"/>
      <c r="Z47" s="5"/>
      <c r="AA47" s="6"/>
      <c r="AB47" s="6"/>
      <c r="AC47" s="2">
        <f>SUM(E47+G47+I47+K47+M47+O47+Q47+S47+U47+W47+Y47+AA47)</f>
        <v>0</v>
      </c>
      <c r="AD47" s="2">
        <f>SUM(F47+H47+J47+L47+N47+P47+R47+T47+V47+X47+Z47+AB47)</f>
        <v>0</v>
      </c>
      <c r="AE47" s="214">
        <f>IF(AC47=0,0,(AC47-AD47)/AC47*-100)</f>
        <v>0</v>
      </c>
      <c r="AF47" s="214"/>
    </row>
    <row r="48" spans="1:32" ht="58.5" customHeight="1" x14ac:dyDescent="0.25">
      <c r="A48" s="66">
        <v>138</v>
      </c>
      <c r="B48" s="222" t="s">
        <v>48</v>
      </c>
      <c r="C48" s="222"/>
      <c r="D48" s="222"/>
      <c r="E48" s="5"/>
      <c r="F48" s="5"/>
      <c r="G48" s="6"/>
      <c r="H48" s="6"/>
      <c r="I48" s="5"/>
      <c r="J48" s="5"/>
      <c r="K48" s="6"/>
      <c r="L48" s="6"/>
      <c r="M48" s="5"/>
      <c r="N48" s="5"/>
      <c r="O48" s="6"/>
      <c r="P48" s="6"/>
      <c r="Q48" s="5"/>
      <c r="R48" s="5"/>
      <c r="S48" s="6"/>
      <c r="T48" s="6"/>
      <c r="U48" s="5"/>
      <c r="V48" s="5"/>
      <c r="W48" s="6"/>
      <c r="X48" s="6"/>
      <c r="Y48" s="5"/>
      <c r="Z48" s="5"/>
      <c r="AA48" s="6"/>
      <c r="AB48" s="6"/>
      <c r="AC48" s="2">
        <f t="shared" si="5"/>
        <v>0</v>
      </c>
      <c r="AD48" s="2">
        <f t="shared" si="5"/>
        <v>0</v>
      </c>
      <c r="AE48" s="214">
        <f t="shared" si="4"/>
        <v>0</v>
      </c>
      <c r="AF48" s="214"/>
    </row>
    <row r="49" spans="1:32" ht="45" customHeight="1" x14ac:dyDescent="0.25">
      <c r="A49" s="66">
        <v>139</v>
      </c>
      <c r="B49" s="222" t="s">
        <v>49</v>
      </c>
      <c r="C49" s="222"/>
      <c r="D49" s="222"/>
      <c r="E49" s="5"/>
      <c r="F49" s="5"/>
      <c r="G49" s="6"/>
      <c r="H49" s="6"/>
      <c r="I49" s="5"/>
      <c r="J49" s="5"/>
      <c r="K49" s="6"/>
      <c r="L49" s="6"/>
      <c r="M49" s="5"/>
      <c r="N49" s="5"/>
      <c r="O49" s="6"/>
      <c r="P49" s="6"/>
      <c r="Q49" s="5"/>
      <c r="R49" s="5"/>
      <c r="S49" s="6"/>
      <c r="T49" s="6"/>
      <c r="U49" s="5"/>
      <c r="V49" s="5"/>
      <c r="W49" s="6"/>
      <c r="X49" s="6"/>
      <c r="Y49" s="5"/>
      <c r="Z49" s="5"/>
      <c r="AA49" s="6"/>
      <c r="AB49" s="6"/>
      <c r="AC49" s="2">
        <f t="shared" si="5"/>
        <v>0</v>
      </c>
      <c r="AD49" s="2">
        <f t="shared" si="5"/>
        <v>0</v>
      </c>
      <c r="AE49" s="214">
        <f t="shared" si="4"/>
        <v>0</v>
      </c>
      <c r="AF49" s="214"/>
    </row>
    <row r="50" spans="1:32" ht="31.5" customHeight="1" x14ac:dyDescent="0.25">
      <c r="A50" s="66">
        <v>140</v>
      </c>
      <c r="B50" s="222" t="s">
        <v>50</v>
      </c>
      <c r="C50" s="222"/>
      <c r="D50" s="222"/>
      <c r="E50" s="5"/>
      <c r="F50" s="5"/>
      <c r="G50" s="6"/>
      <c r="H50" s="6"/>
      <c r="I50" s="5"/>
      <c r="J50" s="5"/>
      <c r="K50" s="6"/>
      <c r="L50" s="6"/>
      <c r="M50" s="5"/>
      <c r="N50" s="5"/>
      <c r="O50" s="6"/>
      <c r="P50" s="6"/>
      <c r="Q50" s="5"/>
      <c r="R50" s="5"/>
      <c r="S50" s="6"/>
      <c r="T50" s="6"/>
      <c r="U50" s="5"/>
      <c r="V50" s="5"/>
      <c r="W50" s="6"/>
      <c r="X50" s="6"/>
      <c r="Y50" s="5"/>
      <c r="Z50" s="5"/>
      <c r="AA50" s="6"/>
      <c r="AB50" s="6"/>
      <c r="AC50" s="2">
        <f t="shared" si="5"/>
        <v>0</v>
      </c>
      <c r="AD50" s="2">
        <f t="shared" si="5"/>
        <v>0</v>
      </c>
      <c r="AE50" s="214">
        <f t="shared" si="4"/>
        <v>0</v>
      </c>
      <c r="AF50" s="214"/>
    </row>
    <row r="51" spans="1:32" ht="24" customHeight="1" x14ac:dyDescent="0.25">
      <c r="A51" s="66">
        <v>141</v>
      </c>
      <c r="B51" s="222" t="s">
        <v>51</v>
      </c>
      <c r="C51" s="222"/>
      <c r="D51" s="222"/>
      <c r="E51" s="5"/>
      <c r="F51" s="5"/>
      <c r="G51" s="6"/>
      <c r="H51" s="6"/>
      <c r="I51" s="5"/>
      <c r="J51" s="5"/>
      <c r="K51" s="6"/>
      <c r="L51" s="6"/>
      <c r="M51" s="5"/>
      <c r="N51" s="5"/>
      <c r="O51" s="6"/>
      <c r="P51" s="6"/>
      <c r="Q51" s="5"/>
      <c r="R51" s="5"/>
      <c r="S51" s="6"/>
      <c r="T51" s="6"/>
      <c r="U51" s="5"/>
      <c r="V51" s="5"/>
      <c r="W51" s="6"/>
      <c r="X51" s="6"/>
      <c r="Y51" s="5"/>
      <c r="Z51" s="5"/>
      <c r="AA51" s="6"/>
      <c r="AB51" s="6"/>
      <c r="AC51" s="2">
        <f t="shared" si="5"/>
        <v>0</v>
      </c>
      <c r="AD51" s="2">
        <f t="shared" si="5"/>
        <v>0</v>
      </c>
      <c r="AE51" s="214">
        <f t="shared" si="4"/>
        <v>0</v>
      </c>
      <c r="AF51" s="214"/>
    </row>
    <row r="52" spans="1:32" ht="67.5" customHeight="1" x14ac:dyDescent="0.25">
      <c r="A52" s="257" t="s">
        <v>52</v>
      </c>
      <c r="B52" s="257"/>
      <c r="C52" s="257"/>
      <c r="D52" s="257"/>
      <c r="E52" s="12">
        <f t="shared" ref="E52:AB52" si="6">SUM(E53:E82)</f>
        <v>0</v>
      </c>
      <c r="F52" s="12">
        <f t="shared" si="6"/>
        <v>0</v>
      </c>
      <c r="G52" s="12">
        <f t="shared" si="6"/>
        <v>0</v>
      </c>
      <c r="H52" s="12">
        <f t="shared" si="6"/>
        <v>0</v>
      </c>
      <c r="I52" s="12">
        <f t="shared" si="6"/>
        <v>0</v>
      </c>
      <c r="J52" s="12">
        <f t="shared" si="6"/>
        <v>0</v>
      </c>
      <c r="K52" s="12">
        <f t="shared" si="6"/>
        <v>0</v>
      </c>
      <c r="L52" s="12">
        <f t="shared" si="6"/>
        <v>0</v>
      </c>
      <c r="M52" s="12">
        <f t="shared" si="6"/>
        <v>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  <c r="Y52" s="12">
        <f t="shared" si="6"/>
        <v>0</v>
      </c>
      <c r="Z52" s="12">
        <f t="shared" si="6"/>
        <v>0</v>
      </c>
      <c r="AA52" s="12">
        <f t="shared" si="6"/>
        <v>0</v>
      </c>
      <c r="AB52" s="12">
        <f t="shared" si="6"/>
        <v>0</v>
      </c>
      <c r="AC52" s="2">
        <f t="shared" si="5"/>
        <v>0</v>
      </c>
      <c r="AD52" s="2">
        <f t="shared" si="5"/>
        <v>0</v>
      </c>
      <c r="AE52" s="214">
        <f t="shared" si="4"/>
        <v>0</v>
      </c>
      <c r="AF52" s="214"/>
    </row>
    <row r="53" spans="1:32" ht="24" customHeight="1" x14ac:dyDescent="0.25">
      <c r="A53" s="66">
        <v>142</v>
      </c>
      <c r="B53" s="222" t="s">
        <v>53</v>
      </c>
      <c r="C53" s="222"/>
      <c r="D53" s="222"/>
      <c r="E53" s="5"/>
      <c r="F53" s="5"/>
      <c r="G53" s="6"/>
      <c r="H53" s="6"/>
      <c r="I53" s="5"/>
      <c r="J53" s="5"/>
      <c r="K53" s="6"/>
      <c r="L53" s="6"/>
      <c r="M53" s="5"/>
      <c r="N53" s="5"/>
      <c r="O53" s="6"/>
      <c r="P53" s="6"/>
      <c r="Q53" s="5"/>
      <c r="R53" s="5"/>
      <c r="S53" s="6"/>
      <c r="T53" s="6"/>
      <c r="U53" s="5"/>
      <c r="V53" s="5"/>
      <c r="W53" s="6"/>
      <c r="X53" s="6"/>
      <c r="Y53" s="5"/>
      <c r="Z53" s="5"/>
      <c r="AA53" s="6"/>
      <c r="AB53" s="6"/>
      <c r="AC53" s="2">
        <f t="shared" si="5"/>
        <v>0</v>
      </c>
      <c r="AD53" s="2">
        <f t="shared" si="5"/>
        <v>0</v>
      </c>
      <c r="AE53" s="214">
        <f t="shared" si="4"/>
        <v>0</v>
      </c>
      <c r="AF53" s="214"/>
    </row>
    <row r="54" spans="1:32" ht="24" customHeight="1" x14ac:dyDescent="0.25">
      <c r="A54" s="66">
        <v>143</v>
      </c>
      <c r="B54" s="222" t="s">
        <v>54</v>
      </c>
      <c r="C54" s="222"/>
      <c r="D54" s="222"/>
      <c r="E54" s="5"/>
      <c r="F54" s="5"/>
      <c r="G54" s="6"/>
      <c r="H54" s="6"/>
      <c r="I54" s="5"/>
      <c r="J54" s="5"/>
      <c r="K54" s="6"/>
      <c r="L54" s="6"/>
      <c r="M54" s="5"/>
      <c r="N54" s="5"/>
      <c r="O54" s="6"/>
      <c r="P54" s="6"/>
      <c r="Q54" s="5"/>
      <c r="R54" s="5"/>
      <c r="S54" s="6"/>
      <c r="T54" s="6"/>
      <c r="U54" s="5"/>
      <c r="V54" s="5"/>
      <c r="W54" s="6"/>
      <c r="X54" s="6"/>
      <c r="Y54" s="5"/>
      <c r="Z54" s="5"/>
      <c r="AA54" s="6"/>
      <c r="AB54" s="6"/>
      <c r="AC54" s="2">
        <f t="shared" si="5"/>
        <v>0</v>
      </c>
      <c r="AD54" s="2">
        <f t="shared" si="5"/>
        <v>0</v>
      </c>
      <c r="AE54" s="214">
        <f t="shared" si="4"/>
        <v>0</v>
      </c>
      <c r="AF54" s="214"/>
    </row>
    <row r="55" spans="1:32" ht="29.25" customHeight="1" x14ac:dyDescent="0.25">
      <c r="A55" s="66">
        <v>144</v>
      </c>
      <c r="B55" s="222" t="s">
        <v>55</v>
      </c>
      <c r="C55" s="222"/>
      <c r="D55" s="222"/>
      <c r="E55" s="5"/>
      <c r="F55" s="5"/>
      <c r="G55" s="6"/>
      <c r="H55" s="6"/>
      <c r="I55" s="5"/>
      <c r="J55" s="5"/>
      <c r="K55" s="6"/>
      <c r="L55" s="6"/>
      <c r="M55" s="5"/>
      <c r="N55" s="5"/>
      <c r="O55" s="6"/>
      <c r="P55" s="6"/>
      <c r="Q55" s="5"/>
      <c r="R55" s="5"/>
      <c r="S55" s="6"/>
      <c r="T55" s="6"/>
      <c r="U55" s="5"/>
      <c r="V55" s="5"/>
      <c r="W55" s="6"/>
      <c r="X55" s="6"/>
      <c r="Y55" s="5"/>
      <c r="Z55" s="5"/>
      <c r="AA55" s="6"/>
      <c r="AB55" s="6"/>
      <c r="AC55" s="2">
        <f t="shared" si="5"/>
        <v>0</v>
      </c>
      <c r="AD55" s="2">
        <f t="shared" si="5"/>
        <v>0</v>
      </c>
      <c r="AE55" s="214">
        <f t="shared" si="4"/>
        <v>0</v>
      </c>
      <c r="AF55" s="214"/>
    </row>
    <row r="56" spans="1:32" ht="29.25" customHeight="1" x14ac:dyDescent="0.25">
      <c r="A56" s="66">
        <v>145</v>
      </c>
      <c r="B56" s="222" t="s">
        <v>56</v>
      </c>
      <c r="C56" s="222"/>
      <c r="D56" s="222"/>
      <c r="E56" s="5"/>
      <c r="F56" s="5"/>
      <c r="G56" s="6"/>
      <c r="H56" s="6"/>
      <c r="I56" s="5"/>
      <c r="J56" s="5"/>
      <c r="K56" s="6"/>
      <c r="L56" s="6"/>
      <c r="M56" s="5"/>
      <c r="N56" s="5"/>
      <c r="O56" s="6"/>
      <c r="P56" s="6"/>
      <c r="Q56" s="5"/>
      <c r="R56" s="5"/>
      <c r="S56" s="6"/>
      <c r="T56" s="6"/>
      <c r="U56" s="5"/>
      <c r="V56" s="5"/>
      <c r="W56" s="6"/>
      <c r="X56" s="6"/>
      <c r="Y56" s="5"/>
      <c r="Z56" s="5"/>
      <c r="AA56" s="6"/>
      <c r="AB56" s="6"/>
      <c r="AC56" s="2">
        <f t="shared" si="5"/>
        <v>0</v>
      </c>
      <c r="AD56" s="2">
        <f t="shared" si="5"/>
        <v>0</v>
      </c>
      <c r="AE56" s="214">
        <f t="shared" si="4"/>
        <v>0</v>
      </c>
      <c r="AF56" s="214"/>
    </row>
    <row r="57" spans="1:32" ht="29.25" customHeight="1" x14ac:dyDescent="0.25">
      <c r="A57" s="66">
        <v>146</v>
      </c>
      <c r="B57" s="222" t="s">
        <v>57</v>
      </c>
      <c r="C57" s="222"/>
      <c r="D57" s="222"/>
      <c r="E57" s="5"/>
      <c r="F57" s="5"/>
      <c r="G57" s="6"/>
      <c r="H57" s="6"/>
      <c r="I57" s="5"/>
      <c r="J57" s="5"/>
      <c r="K57" s="6"/>
      <c r="L57" s="6"/>
      <c r="M57" s="5"/>
      <c r="N57" s="5"/>
      <c r="O57" s="6"/>
      <c r="P57" s="6"/>
      <c r="Q57" s="5"/>
      <c r="R57" s="5"/>
      <c r="S57" s="6"/>
      <c r="T57" s="6"/>
      <c r="U57" s="5"/>
      <c r="V57" s="5"/>
      <c r="W57" s="6"/>
      <c r="X57" s="6"/>
      <c r="Y57" s="5"/>
      <c r="Z57" s="5"/>
      <c r="AA57" s="6"/>
      <c r="AB57" s="6"/>
      <c r="AC57" s="2">
        <f t="shared" si="5"/>
        <v>0</v>
      </c>
      <c r="AD57" s="2">
        <f t="shared" si="5"/>
        <v>0</v>
      </c>
      <c r="AE57" s="214">
        <f t="shared" si="4"/>
        <v>0</v>
      </c>
      <c r="AF57" s="214"/>
    </row>
    <row r="58" spans="1:32" ht="29.25" customHeight="1" x14ac:dyDescent="0.25">
      <c r="A58" s="66">
        <v>147</v>
      </c>
      <c r="B58" s="222" t="s">
        <v>58</v>
      </c>
      <c r="C58" s="222"/>
      <c r="D58" s="222"/>
      <c r="E58" s="5"/>
      <c r="F58" s="5"/>
      <c r="G58" s="6"/>
      <c r="H58" s="6"/>
      <c r="I58" s="5"/>
      <c r="J58" s="5"/>
      <c r="K58" s="6"/>
      <c r="L58" s="6"/>
      <c r="M58" s="5"/>
      <c r="N58" s="5"/>
      <c r="O58" s="6"/>
      <c r="P58" s="6"/>
      <c r="Q58" s="5"/>
      <c r="R58" s="5"/>
      <c r="S58" s="6"/>
      <c r="T58" s="6"/>
      <c r="U58" s="5"/>
      <c r="V58" s="5"/>
      <c r="W58" s="6"/>
      <c r="X58" s="6"/>
      <c r="Y58" s="5"/>
      <c r="Z58" s="5"/>
      <c r="AA58" s="6"/>
      <c r="AB58" s="6"/>
      <c r="AC58" s="2">
        <f t="shared" si="5"/>
        <v>0</v>
      </c>
      <c r="AD58" s="2">
        <f t="shared" si="5"/>
        <v>0</v>
      </c>
      <c r="AE58" s="214">
        <f t="shared" si="4"/>
        <v>0</v>
      </c>
      <c r="AF58" s="214"/>
    </row>
    <row r="59" spans="1:32" ht="29.25" customHeight="1" x14ac:dyDescent="0.25">
      <c r="A59" s="66">
        <v>148</v>
      </c>
      <c r="B59" s="222" t="s">
        <v>59</v>
      </c>
      <c r="C59" s="222"/>
      <c r="D59" s="222"/>
      <c r="E59" s="5"/>
      <c r="F59" s="5"/>
      <c r="G59" s="6"/>
      <c r="H59" s="6"/>
      <c r="I59" s="5"/>
      <c r="J59" s="5"/>
      <c r="K59" s="6"/>
      <c r="L59" s="6"/>
      <c r="M59" s="5"/>
      <c r="N59" s="5"/>
      <c r="O59" s="6"/>
      <c r="P59" s="6"/>
      <c r="Q59" s="5"/>
      <c r="R59" s="5"/>
      <c r="S59" s="6"/>
      <c r="T59" s="6"/>
      <c r="U59" s="5"/>
      <c r="V59" s="5"/>
      <c r="W59" s="6"/>
      <c r="X59" s="6"/>
      <c r="Y59" s="5"/>
      <c r="Z59" s="5"/>
      <c r="AA59" s="6"/>
      <c r="AB59" s="6"/>
      <c r="AC59" s="2">
        <f t="shared" si="5"/>
        <v>0</v>
      </c>
      <c r="AD59" s="2">
        <f t="shared" si="5"/>
        <v>0</v>
      </c>
      <c r="AE59" s="214">
        <f t="shared" si="4"/>
        <v>0</v>
      </c>
      <c r="AF59" s="214"/>
    </row>
    <row r="60" spans="1:32" ht="29.25" customHeight="1" x14ac:dyDescent="0.25">
      <c r="A60" s="66">
        <v>149</v>
      </c>
      <c r="B60" s="222" t="s">
        <v>60</v>
      </c>
      <c r="C60" s="222"/>
      <c r="D60" s="222"/>
      <c r="E60" s="5"/>
      <c r="F60" s="5"/>
      <c r="G60" s="6"/>
      <c r="H60" s="6"/>
      <c r="I60" s="5"/>
      <c r="J60" s="5"/>
      <c r="K60" s="6"/>
      <c r="L60" s="6"/>
      <c r="M60" s="5"/>
      <c r="N60" s="5"/>
      <c r="O60" s="6"/>
      <c r="P60" s="6"/>
      <c r="Q60" s="5"/>
      <c r="R60" s="5"/>
      <c r="S60" s="6"/>
      <c r="T60" s="6"/>
      <c r="U60" s="5"/>
      <c r="V60" s="5"/>
      <c r="W60" s="6"/>
      <c r="X60" s="6"/>
      <c r="Y60" s="5"/>
      <c r="Z60" s="5"/>
      <c r="AA60" s="6"/>
      <c r="AB60" s="6"/>
      <c r="AC60" s="2">
        <f t="shared" si="5"/>
        <v>0</v>
      </c>
      <c r="AD60" s="2">
        <f t="shared" si="5"/>
        <v>0</v>
      </c>
      <c r="AE60" s="214">
        <f t="shared" si="4"/>
        <v>0</v>
      </c>
      <c r="AF60" s="214"/>
    </row>
    <row r="61" spans="1:32" ht="29.25" customHeight="1" x14ac:dyDescent="0.25">
      <c r="A61" s="66">
        <v>150</v>
      </c>
      <c r="B61" s="222" t="s">
        <v>61</v>
      </c>
      <c r="C61" s="222"/>
      <c r="D61" s="222"/>
      <c r="E61" s="5"/>
      <c r="F61" s="5"/>
      <c r="G61" s="6"/>
      <c r="H61" s="6"/>
      <c r="I61" s="5"/>
      <c r="J61" s="5"/>
      <c r="K61" s="6"/>
      <c r="L61" s="6"/>
      <c r="M61" s="5"/>
      <c r="N61" s="5"/>
      <c r="O61" s="6"/>
      <c r="P61" s="6"/>
      <c r="Q61" s="5"/>
      <c r="R61" s="5"/>
      <c r="S61" s="6"/>
      <c r="T61" s="6"/>
      <c r="U61" s="5"/>
      <c r="V61" s="5"/>
      <c r="W61" s="6"/>
      <c r="X61" s="6"/>
      <c r="Y61" s="5"/>
      <c r="Z61" s="5"/>
      <c r="AA61" s="6"/>
      <c r="AB61" s="6"/>
      <c r="AC61" s="2">
        <f t="shared" si="5"/>
        <v>0</v>
      </c>
      <c r="AD61" s="2">
        <f t="shared" si="5"/>
        <v>0</v>
      </c>
      <c r="AE61" s="214">
        <f t="shared" si="4"/>
        <v>0</v>
      </c>
      <c r="AF61" s="214"/>
    </row>
    <row r="62" spans="1:32" ht="29.25" customHeight="1" x14ac:dyDescent="0.25">
      <c r="A62" s="66">
        <v>151</v>
      </c>
      <c r="B62" s="222" t="s">
        <v>62</v>
      </c>
      <c r="C62" s="222"/>
      <c r="D62" s="222"/>
      <c r="E62" s="5"/>
      <c r="F62" s="5"/>
      <c r="G62" s="6"/>
      <c r="H62" s="6"/>
      <c r="I62" s="5"/>
      <c r="J62" s="5"/>
      <c r="K62" s="6"/>
      <c r="L62" s="6"/>
      <c r="M62" s="5"/>
      <c r="N62" s="5"/>
      <c r="O62" s="6"/>
      <c r="P62" s="6"/>
      <c r="Q62" s="5"/>
      <c r="R62" s="5"/>
      <c r="S62" s="6"/>
      <c r="T62" s="6"/>
      <c r="U62" s="5"/>
      <c r="V62" s="5"/>
      <c r="W62" s="6"/>
      <c r="X62" s="6"/>
      <c r="Y62" s="5"/>
      <c r="Z62" s="5"/>
      <c r="AA62" s="6"/>
      <c r="AB62" s="6"/>
      <c r="AC62" s="2">
        <f t="shared" si="5"/>
        <v>0</v>
      </c>
      <c r="AD62" s="2">
        <f t="shared" si="5"/>
        <v>0</v>
      </c>
      <c r="AE62" s="214">
        <f t="shared" si="4"/>
        <v>0</v>
      </c>
      <c r="AF62" s="214"/>
    </row>
    <row r="63" spans="1:32" ht="29.25" customHeight="1" x14ac:dyDescent="0.25">
      <c r="A63" s="66">
        <v>152</v>
      </c>
      <c r="B63" s="222" t="s">
        <v>63</v>
      </c>
      <c r="C63" s="222"/>
      <c r="D63" s="222"/>
      <c r="E63" s="5"/>
      <c r="F63" s="5"/>
      <c r="G63" s="6"/>
      <c r="H63" s="6"/>
      <c r="I63" s="5"/>
      <c r="J63" s="5"/>
      <c r="K63" s="6"/>
      <c r="L63" s="6"/>
      <c r="M63" s="5"/>
      <c r="N63" s="5"/>
      <c r="O63" s="6"/>
      <c r="P63" s="6"/>
      <c r="Q63" s="5"/>
      <c r="R63" s="5"/>
      <c r="S63" s="6"/>
      <c r="T63" s="6"/>
      <c r="U63" s="5"/>
      <c r="V63" s="5"/>
      <c r="W63" s="6"/>
      <c r="X63" s="6"/>
      <c r="Y63" s="5"/>
      <c r="Z63" s="5"/>
      <c r="AA63" s="6"/>
      <c r="AB63" s="6"/>
      <c r="AC63" s="2">
        <f t="shared" si="5"/>
        <v>0</v>
      </c>
      <c r="AD63" s="2">
        <f t="shared" si="5"/>
        <v>0</v>
      </c>
      <c r="AE63" s="214">
        <f t="shared" si="4"/>
        <v>0</v>
      </c>
      <c r="AF63" s="214"/>
    </row>
    <row r="64" spans="1:32" ht="29.25" customHeight="1" x14ac:dyDescent="0.25">
      <c r="A64" s="66">
        <v>153</v>
      </c>
      <c r="B64" s="222" t="s">
        <v>64</v>
      </c>
      <c r="C64" s="222"/>
      <c r="D64" s="222"/>
      <c r="E64" s="5"/>
      <c r="F64" s="5"/>
      <c r="G64" s="6"/>
      <c r="H64" s="6"/>
      <c r="I64" s="5"/>
      <c r="J64" s="5"/>
      <c r="K64" s="6"/>
      <c r="L64" s="6"/>
      <c r="M64" s="5"/>
      <c r="N64" s="5"/>
      <c r="O64" s="6"/>
      <c r="P64" s="6"/>
      <c r="Q64" s="5"/>
      <c r="R64" s="5"/>
      <c r="S64" s="6"/>
      <c r="T64" s="6"/>
      <c r="U64" s="5"/>
      <c r="V64" s="5"/>
      <c r="W64" s="6"/>
      <c r="X64" s="6"/>
      <c r="Y64" s="5"/>
      <c r="Z64" s="5"/>
      <c r="AA64" s="6"/>
      <c r="AB64" s="6"/>
      <c r="AC64" s="2">
        <f t="shared" si="5"/>
        <v>0</v>
      </c>
      <c r="AD64" s="2">
        <f t="shared" si="5"/>
        <v>0</v>
      </c>
      <c r="AE64" s="214">
        <f t="shared" si="4"/>
        <v>0</v>
      </c>
      <c r="AF64" s="214"/>
    </row>
    <row r="65" spans="1:32" ht="29.25" customHeight="1" x14ac:dyDescent="0.25">
      <c r="A65" s="66">
        <v>154</v>
      </c>
      <c r="B65" s="222" t="s">
        <v>65</v>
      </c>
      <c r="C65" s="222"/>
      <c r="D65" s="222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  <c r="Y65" s="5"/>
      <c r="Z65" s="5"/>
      <c r="AA65" s="6"/>
      <c r="AB65" s="6"/>
      <c r="AC65" s="2">
        <f t="shared" si="5"/>
        <v>0</v>
      </c>
      <c r="AD65" s="2">
        <f t="shared" si="5"/>
        <v>0</v>
      </c>
      <c r="AE65" s="214">
        <f t="shared" si="4"/>
        <v>0</v>
      </c>
      <c r="AF65" s="214"/>
    </row>
    <row r="66" spans="1:32" ht="29.25" customHeight="1" x14ac:dyDescent="0.25">
      <c r="A66" s="66">
        <v>155</v>
      </c>
      <c r="B66" s="222" t="s">
        <v>66</v>
      </c>
      <c r="C66" s="222"/>
      <c r="D66" s="222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  <c r="Y66" s="5"/>
      <c r="Z66" s="5"/>
      <c r="AA66" s="6"/>
      <c r="AB66" s="6"/>
      <c r="AC66" s="2">
        <f t="shared" si="5"/>
        <v>0</v>
      </c>
      <c r="AD66" s="2">
        <f t="shared" si="5"/>
        <v>0</v>
      </c>
      <c r="AE66" s="214">
        <f t="shared" si="4"/>
        <v>0</v>
      </c>
      <c r="AF66" s="214"/>
    </row>
    <row r="67" spans="1:32" ht="29.25" customHeight="1" x14ac:dyDescent="0.25">
      <c r="A67" s="66">
        <v>156</v>
      </c>
      <c r="B67" s="222" t="s">
        <v>67</v>
      </c>
      <c r="C67" s="222"/>
      <c r="D67" s="222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  <c r="Y67" s="5"/>
      <c r="Z67" s="5"/>
      <c r="AA67" s="6"/>
      <c r="AB67" s="6"/>
      <c r="AC67" s="2">
        <f t="shared" si="5"/>
        <v>0</v>
      </c>
      <c r="AD67" s="2">
        <f t="shared" si="5"/>
        <v>0</v>
      </c>
      <c r="AE67" s="214">
        <f t="shared" si="4"/>
        <v>0</v>
      </c>
      <c r="AF67" s="214"/>
    </row>
    <row r="68" spans="1:32" ht="29.25" customHeight="1" x14ac:dyDescent="0.25">
      <c r="A68" s="66">
        <v>157</v>
      </c>
      <c r="B68" s="222" t="s">
        <v>68</v>
      </c>
      <c r="C68" s="222"/>
      <c r="D68" s="222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  <c r="Y68" s="5"/>
      <c r="Z68" s="5"/>
      <c r="AA68" s="6"/>
      <c r="AB68" s="6"/>
      <c r="AC68" s="2">
        <f t="shared" si="5"/>
        <v>0</v>
      </c>
      <c r="AD68" s="2">
        <f t="shared" si="5"/>
        <v>0</v>
      </c>
      <c r="AE68" s="214">
        <f t="shared" si="4"/>
        <v>0</v>
      </c>
      <c r="AF68" s="214"/>
    </row>
    <row r="69" spans="1:32" ht="24" customHeight="1" x14ac:dyDescent="0.25">
      <c r="A69" s="66">
        <v>158</v>
      </c>
      <c r="B69" s="222" t="s">
        <v>69</v>
      </c>
      <c r="C69" s="222"/>
      <c r="D69" s="222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  <c r="Y69" s="5"/>
      <c r="Z69" s="5"/>
      <c r="AA69" s="6"/>
      <c r="AB69" s="6"/>
      <c r="AC69" s="2">
        <f t="shared" si="5"/>
        <v>0</v>
      </c>
      <c r="AD69" s="2">
        <f t="shared" si="5"/>
        <v>0</v>
      </c>
      <c r="AE69" s="214">
        <f t="shared" si="4"/>
        <v>0</v>
      </c>
      <c r="AF69" s="214"/>
    </row>
    <row r="70" spans="1:32" ht="24" customHeight="1" x14ac:dyDescent="0.25">
      <c r="A70" s="66">
        <v>159</v>
      </c>
      <c r="B70" s="222" t="s">
        <v>70</v>
      </c>
      <c r="C70" s="222"/>
      <c r="D70" s="222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  <c r="Y70" s="5"/>
      <c r="Z70" s="5"/>
      <c r="AA70" s="6"/>
      <c r="AB70" s="6"/>
      <c r="AC70" s="2">
        <f t="shared" si="5"/>
        <v>0</v>
      </c>
      <c r="AD70" s="2">
        <f t="shared" si="5"/>
        <v>0</v>
      </c>
      <c r="AE70" s="214">
        <f t="shared" si="4"/>
        <v>0</v>
      </c>
      <c r="AF70" s="214"/>
    </row>
    <row r="71" spans="1:32" ht="24" customHeight="1" x14ac:dyDescent="0.25">
      <c r="A71" s="66">
        <v>160</v>
      </c>
      <c r="B71" s="222" t="s">
        <v>71</v>
      </c>
      <c r="C71" s="222"/>
      <c r="D71" s="222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  <c r="Y71" s="5"/>
      <c r="Z71" s="5"/>
      <c r="AA71" s="6"/>
      <c r="AB71" s="6"/>
      <c r="AC71" s="2">
        <f t="shared" si="5"/>
        <v>0</v>
      </c>
      <c r="AD71" s="2">
        <f t="shared" si="5"/>
        <v>0</v>
      </c>
      <c r="AE71" s="214">
        <f t="shared" si="4"/>
        <v>0</v>
      </c>
      <c r="AF71" s="214"/>
    </row>
    <row r="72" spans="1:32" ht="30.75" customHeight="1" x14ac:dyDescent="0.25">
      <c r="A72" s="66">
        <v>161</v>
      </c>
      <c r="B72" s="222" t="s">
        <v>72</v>
      </c>
      <c r="C72" s="222"/>
      <c r="D72" s="222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  <c r="Y72" s="5"/>
      <c r="Z72" s="5"/>
      <c r="AA72" s="6"/>
      <c r="AB72" s="6"/>
      <c r="AC72" s="2">
        <f t="shared" si="5"/>
        <v>0</v>
      </c>
      <c r="AD72" s="2">
        <f t="shared" si="5"/>
        <v>0</v>
      </c>
      <c r="AE72" s="214">
        <f t="shared" si="4"/>
        <v>0</v>
      </c>
      <c r="AF72" s="214"/>
    </row>
    <row r="73" spans="1:32" ht="24" customHeight="1" x14ac:dyDescent="0.25">
      <c r="A73" s="66">
        <v>162</v>
      </c>
      <c r="B73" s="222" t="s">
        <v>73</v>
      </c>
      <c r="C73" s="222"/>
      <c r="D73" s="222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  <c r="Y73" s="5"/>
      <c r="Z73" s="5"/>
      <c r="AA73" s="6"/>
      <c r="AB73" s="6"/>
      <c r="AC73" s="2">
        <f t="shared" si="5"/>
        <v>0</v>
      </c>
      <c r="AD73" s="2">
        <f t="shared" si="5"/>
        <v>0</v>
      </c>
      <c r="AE73" s="214">
        <f t="shared" si="4"/>
        <v>0</v>
      </c>
      <c r="AF73" s="214"/>
    </row>
    <row r="74" spans="1:32" ht="29.25" customHeight="1" x14ac:dyDescent="0.25">
      <c r="A74" s="66">
        <v>163</v>
      </c>
      <c r="B74" s="222" t="s">
        <v>74</v>
      </c>
      <c r="C74" s="222"/>
      <c r="D74" s="222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  <c r="Y74" s="5"/>
      <c r="Z74" s="5"/>
      <c r="AA74" s="6"/>
      <c r="AB74" s="6"/>
      <c r="AC74" s="2">
        <f t="shared" si="5"/>
        <v>0</v>
      </c>
      <c r="AD74" s="2">
        <f t="shared" si="5"/>
        <v>0</v>
      </c>
      <c r="AE74" s="214">
        <f t="shared" si="4"/>
        <v>0</v>
      </c>
      <c r="AF74" s="214"/>
    </row>
    <row r="75" spans="1:32" ht="24" customHeight="1" x14ac:dyDescent="0.25">
      <c r="A75" s="66">
        <v>164</v>
      </c>
      <c r="B75" s="222" t="s">
        <v>75</v>
      </c>
      <c r="C75" s="222"/>
      <c r="D75" s="222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  <c r="Y75" s="5"/>
      <c r="Z75" s="5"/>
      <c r="AA75" s="6"/>
      <c r="AB75" s="6"/>
      <c r="AC75" s="2">
        <f t="shared" si="5"/>
        <v>0</v>
      </c>
      <c r="AD75" s="2">
        <f t="shared" si="5"/>
        <v>0</v>
      </c>
      <c r="AE75" s="214">
        <f t="shared" si="4"/>
        <v>0</v>
      </c>
      <c r="AF75" s="214"/>
    </row>
    <row r="76" spans="1:32" ht="24" customHeight="1" x14ac:dyDescent="0.25">
      <c r="A76" s="66">
        <v>165</v>
      </c>
      <c r="B76" s="222" t="s">
        <v>76</v>
      </c>
      <c r="C76" s="222"/>
      <c r="D76" s="222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  <c r="Y76" s="5"/>
      <c r="Z76" s="5"/>
      <c r="AA76" s="6"/>
      <c r="AB76" s="6"/>
      <c r="AC76" s="2">
        <f t="shared" si="5"/>
        <v>0</v>
      </c>
      <c r="AD76" s="2">
        <f t="shared" si="5"/>
        <v>0</v>
      </c>
      <c r="AE76" s="214">
        <f t="shared" si="4"/>
        <v>0</v>
      </c>
      <c r="AF76" s="214"/>
    </row>
    <row r="77" spans="1:32" ht="29.25" customHeight="1" x14ac:dyDescent="0.25">
      <c r="A77" s="66">
        <v>166</v>
      </c>
      <c r="B77" s="222" t="s">
        <v>77</v>
      </c>
      <c r="C77" s="222"/>
      <c r="D77" s="222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  <c r="Y77" s="5"/>
      <c r="Z77" s="5"/>
      <c r="AA77" s="6"/>
      <c r="AB77" s="6"/>
      <c r="AC77" s="2">
        <f t="shared" si="5"/>
        <v>0</v>
      </c>
      <c r="AD77" s="2">
        <f t="shared" si="5"/>
        <v>0</v>
      </c>
      <c r="AE77" s="214">
        <f t="shared" si="4"/>
        <v>0</v>
      </c>
      <c r="AF77" s="214"/>
    </row>
    <row r="78" spans="1:32" ht="29.25" customHeight="1" x14ac:dyDescent="0.25">
      <c r="A78" s="66">
        <v>167</v>
      </c>
      <c r="B78" s="222" t="s">
        <v>78</v>
      </c>
      <c r="C78" s="222"/>
      <c r="D78" s="222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  <c r="Y78" s="5"/>
      <c r="Z78" s="5"/>
      <c r="AA78" s="6"/>
      <c r="AB78" s="6"/>
      <c r="AC78" s="2">
        <f t="shared" si="5"/>
        <v>0</v>
      </c>
      <c r="AD78" s="2">
        <f t="shared" si="5"/>
        <v>0</v>
      </c>
      <c r="AE78" s="214">
        <f t="shared" si="4"/>
        <v>0</v>
      </c>
      <c r="AF78" s="214"/>
    </row>
    <row r="79" spans="1:32" ht="29.25" customHeight="1" x14ac:dyDescent="0.25">
      <c r="A79" s="66">
        <v>168</v>
      </c>
      <c r="B79" s="222" t="s">
        <v>79</v>
      </c>
      <c r="C79" s="222"/>
      <c r="D79" s="222"/>
      <c r="E79" s="5"/>
      <c r="F79" s="5"/>
      <c r="G79" s="6"/>
      <c r="H79" s="6"/>
      <c r="I79" s="5"/>
      <c r="J79" s="5"/>
      <c r="K79" s="6"/>
      <c r="L79" s="6"/>
      <c r="M79" s="5"/>
      <c r="N79" s="5"/>
      <c r="O79" s="6"/>
      <c r="P79" s="6"/>
      <c r="Q79" s="5"/>
      <c r="R79" s="5"/>
      <c r="S79" s="6"/>
      <c r="T79" s="6"/>
      <c r="U79" s="5"/>
      <c r="V79" s="5"/>
      <c r="W79" s="6"/>
      <c r="X79" s="6"/>
      <c r="Y79" s="5"/>
      <c r="Z79" s="5"/>
      <c r="AA79" s="6"/>
      <c r="AB79" s="6"/>
      <c r="AC79" s="2">
        <f t="shared" si="5"/>
        <v>0</v>
      </c>
      <c r="AD79" s="2">
        <f t="shared" si="5"/>
        <v>0</v>
      </c>
      <c r="AE79" s="214">
        <f t="shared" si="4"/>
        <v>0</v>
      </c>
      <c r="AF79" s="214"/>
    </row>
    <row r="80" spans="1:32" ht="24" customHeight="1" x14ac:dyDescent="0.25">
      <c r="A80" s="66">
        <v>169</v>
      </c>
      <c r="B80" s="222" t="s">
        <v>80</v>
      </c>
      <c r="C80" s="222"/>
      <c r="D80" s="222"/>
      <c r="E80" s="5"/>
      <c r="F80" s="5"/>
      <c r="G80" s="6"/>
      <c r="H80" s="6"/>
      <c r="I80" s="5"/>
      <c r="J80" s="5"/>
      <c r="K80" s="6"/>
      <c r="L80" s="6"/>
      <c r="M80" s="5"/>
      <c r="N80" s="5"/>
      <c r="O80" s="6"/>
      <c r="P80" s="6"/>
      <c r="Q80" s="5"/>
      <c r="R80" s="5"/>
      <c r="S80" s="6"/>
      <c r="T80" s="6"/>
      <c r="U80" s="5"/>
      <c r="V80" s="5"/>
      <c r="W80" s="6"/>
      <c r="X80" s="6"/>
      <c r="Y80" s="5"/>
      <c r="Z80" s="5"/>
      <c r="AA80" s="6"/>
      <c r="AB80" s="6"/>
      <c r="AC80" s="2">
        <f t="shared" si="5"/>
        <v>0</v>
      </c>
      <c r="AD80" s="2">
        <f t="shared" si="5"/>
        <v>0</v>
      </c>
      <c r="AE80" s="214">
        <f t="shared" si="4"/>
        <v>0</v>
      </c>
      <c r="AF80" s="214"/>
    </row>
    <row r="81" spans="1:32" ht="72" customHeight="1" x14ac:dyDescent="0.25">
      <c r="A81" s="66">
        <v>170</v>
      </c>
      <c r="B81" s="222" t="s">
        <v>81</v>
      </c>
      <c r="C81" s="222"/>
      <c r="D81" s="222"/>
      <c r="E81" s="5"/>
      <c r="F81" s="5"/>
      <c r="G81" s="6"/>
      <c r="H81" s="6"/>
      <c r="I81" s="5"/>
      <c r="J81" s="5"/>
      <c r="K81" s="6"/>
      <c r="L81" s="6"/>
      <c r="M81" s="5"/>
      <c r="N81" s="5"/>
      <c r="O81" s="6"/>
      <c r="P81" s="6"/>
      <c r="Q81" s="5"/>
      <c r="R81" s="5"/>
      <c r="S81" s="6"/>
      <c r="T81" s="6"/>
      <c r="U81" s="5"/>
      <c r="V81" s="5"/>
      <c r="W81" s="6"/>
      <c r="X81" s="6"/>
      <c r="Y81" s="5"/>
      <c r="Z81" s="5"/>
      <c r="AA81" s="6"/>
      <c r="AB81" s="6"/>
      <c r="AC81" s="2">
        <f t="shared" si="5"/>
        <v>0</v>
      </c>
      <c r="AD81" s="2">
        <f t="shared" si="5"/>
        <v>0</v>
      </c>
      <c r="AE81" s="214">
        <f t="shared" si="4"/>
        <v>0</v>
      </c>
      <c r="AF81" s="214"/>
    </row>
    <row r="82" spans="1:32" ht="48.75" customHeight="1" x14ac:dyDescent="0.25">
      <c r="A82" s="66">
        <v>171</v>
      </c>
      <c r="B82" s="222" t="s">
        <v>82</v>
      </c>
      <c r="C82" s="222"/>
      <c r="D82" s="222"/>
      <c r="E82" s="5"/>
      <c r="F82" s="5"/>
      <c r="G82" s="6"/>
      <c r="H82" s="6"/>
      <c r="I82" s="5"/>
      <c r="J82" s="5"/>
      <c r="K82" s="6"/>
      <c r="L82" s="6"/>
      <c r="M82" s="5"/>
      <c r="N82" s="5"/>
      <c r="O82" s="6"/>
      <c r="P82" s="6"/>
      <c r="Q82" s="5"/>
      <c r="R82" s="5"/>
      <c r="S82" s="6"/>
      <c r="T82" s="6"/>
      <c r="U82" s="5"/>
      <c r="V82" s="5"/>
      <c r="W82" s="6"/>
      <c r="X82" s="6"/>
      <c r="Y82" s="5"/>
      <c r="Z82" s="5"/>
      <c r="AA82" s="6"/>
      <c r="AB82" s="6"/>
      <c r="AC82" s="2">
        <f t="shared" si="5"/>
        <v>0</v>
      </c>
      <c r="AD82" s="2">
        <f t="shared" si="5"/>
        <v>0</v>
      </c>
      <c r="AE82" s="214">
        <f t="shared" si="4"/>
        <v>0</v>
      </c>
      <c r="AF82" s="214"/>
    </row>
    <row r="83" spans="1:32" ht="44.25" customHeight="1" x14ac:dyDescent="0.25">
      <c r="A83" s="257" t="s">
        <v>83</v>
      </c>
      <c r="B83" s="257"/>
      <c r="C83" s="257"/>
      <c r="D83" s="257"/>
      <c r="E83" s="12">
        <f t="shared" ref="E83:AB83" si="7">SUM(E84:E102)</f>
        <v>0</v>
      </c>
      <c r="F83" s="12">
        <f t="shared" si="7"/>
        <v>0</v>
      </c>
      <c r="G83" s="12">
        <f t="shared" si="7"/>
        <v>0</v>
      </c>
      <c r="H83" s="12">
        <f t="shared" si="7"/>
        <v>0</v>
      </c>
      <c r="I83" s="12">
        <f t="shared" si="7"/>
        <v>0</v>
      </c>
      <c r="J83" s="12">
        <f t="shared" si="7"/>
        <v>0</v>
      </c>
      <c r="K83" s="12">
        <f t="shared" si="7"/>
        <v>0</v>
      </c>
      <c r="L83" s="12">
        <f t="shared" si="7"/>
        <v>0</v>
      </c>
      <c r="M83" s="12">
        <f t="shared" si="7"/>
        <v>6</v>
      </c>
      <c r="N83" s="12">
        <f t="shared" si="7"/>
        <v>3</v>
      </c>
      <c r="O83" s="12">
        <f t="shared" si="7"/>
        <v>0</v>
      </c>
      <c r="P83" s="12">
        <f t="shared" si="7"/>
        <v>0</v>
      </c>
      <c r="Q83" s="12">
        <f t="shared" si="7"/>
        <v>0</v>
      </c>
      <c r="R83" s="12">
        <f t="shared" si="7"/>
        <v>0</v>
      </c>
      <c r="S83" s="12">
        <f t="shared" si="7"/>
        <v>0</v>
      </c>
      <c r="T83" s="12">
        <f t="shared" si="7"/>
        <v>0</v>
      </c>
      <c r="U83" s="12">
        <f t="shared" si="7"/>
        <v>0</v>
      </c>
      <c r="V83" s="12">
        <f t="shared" si="7"/>
        <v>0</v>
      </c>
      <c r="W83" s="12">
        <f t="shared" si="7"/>
        <v>0</v>
      </c>
      <c r="X83" s="12">
        <f t="shared" si="7"/>
        <v>0</v>
      </c>
      <c r="Y83" s="12">
        <f t="shared" si="7"/>
        <v>0</v>
      </c>
      <c r="Z83" s="12">
        <f t="shared" si="7"/>
        <v>0</v>
      </c>
      <c r="AA83" s="12">
        <f t="shared" si="7"/>
        <v>0</v>
      </c>
      <c r="AB83" s="12">
        <f t="shared" si="7"/>
        <v>0</v>
      </c>
      <c r="AC83" s="2">
        <f t="shared" si="5"/>
        <v>6</v>
      </c>
      <c r="AD83" s="2">
        <f t="shared" si="5"/>
        <v>3</v>
      </c>
      <c r="AE83" s="214">
        <f t="shared" si="4"/>
        <v>-50</v>
      </c>
      <c r="AF83" s="214"/>
    </row>
    <row r="84" spans="1:32" ht="24" customHeight="1" x14ac:dyDescent="0.25">
      <c r="A84" s="66">
        <v>172</v>
      </c>
      <c r="B84" s="222" t="s">
        <v>84</v>
      </c>
      <c r="C84" s="222"/>
      <c r="D84" s="222"/>
      <c r="E84" s="5"/>
      <c r="F84" s="5"/>
      <c r="G84" s="6"/>
      <c r="H84" s="6"/>
      <c r="I84" s="5"/>
      <c r="J84" s="5"/>
      <c r="K84" s="6"/>
      <c r="L84" s="6"/>
      <c r="M84" s="5"/>
      <c r="N84" s="5"/>
      <c r="O84" s="6"/>
      <c r="P84" s="6"/>
      <c r="Q84" s="5"/>
      <c r="R84" s="5"/>
      <c r="S84" s="6"/>
      <c r="T84" s="6"/>
      <c r="U84" s="5"/>
      <c r="V84" s="5"/>
      <c r="W84" s="6"/>
      <c r="X84" s="6"/>
      <c r="Y84" s="5"/>
      <c r="Z84" s="5"/>
      <c r="AA84" s="6"/>
      <c r="AB84" s="6"/>
      <c r="AC84" s="2">
        <f t="shared" si="5"/>
        <v>0</v>
      </c>
      <c r="AD84" s="2">
        <f t="shared" si="5"/>
        <v>0</v>
      </c>
      <c r="AE84" s="214">
        <f t="shared" si="4"/>
        <v>0</v>
      </c>
      <c r="AF84" s="214"/>
    </row>
    <row r="85" spans="1:32" ht="24" customHeight="1" x14ac:dyDescent="0.25">
      <c r="A85" s="66"/>
      <c r="B85" s="222" t="s">
        <v>85</v>
      </c>
      <c r="C85" s="222"/>
      <c r="D85" s="222"/>
      <c r="E85" s="5"/>
      <c r="F85" s="5"/>
      <c r="G85" s="6"/>
      <c r="H85" s="6"/>
      <c r="I85" s="5"/>
      <c r="J85" s="5"/>
      <c r="K85" s="6"/>
      <c r="L85" s="6"/>
      <c r="M85" s="5"/>
      <c r="N85" s="5"/>
      <c r="O85" s="6"/>
      <c r="P85" s="6"/>
      <c r="Q85" s="5"/>
      <c r="R85" s="5"/>
      <c r="S85" s="6"/>
      <c r="T85" s="6"/>
      <c r="U85" s="5"/>
      <c r="V85" s="5"/>
      <c r="W85" s="6"/>
      <c r="X85" s="6"/>
      <c r="Y85" s="5"/>
      <c r="Z85" s="5"/>
      <c r="AA85" s="6"/>
      <c r="AB85" s="6"/>
      <c r="AC85" s="2">
        <f t="shared" si="5"/>
        <v>0</v>
      </c>
      <c r="AD85" s="2">
        <f t="shared" si="5"/>
        <v>0</v>
      </c>
      <c r="AE85" s="214">
        <f t="shared" si="4"/>
        <v>0</v>
      </c>
      <c r="AF85" s="214"/>
    </row>
    <row r="86" spans="1:32" ht="24" customHeight="1" x14ac:dyDescent="0.25">
      <c r="A86" s="66">
        <v>173</v>
      </c>
      <c r="B86" s="222" t="s">
        <v>86</v>
      </c>
      <c r="C86" s="222"/>
      <c r="D86" s="222"/>
      <c r="E86" s="5"/>
      <c r="F86" s="5"/>
      <c r="G86" s="6"/>
      <c r="H86" s="6"/>
      <c r="I86" s="5"/>
      <c r="J86" s="5"/>
      <c r="K86" s="6"/>
      <c r="L86" s="6"/>
      <c r="M86" s="5"/>
      <c r="N86" s="5"/>
      <c r="O86" s="6"/>
      <c r="P86" s="6"/>
      <c r="Q86" s="5"/>
      <c r="R86" s="5"/>
      <c r="S86" s="6"/>
      <c r="T86" s="6"/>
      <c r="U86" s="5"/>
      <c r="V86" s="5"/>
      <c r="W86" s="6"/>
      <c r="X86" s="6"/>
      <c r="Y86" s="5"/>
      <c r="Z86" s="5"/>
      <c r="AA86" s="6"/>
      <c r="AB86" s="6"/>
      <c r="AC86" s="2">
        <f t="shared" si="5"/>
        <v>0</v>
      </c>
      <c r="AD86" s="2">
        <f t="shared" si="5"/>
        <v>0</v>
      </c>
      <c r="AE86" s="214">
        <f t="shared" si="4"/>
        <v>0</v>
      </c>
      <c r="AF86" s="214"/>
    </row>
    <row r="87" spans="1:32" ht="33.75" customHeight="1" x14ac:dyDescent="0.25">
      <c r="A87" s="66">
        <v>174</v>
      </c>
      <c r="B87" s="222" t="s">
        <v>87</v>
      </c>
      <c r="C87" s="222"/>
      <c r="D87" s="222"/>
      <c r="E87" s="5"/>
      <c r="F87" s="5"/>
      <c r="G87" s="6"/>
      <c r="H87" s="6"/>
      <c r="I87" s="5"/>
      <c r="J87" s="5"/>
      <c r="K87" s="6"/>
      <c r="L87" s="6"/>
      <c r="M87" s="5"/>
      <c r="N87" s="5"/>
      <c r="O87" s="6"/>
      <c r="P87" s="6"/>
      <c r="Q87" s="5"/>
      <c r="R87" s="5"/>
      <c r="S87" s="6"/>
      <c r="T87" s="6"/>
      <c r="U87" s="5"/>
      <c r="V87" s="5"/>
      <c r="W87" s="6"/>
      <c r="X87" s="6"/>
      <c r="Y87" s="5"/>
      <c r="Z87" s="5"/>
      <c r="AA87" s="6"/>
      <c r="AB87" s="6"/>
      <c r="AC87" s="2">
        <f t="shared" si="5"/>
        <v>0</v>
      </c>
      <c r="AD87" s="2">
        <f t="shared" si="5"/>
        <v>0</v>
      </c>
      <c r="AE87" s="214">
        <f t="shared" si="4"/>
        <v>0</v>
      </c>
      <c r="AF87" s="214"/>
    </row>
    <row r="88" spans="1:32" ht="24" customHeight="1" x14ac:dyDescent="0.25">
      <c r="A88" s="66">
        <v>175</v>
      </c>
      <c r="B88" s="222" t="s">
        <v>88</v>
      </c>
      <c r="C88" s="222"/>
      <c r="D88" s="222"/>
      <c r="E88" s="5"/>
      <c r="F88" s="5"/>
      <c r="G88" s="6"/>
      <c r="H88" s="6"/>
      <c r="I88" s="5"/>
      <c r="J88" s="5"/>
      <c r="K88" s="6"/>
      <c r="L88" s="6"/>
      <c r="M88" s="5"/>
      <c r="N88" s="5"/>
      <c r="O88" s="6"/>
      <c r="P88" s="6"/>
      <c r="Q88" s="5"/>
      <c r="R88" s="5"/>
      <c r="S88" s="6"/>
      <c r="T88" s="6"/>
      <c r="U88" s="5"/>
      <c r="V88" s="5"/>
      <c r="W88" s="6"/>
      <c r="X88" s="6"/>
      <c r="Y88" s="5"/>
      <c r="Z88" s="5"/>
      <c r="AA88" s="6"/>
      <c r="AB88" s="6"/>
      <c r="AC88" s="2">
        <f t="shared" si="5"/>
        <v>0</v>
      </c>
      <c r="AD88" s="2">
        <f t="shared" si="5"/>
        <v>0</v>
      </c>
      <c r="AE88" s="214">
        <f t="shared" ref="AE88:AE150" si="8">IF(AC88=0,0,(AC88-AD88)/AC88*-100)</f>
        <v>0</v>
      </c>
      <c r="AF88" s="214"/>
    </row>
    <row r="89" spans="1:32" ht="24" customHeight="1" x14ac:dyDescent="0.25">
      <c r="A89" s="66">
        <v>176</v>
      </c>
      <c r="B89" s="222" t="s">
        <v>89</v>
      </c>
      <c r="C89" s="222"/>
      <c r="D89" s="222"/>
      <c r="E89" s="5"/>
      <c r="F89" s="5"/>
      <c r="G89" s="6"/>
      <c r="H89" s="6"/>
      <c r="I89" s="5"/>
      <c r="J89" s="5"/>
      <c r="K89" s="6"/>
      <c r="L89" s="6"/>
      <c r="M89" s="5"/>
      <c r="N89" s="5"/>
      <c r="O89" s="6"/>
      <c r="P89" s="6"/>
      <c r="Q89" s="5"/>
      <c r="R89" s="5"/>
      <c r="S89" s="6"/>
      <c r="T89" s="6"/>
      <c r="U89" s="5"/>
      <c r="V89" s="5"/>
      <c r="W89" s="6"/>
      <c r="X89" s="6"/>
      <c r="Y89" s="5"/>
      <c r="Z89" s="5"/>
      <c r="AA89" s="6"/>
      <c r="AB89" s="6"/>
      <c r="AC89" s="2">
        <f t="shared" ref="AC89:AD150" si="9">SUM(E89+G89+I89+K89+M89+O89+Q89+S89+U89+W89+Y89+AA89)</f>
        <v>0</v>
      </c>
      <c r="AD89" s="2">
        <f t="shared" si="9"/>
        <v>0</v>
      </c>
      <c r="AE89" s="214">
        <f t="shared" si="8"/>
        <v>0</v>
      </c>
      <c r="AF89" s="214"/>
    </row>
    <row r="90" spans="1:32" ht="31.5" customHeight="1" x14ac:dyDescent="0.25">
      <c r="A90" s="66">
        <v>177</v>
      </c>
      <c r="B90" s="222" t="s">
        <v>90</v>
      </c>
      <c r="C90" s="222"/>
      <c r="D90" s="222"/>
      <c r="E90" s="5"/>
      <c r="F90" s="5"/>
      <c r="G90" s="6"/>
      <c r="H90" s="6"/>
      <c r="I90" s="5"/>
      <c r="J90" s="5"/>
      <c r="K90" s="6"/>
      <c r="L90" s="6"/>
      <c r="M90" s="5"/>
      <c r="N90" s="5"/>
      <c r="O90" s="6"/>
      <c r="P90" s="6"/>
      <c r="Q90" s="5"/>
      <c r="R90" s="5"/>
      <c r="S90" s="6"/>
      <c r="T90" s="6"/>
      <c r="U90" s="5"/>
      <c r="V90" s="5"/>
      <c r="W90" s="6"/>
      <c r="X90" s="6"/>
      <c r="Y90" s="5"/>
      <c r="Z90" s="5"/>
      <c r="AA90" s="6"/>
      <c r="AB90" s="6"/>
      <c r="AC90" s="2">
        <f t="shared" si="9"/>
        <v>0</v>
      </c>
      <c r="AD90" s="2">
        <f t="shared" si="9"/>
        <v>0</v>
      </c>
      <c r="AE90" s="214">
        <f t="shared" si="8"/>
        <v>0</v>
      </c>
      <c r="AF90" s="214"/>
    </row>
    <row r="91" spans="1:32" ht="24" customHeight="1" x14ac:dyDescent="0.25">
      <c r="A91" s="66">
        <v>178</v>
      </c>
      <c r="B91" s="222" t="s">
        <v>91</v>
      </c>
      <c r="C91" s="222"/>
      <c r="D91" s="222"/>
      <c r="E91" s="5"/>
      <c r="F91" s="5"/>
      <c r="G91" s="6"/>
      <c r="H91" s="6"/>
      <c r="I91" s="5"/>
      <c r="J91" s="5"/>
      <c r="K91" s="6"/>
      <c r="L91" s="6"/>
      <c r="M91" s="5"/>
      <c r="N91" s="5"/>
      <c r="O91" s="6"/>
      <c r="P91" s="6"/>
      <c r="Q91" s="5"/>
      <c r="R91" s="5"/>
      <c r="S91" s="6"/>
      <c r="T91" s="6"/>
      <c r="U91" s="5"/>
      <c r="V91" s="5"/>
      <c r="W91" s="6"/>
      <c r="X91" s="6"/>
      <c r="Y91" s="5"/>
      <c r="Z91" s="5"/>
      <c r="AA91" s="6"/>
      <c r="AB91" s="6"/>
      <c r="AC91" s="2">
        <f t="shared" si="9"/>
        <v>0</v>
      </c>
      <c r="AD91" s="2">
        <f t="shared" si="9"/>
        <v>0</v>
      </c>
      <c r="AE91" s="214">
        <f t="shared" si="8"/>
        <v>0</v>
      </c>
      <c r="AF91" s="214"/>
    </row>
    <row r="92" spans="1:32" ht="24" customHeight="1" x14ac:dyDescent="0.25">
      <c r="A92" s="66">
        <v>179</v>
      </c>
      <c r="B92" s="222" t="s">
        <v>92</v>
      </c>
      <c r="C92" s="222"/>
      <c r="D92" s="222"/>
      <c r="E92" s="5"/>
      <c r="F92" s="5"/>
      <c r="G92" s="6"/>
      <c r="H92" s="6"/>
      <c r="I92" s="5"/>
      <c r="J92" s="5"/>
      <c r="K92" s="6"/>
      <c r="L92" s="6"/>
      <c r="M92" s="5"/>
      <c r="N92" s="5"/>
      <c r="O92" s="6"/>
      <c r="P92" s="6"/>
      <c r="Q92" s="5"/>
      <c r="R92" s="5"/>
      <c r="S92" s="6"/>
      <c r="T92" s="6"/>
      <c r="U92" s="5"/>
      <c r="V92" s="5"/>
      <c r="W92" s="6"/>
      <c r="X92" s="6"/>
      <c r="Y92" s="5"/>
      <c r="Z92" s="5"/>
      <c r="AA92" s="6"/>
      <c r="AB92" s="6"/>
      <c r="AC92" s="2">
        <f>SUM(E92+G92+I92+K92+M92+O92+Q92+S92+U92+W92+Y92+AA92)</f>
        <v>0</v>
      </c>
      <c r="AD92" s="2">
        <f>SUM(F92+H92+J92+L92+N92+P92+R92+T92+V92+X92+Z92+AB92)</f>
        <v>0</v>
      </c>
      <c r="AE92" s="214">
        <f>IF(AC92=0,0,(AC92-AD92)/AC92*-100)</f>
        <v>0</v>
      </c>
      <c r="AF92" s="214"/>
    </row>
    <row r="93" spans="1:32" ht="24" customHeight="1" x14ac:dyDescent="0.25">
      <c r="A93" s="66">
        <v>180</v>
      </c>
      <c r="B93" s="222" t="s">
        <v>93</v>
      </c>
      <c r="C93" s="222"/>
      <c r="D93" s="222"/>
      <c r="E93" s="5"/>
      <c r="F93" s="5"/>
      <c r="G93" s="6"/>
      <c r="H93" s="6"/>
      <c r="I93" s="5"/>
      <c r="J93" s="5"/>
      <c r="K93" s="6"/>
      <c r="L93" s="6"/>
      <c r="M93" s="5"/>
      <c r="N93" s="5"/>
      <c r="O93" s="6"/>
      <c r="P93" s="6"/>
      <c r="Q93" s="5"/>
      <c r="R93" s="5"/>
      <c r="S93" s="6"/>
      <c r="T93" s="6"/>
      <c r="U93" s="5"/>
      <c r="V93" s="5"/>
      <c r="W93" s="6"/>
      <c r="X93" s="6"/>
      <c r="Y93" s="5"/>
      <c r="Z93" s="5"/>
      <c r="AA93" s="6"/>
      <c r="AB93" s="6"/>
      <c r="AC93" s="2">
        <f>SUM(E93+G93+I93+K93+M93+O93+Q93+S93+U93+W93+Y93+AA93)</f>
        <v>0</v>
      </c>
      <c r="AD93" s="2">
        <f>SUM(F93+H93+J93+L93+N93+P93+R93+T93+V93+X93+Z93+AB93)</f>
        <v>0</v>
      </c>
      <c r="AE93" s="214">
        <f>IF(AC93=0,0,(AC93-AD93)/AC93*-100)</f>
        <v>0</v>
      </c>
      <c r="AF93" s="214"/>
    </row>
    <row r="94" spans="1:32" ht="24" customHeight="1" x14ac:dyDescent="0.25">
      <c r="A94" s="66">
        <v>181</v>
      </c>
      <c r="B94" s="222" t="s">
        <v>94</v>
      </c>
      <c r="C94" s="222"/>
      <c r="D94" s="222"/>
      <c r="E94" s="5"/>
      <c r="F94" s="5"/>
      <c r="G94" s="6"/>
      <c r="H94" s="6"/>
      <c r="I94" s="5"/>
      <c r="J94" s="5"/>
      <c r="K94" s="6"/>
      <c r="L94" s="6"/>
      <c r="M94" s="5">
        <v>1</v>
      </c>
      <c r="N94" s="5">
        <v>1</v>
      </c>
      <c r="O94" s="6"/>
      <c r="P94" s="6"/>
      <c r="Q94" s="5"/>
      <c r="R94" s="5"/>
      <c r="S94" s="6"/>
      <c r="T94" s="6"/>
      <c r="U94" s="5"/>
      <c r="V94" s="5"/>
      <c r="W94" s="6"/>
      <c r="X94" s="6"/>
      <c r="Y94" s="5"/>
      <c r="Z94" s="5"/>
      <c r="AA94" s="6"/>
      <c r="AB94" s="6"/>
      <c r="AC94" s="2">
        <f t="shared" si="9"/>
        <v>1</v>
      </c>
      <c r="AD94" s="2">
        <f t="shared" si="9"/>
        <v>1</v>
      </c>
      <c r="AE94" s="214">
        <f t="shared" si="8"/>
        <v>0</v>
      </c>
      <c r="AF94" s="214"/>
    </row>
    <row r="95" spans="1:32" ht="24" customHeight="1" x14ac:dyDescent="0.25">
      <c r="A95" s="66">
        <v>182</v>
      </c>
      <c r="B95" s="222" t="s">
        <v>95</v>
      </c>
      <c r="C95" s="222"/>
      <c r="D95" s="222"/>
      <c r="E95" s="5"/>
      <c r="F95" s="5"/>
      <c r="G95" s="6"/>
      <c r="H95" s="6"/>
      <c r="I95" s="5"/>
      <c r="J95" s="5"/>
      <c r="K95" s="6"/>
      <c r="L95" s="6"/>
      <c r="M95" s="5">
        <v>1</v>
      </c>
      <c r="N95" s="5"/>
      <c r="O95" s="6"/>
      <c r="P95" s="6"/>
      <c r="Q95" s="5"/>
      <c r="R95" s="5"/>
      <c r="S95" s="6"/>
      <c r="T95" s="6"/>
      <c r="U95" s="5"/>
      <c r="V95" s="5"/>
      <c r="W95" s="6"/>
      <c r="X95" s="6"/>
      <c r="Y95" s="5"/>
      <c r="Z95" s="5"/>
      <c r="AA95" s="6"/>
      <c r="AB95" s="6"/>
      <c r="AC95" s="2">
        <f t="shared" si="9"/>
        <v>1</v>
      </c>
      <c r="AD95" s="2">
        <f t="shared" si="9"/>
        <v>0</v>
      </c>
      <c r="AE95" s="214">
        <f t="shared" si="8"/>
        <v>-100</v>
      </c>
      <c r="AF95" s="214"/>
    </row>
    <row r="96" spans="1:32" ht="24" customHeight="1" x14ac:dyDescent="0.25">
      <c r="A96" s="66">
        <v>183</v>
      </c>
      <c r="B96" s="222" t="s">
        <v>96</v>
      </c>
      <c r="C96" s="222"/>
      <c r="D96" s="222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6"/>
      <c r="T96" s="6"/>
      <c r="U96" s="5"/>
      <c r="V96" s="5"/>
      <c r="W96" s="6"/>
      <c r="X96" s="6"/>
      <c r="Y96" s="5"/>
      <c r="Z96" s="5"/>
      <c r="AA96" s="6"/>
      <c r="AB96" s="6"/>
      <c r="AC96" s="2">
        <f>SUM(E96+G96+I96+K96+M96+O96+Q96+S96+U96+W96+Y96+AA96)</f>
        <v>0</v>
      </c>
      <c r="AD96" s="2">
        <f>SUM(F96+H96+J96+L96+N96+P96+R96+T96+V96+X96+Z96+AB96)</f>
        <v>0</v>
      </c>
      <c r="AE96" s="214">
        <f>IF(AC96=0,0,(AC96-AD96)/AC96*-100)</f>
        <v>0</v>
      </c>
      <c r="AF96" s="214"/>
    </row>
    <row r="97" spans="1:32" ht="24" customHeight="1" x14ac:dyDescent="0.25">
      <c r="A97" s="66">
        <v>184</v>
      </c>
      <c r="B97" s="222" t="s">
        <v>97</v>
      </c>
      <c r="C97" s="222"/>
      <c r="D97" s="222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6"/>
      <c r="T97" s="6"/>
      <c r="U97" s="5"/>
      <c r="V97" s="5"/>
      <c r="W97" s="6"/>
      <c r="X97" s="6"/>
      <c r="Y97" s="5"/>
      <c r="Z97" s="5"/>
      <c r="AA97" s="6"/>
      <c r="AB97" s="6"/>
      <c r="AC97" s="2">
        <f t="shared" si="9"/>
        <v>0</v>
      </c>
      <c r="AD97" s="2">
        <f t="shared" si="9"/>
        <v>0</v>
      </c>
      <c r="AE97" s="214">
        <f t="shared" si="8"/>
        <v>0</v>
      </c>
      <c r="AF97" s="214"/>
    </row>
    <row r="98" spans="1:32" ht="24" customHeight="1" x14ac:dyDescent="0.25">
      <c r="A98" s="66">
        <v>185</v>
      </c>
      <c r="B98" s="222" t="s">
        <v>98</v>
      </c>
      <c r="C98" s="222"/>
      <c r="D98" s="222"/>
      <c r="E98" s="5"/>
      <c r="F98" s="5"/>
      <c r="G98" s="6"/>
      <c r="H98" s="6"/>
      <c r="I98" s="5"/>
      <c r="J98" s="5"/>
      <c r="K98" s="6"/>
      <c r="L98" s="6"/>
      <c r="M98" s="5">
        <v>4</v>
      </c>
      <c r="N98" s="5">
        <v>1</v>
      </c>
      <c r="O98" s="6"/>
      <c r="P98" s="6"/>
      <c r="Q98" s="5"/>
      <c r="R98" s="5"/>
      <c r="S98" s="6"/>
      <c r="T98" s="6"/>
      <c r="U98" s="5"/>
      <c r="V98" s="5"/>
      <c r="W98" s="6"/>
      <c r="X98" s="6"/>
      <c r="Y98" s="5"/>
      <c r="Z98" s="5"/>
      <c r="AA98" s="6"/>
      <c r="AB98" s="6"/>
      <c r="AC98" s="2">
        <f t="shared" si="9"/>
        <v>4</v>
      </c>
      <c r="AD98" s="2">
        <f t="shared" si="9"/>
        <v>1</v>
      </c>
      <c r="AE98" s="214">
        <f t="shared" si="8"/>
        <v>-75</v>
      </c>
      <c r="AF98" s="214"/>
    </row>
    <row r="99" spans="1:32" ht="24" customHeight="1" x14ac:dyDescent="0.25">
      <c r="A99" s="66">
        <v>186</v>
      </c>
      <c r="B99" s="222" t="s">
        <v>99</v>
      </c>
      <c r="C99" s="222"/>
      <c r="D99" s="222"/>
      <c r="E99" s="5"/>
      <c r="F99" s="5"/>
      <c r="G99" s="6"/>
      <c r="H99" s="6"/>
      <c r="I99" s="5"/>
      <c r="J99" s="5"/>
      <c r="K99" s="6"/>
      <c r="L99" s="6"/>
      <c r="M99" s="5"/>
      <c r="N99" s="5">
        <v>1</v>
      </c>
      <c r="O99" s="6"/>
      <c r="P99" s="6"/>
      <c r="Q99" s="5"/>
      <c r="R99" s="5"/>
      <c r="S99" s="6"/>
      <c r="T99" s="6"/>
      <c r="U99" s="5"/>
      <c r="V99" s="5"/>
      <c r="W99" s="6"/>
      <c r="X99" s="6"/>
      <c r="Y99" s="5"/>
      <c r="Z99" s="5"/>
      <c r="AA99" s="6"/>
      <c r="AB99" s="6"/>
      <c r="AC99" s="2">
        <f t="shared" si="9"/>
        <v>0</v>
      </c>
      <c r="AD99" s="2">
        <f t="shared" si="9"/>
        <v>1</v>
      </c>
      <c r="AE99" s="214">
        <f t="shared" si="8"/>
        <v>0</v>
      </c>
      <c r="AF99" s="214"/>
    </row>
    <row r="100" spans="1:32" ht="24" customHeight="1" x14ac:dyDescent="0.25">
      <c r="A100" s="66">
        <v>187</v>
      </c>
      <c r="B100" s="222" t="s">
        <v>100</v>
      </c>
      <c r="C100" s="222"/>
      <c r="D100" s="222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6"/>
      <c r="T100" s="6"/>
      <c r="U100" s="5"/>
      <c r="V100" s="5"/>
      <c r="W100" s="6"/>
      <c r="X100" s="6"/>
      <c r="Y100" s="5"/>
      <c r="Z100" s="5"/>
      <c r="AA100" s="6"/>
      <c r="AB100" s="6"/>
      <c r="AC100" s="2">
        <f t="shared" si="9"/>
        <v>0</v>
      </c>
      <c r="AD100" s="2">
        <f t="shared" si="9"/>
        <v>0</v>
      </c>
      <c r="AE100" s="214">
        <f t="shared" si="8"/>
        <v>0</v>
      </c>
      <c r="AF100" s="214"/>
    </row>
    <row r="101" spans="1:32" ht="24" customHeight="1" x14ac:dyDescent="0.25">
      <c r="A101" s="66">
        <v>188</v>
      </c>
      <c r="B101" s="222" t="s">
        <v>101</v>
      </c>
      <c r="C101" s="222"/>
      <c r="D101" s="222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6"/>
      <c r="T101" s="6"/>
      <c r="U101" s="5"/>
      <c r="V101" s="5"/>
      <c r="W101" s="6"/>
      <c r="X101" s="6"/>
      <c r="Y101" s="5"/>
      <c r="Z101" s="5"/>
      <c r="AA101" s="6"/>
      <c r="AB101" s="6"/>
      <c r="AC101" s="2">
        <f t="shared" si="9"/>
        <v>0</v>
      </c>
      <c r="AD101" s="2">
        <f t="shared" si="9"/>
        <v>0</v>
      </c>
      <c r="AE101" s="214">
        <f t="shared" si="8"/>
        <v>0</v>
      </c>
      <c r="AF101" s="214"/>
    </row>
    <row r="102" spans="1:32" ht="24" customHeight="1" x14ac:dyDescent="0.25">
      <c r="A102" s="66">
        <v>189</v>
      </c>
      <c r="B102" s="222" t="s">
        <v>102</v>
      </c>
      <c r="C102" s="222"/>
      <c r="D102" s="222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6"/>
      <c r="T102" s="6"/>
      <c r="U102" s="5"/>
      <c r="V102" s="5"/>
      <c r="W102" s="6"/>
      <c r="X102" s="6"/>
      <c r="Y102" s="5"/>
      <c r="Z102" s="5"/>
      <c r="AA102" s="6"/>
      <c r="AB102" s="6"/>
      <c r="AC102" s="2">
        <f t="shared" si="9"/>
        <v>0</v>
      </c>
      <c r="AD102" s="2">
        <f t="shared" si="9"/>
        <v>0</v>
      </c>
      <c r="AE102" s="214">
        <f t="shared" si="8"/>
        <v>0</v>
      </c>
      <c r="AF102" s="214"/>
    </row>
    <row r="103" spans="1:32" ht="45" customHeight="1" x14ac:dyDescent="0.25">
      <c r="A103" s="257" t="s">
        <v>103</v>
      </c>
      <c r="B103" s="257"/>
      <c r="C103" s="257"/>
      <c r="D103" s="257"/>
      <c r="E103" s="12">
        <f t="shared" ref="E103:AB103" si="10">SUM(E104:E121)</f>
        <v>0</v>
      </c>
      <c r="F103" s="12">
        <f t="shared" si="10"/>
        <v>0</v>
      </c>
      <c r="G103" s="12">
        <f t="shared" si="10"/>
        <v>0</v>
      </c>
      <c r="H103" s="12">
        <f t="shared" si="10"/>
        <v>0</v>
      </c>
      <c r="I103" s="12">
        <f t="shared" si="10"/>
        <v>0</v>
      </c>
      <c r="J103" s="12">
        <f t="shared" si="10"/>
        <v>0</v>
      </c>
      <c r="K103" s="12">
        <f t="shared" si="10"/>
        <v>0</v>
      </c>
      <c r="L103" s="12">
        <f t="shared" si="10"/>
        <v>0</v>
      </c>
      <c r="M103" s="12">
        <f t="shared" si="10"/>
        <v>0</v>
      </c>
      <c r="N103" s="12">
        <f t="shared" si="10"/>
        <v>0</v>
      </c>
      <c r="O103" s="12">
        <f t="shared" si="10"/>
        <v>0</v>
      </c>
      <c r="P103" s="12">
        <f t="shared" si="10"/>
        <v>0</v>
      </c>
      <c r="Q103" s="12">
        <f t="shared" si="10"/>
        <v>0</v>
      </c>
      <c r="R103" s="12">
        <f t="shared" si="10"/>
        <v>0</v>
      </c>
      <c r="S103" s="12">
        <f t="shared" si="10"/>
        <v>0</v>
      </c>
      <c r="T103" s="12">
        <f t="shared" si="10"/>
        <v>0</v>
      </c>
      <c r="U103" s="12">
        <f t="shared" si="10"/>
        <v>0</v>
      </c>
      <c r="V103" s="12">
        <f t="shared" si="10"/>
        <v>0</v>
      </c>
      <c r="W103" s="12">
        <f t="shared" si="10"/>
        <v>0</v>
      </c>
      <c r="X103" s="12">
        <f t="shared" si="10"/>
        <v>0</v>
      </c>
      <c r="Y103" s="12">
        <f t="shared" si="10"/>
        <v>0</v>
      </c>
      <c r="Z103" s="12">
        <f t="shared" si="10"/>
        <v>0</v>
      </c>
      <c r="AA103" s="12">
        <f t="shared" si="10"/>
        <v>0</v>
      </c>
      <c r="AB103" s="12">
        <f t="shared" si="10"/>
        <v>0</v>
      </c>
      <c r="AC103" s="2">
        <f t="shared" si="9"/>
        <v>0</v>
      </c>
      <c r="AD103" s="2">
        <f t="shared" si="9"/>
        <v>0</v>
      </c>
      <c r="AE103" s="214">
        <f t="shared" si="8"/>
        <v>0</v>
      </c>
      <c r="AF103" s="214"/>
    </row>
    <row r="104" spans="1:32" ht="48.75" customHeight="1" x14ac:dyDescent="0.25">
      <c r="A104" s="66">
        <v>190</v>
      </c>
      <c r="B104" s="222" t="s">
        <v>104</v>
      </c>
      <c r="C104" s="222"/>
      <c r="D104" s="222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6"/>
      <c r="T104" s="6"/>
      <c r="U104" s="5"/>
      <c r="V104" s="5"/>
      <c r="W104" s="6"/>
      <c r="X104" s="6"/>
      <c r="Y104" s="5"/>
      <c r="Z104" s="5"/>
      <c r="AA104" s="6"/>
      <c r="AB104" s="6"/>
      <c r="AC104" s="2">
        <f t="shared" si="9"/>
        <v>0</v>
      </c>
      <c r="AD104" s="2">
        <f t="shared" si="9"/>
        <v>0</v>
      </c>
      <c r="AE104" s="214">
        <f t="shared" si="8"/>
        <v>0</v>
      </c>
      <c r="AF104" s="214"/>
    </row>
    <row r="105" spans="1:32" ht="24" customHeight="1" x14ac:dyDescent="0.25">
      <c r="A105" s="66">
        <v>191</v>
      </c>
      <c r="B105" s="222" t="s">
        <v>105</v>
      </c>
      <c r="C105" s="222"/>
      <c r="D105" s="222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6"/>
      <c r="T105" s="6"/>
      <c r="U105" s="5"/>
      <c r="V105" s="5"/>
      <c r="W105" s="6"/>
      <c r="X105" s="6"/>
      <c r="Y105" s="5"/>
      <c r="Z105" s="5"/>
      <c r="AA105" s="6"/>
      <c r="AB105" s="6"/>
      <c r="AC105" s="2">
        <f t="shared" si="9"/>
        <v>0</v>
      </c>
      <c r="AD105" s="2">
        <f t="shared" si="9"/>
        <v>0</v>
      </c>
      <c r="AE105" s="214">
        <f t="shared" si="8"/>
        <v>0</v>
      </c>
      <c r="AF105" s="214"/>
    </row>
    <row r="106" spans="1:32" ht="24" customHeight="1" x14ac:dyDescent="0.25">
      <c r="A106" s="66"/>
      <c r="B106" s="222" t="s">
        <v>106</v>
      </c>
      <c r="C106" s="222"/>
      <c r="D106" s="222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6"/>
      <c r="T106" s="6"/>
      <c r="U106" s="5"/>
      <c r="V106" s="5"/>
      <c r="W106" s="6"/>
      <c r="X106" s="6"/>
      <c r="Y106" s="5"/>
      <c r="Z106" s="5"/>
      <c r="AA106" s="6"/>
      <c r="AB106" s="6"/>
      <c r="AC106" s="2">
        <f t="shared" si="9"/>
        <v>0</v>
      </c>
      <c r="AD106" s="2">
        <f t="shared" si="9"/>
        <v>0</v>
      </c>
      <c r="AE106" s="214">
        <f t="shared" si="8"/>
        <v>0</v>
      </c>
      <c r="AF106" s="214"/>
    </row>
    <row r="107" spans="1:32" ht="24" customHeight="1" x14ac:dyDescent="0.25">
      <c r="A107" s="66">
        <v>192</v>
      </c>
      <c r="B107" s="222" t="s">
        <v>107</v>
      </c>
      <c r="C107" s="222"/>
      <c r="D107" s="222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6"/>
      <c r="T107" s="6"/>
      <c r="U107" s="5"/>
      <c r="V107" s="5"/>
      <c r="W107" s="6"/>
      <c r="X107" s="6"/>
      <c r="Y107" s="5"/>
      <c r="Z107" s="5"/>
      <c r="AA107" s="6"/>
      <c r="AB107" s="6"/>
      <c r="AC107" s="2">
        <f t="shared" si="9"/>
        <v>0</v>
      </c>
      <c r="AD107" s="2">
        <f t="shared" si="9"/>
        <v>0</v>
      </c>
      <c r="AE107" s="214">
        <f t="shared" si="8"/>
        <v>0</v>
      </c>
      <c r="AF107" s="214"/>
    </row>
    <row r="108" spans="1:32" ht="24" customHeight="1" x14ac:dyDescent="0.25">
      <c r="A108" s="66">
        <v>193</v>
      </c>
      <c r="B108" s="222" t="s">
        <v>108</v>
      </c>
      <c r="C108" s="222"/>
      <c r="D108" s="222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6"/>
      <c r="T108" s="6"/>
      <c r="U108" s="5"/>
      <c r="V108" s="5"/>
      <c r="W108" s="6"/>
      <c r="X108" s="6"/>
      <c r="Y108" s="5"/>
      <c r="Z108" s="5"/>
      <c r="AA108" s="6"/>
      <c r="AB108" s="6"/>
      <c r="AC108" s="2">
        <f t="shared" si="9"/>
        <v>0</v>
      </c>
      <c r="AD108" s="2">
        <f t="shared" si="9"/>
        <v>0</v>
      </c>
      <c r="AE108" s="214">
        <f t="shared" si="8"/>
        <v>0</v>
      </c>
      <c r="AF108" s="214"/>
    </row>
    <row r="109" spans="1:32" ht="33.75" customHeight="1" x14ac:dyDescent="0.25">
      <c r="A109" s="66">
        <v>194</v>
      </c>
      <c r="B109" s="222" t="s">
        <v>109</v>
      </c>
      <c r="C109" s="222"/>
      <c r="D109" s="222"/>
      <c r="E109" s="5"/>
      <c r="F109" s="5"/>
      <c r="G109" s="6"/>
      <c r="H109" s="6"/>
      <c r="I109" s="5"/>
      <c r="J109" s="5"/>
      <c r="K109" s="6"/>
      <c r="L109" s="6"/>
      <c r="M109" s="5"/>
      <c r="N109" s="5"/>
      <c r="O109" s="6"/>
      <c r="P109" s="6"/>
      <c r="Q109" s="5"/>
      <c r="R109" s="5"/>
      <c r="S109" s="6"/>
      <c r="T109" s="6"/>
      <c r="U109" s="5"/>
      <c r="V109" s="5"/>
      <c r="W109" s="6"/>
      <c r="X109" s="6"/>
      <c r="Y109" s="5"/>
      <c r="Z109" s="5"/>
      <c r="AA109" s="6"/>
      <c r="AB109" s="6"/>
      <c r="AC109" s="2">
        <f t="shared" si="9"/>
        <v>0</v>
      </c>
      <c r="AD109" s="2">
        <f t="shared" si="9"/>
        <v>0</v>
      </c>
      <c r="AE109" s="214">
        <f t="shared" si="8"/>
        <v>0</v>
      </c>
      <c r="AF109" s="214"/>
    </row>
    <row r="110" spans="1:32" ht="34.5" customHeight="1" x14ac:dyDescent="0.25">
      <c r="A110" s="66">
        <v>195</v>
      </c>
      <c r="B110" s="222" t="s">
        <v>110</v>
      </c>
      <c r="C110" s="222"/>
      <c r="D110" s="222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  <c r="Y110" s="5"/>
      <c r="Z110" s="5"/>
      <c r="AA110" s="6"/>
      <c r="AB110" s="6"/>
      <c r="AC110" s="2">
        <f t="shared" si="9"/>
        <v>0</v>
      </c>
      <c r="AD110" s="2">
        <f t="shared" si="9"/>
        <v>0</v>
      </c>
      <c r="AE110" s="214">
        <f t="shared" si="8"/>
        <v>0</v>
      </c>
      <c r="AF110" s="214"/>
    </row>
    <row r="111" spans="1:32" ht="24" customHeight="1" x14ac:dyDescent="0.25">
      <c r="A111" s="66">
        <v>196</v>
      </c>
      <c r="B111" s="222" t="s">
        <v>111</v>
      </c>
      <c r="C111" s="222"/>
      <c r="D111" s="222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  <c r="Y111" s="5"/>
      <c r="Z111" s="5"/>
      <c r="AA111" s="6"/>
      <c r="AB111" s="6"/>
      <c r="AC111" s="2">
        <f t="shared" si="9"/>
        <v>0</v>
      </c>
      <c r="AD111" s="2">
        <f t="shared" si="9"/>
        <v>0</v>
      </c>
      <c r="AE111" s="214">
        <f t="shared" si="8"/>
        <v>0</v>
      </c>
      <c r="AF111" s="214"/>
    </row>
    <row r="112" spans="1:32" ht="32.25" customHeight="1" x14ac:dyDescent="0.25">
      <c r="A112" s="66">
        <v>197</v>
      </c>
      <c r="B112" s="222" t="s">
        <v>112</v>
      </c>
      <c r="C112" s="222"/>
      <c r="D112" s="222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  <c r="Y112" s="5"/>
      <c r="Z112" s="5"/>
      <c r="AA112" s="6"/>
      <c r="AB112" s="6"/>
      <c r="AC112" s="2">
        <f t="shared" si="9"/>
        <v>0</v>
      </c>
      <c r="AD112" s="2">
        <f t="shared" si="9"/>
        <v>0</v>
      </c>
      <c r="AE112" s="214">
        <f t="shared" si="8"/>
        <v>0</v>
      </c>
      <c r="AF112" s="214"/>
    </row>
    <row r="113" spans="1:32" ht="24" customHeight="1" x14ac:dyDescent="0.25">
      <c r="A113" s="66">
        <v>198</v>
      </c>
      <c r="B113" s="222" t="s">
        <v>113</v>
      </c>
      <c r="C113" s="222"/>
      <c r="D113" s="222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  <c r="Y113" s="5"/>
      <c r="Z113" s="5"/>
      <c r="AA113" s="6"/>
      <c r="AB113" s="6"/>
      <c r="AC113" s="2">
        <f t="shared" si="9"/>
        <v>0</v>
      </c>
      <c r="AD113" s="2">
        <f t="shared" si="9"/>
        <v>0</v>
      </c>
      <c r="AE113" s="214">
        <f t="shared" si="8"/>
        <v>0</v>
      </c>
      <c r="AF113" s="214"/>
    </row>
    <row r="114" spans="1:32" ht="45.75" customHeight="1" x14ac:dyDescent="0.25">
      <c r="A114" s="66">
        <v>199</v>
      </c>
      <c r="B114" s="222" t="s">
        <v>114</v>
      </c>
      <c r="C114" s="222"/>
      <c r="D114" s="222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  <c r="Y114" s="5"/>
      <c r="Z114" s="5"/>
      <c r="AA114" s="6"/>
      <c r="AB114" s="6"/>
      <c r="AC114" s="2">
        <f t="shared" si="9"/>
        <v>0</v>
      </c>
      <c r="AD114" s="2">
        <f t="shared" si="9"/>
        <v>0</v>
      </c>
      <c r="AE114" s="214">
        <f t="shared" si="8"/>
        <v>0</v>
      </c>
      <c r="AF114" s="214"/>
    </row>
    <row r="115" spans="1:32" ht="30.75" customHeight="1" x14ac:dyDescent="0.25">
      <c r="A115" s="66">
        <v>200</v>
      </c>
      <c r="B115" s="222" t="s">
        <v>115</v>
      </c>
      <c r="C115" s="222"/>
      <c r="D115" s="222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  <c r="Y115" s="5"/>
      <c r="Z115" s="5"/>
      <c r="AA115" s="6"/>
      <c r="AB115" s="6"/>
      <c r="AC115" s="2">
        <f t="shared" si="9"/>
        <v>0</v>
      </c>
      <c r="AD115" s="2">
        <f t="shared" si="9"/>
        <v>0</v>
      </c>
      <c r="AE115" s="214">
        <f t="shared" si="8"/>
        <v>0</v>
      </c>
      <c r="AF115" s="214"/>
    </row>
    <row r="116" spans="1:32" ht="24" customHeight="1" x14ac:dyDescent="0.25">
      <c r="A116" s="66">
        <v>201</v>
      </c>
      <c r="B116" s="222" t="s">
        <v>116</v>
      </c>
      <c r="C116" s="222"/>
      <c r="D116" s="222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  <c r="Y116" s="5"/>
      <c r="Z116" s="5"/>
      <c r="AA116" s="6"/>
      <c r="AB116" s="6"/>
      <c r="AC116" s="2">
        <f t="shared" si="9"/>
        <v>0</v>
      </c>
      <c r="AD116" s="2">
        <f t="shared" si="9"/>
        <v>0</v>
      </c>
      <c r="AE116" s="214">
        <f t="shared" si="8"/>
        <v>0</v>
      </c>
      <c r="AF116" s="214"/>
    </row>
    <row r="117" spans="1:32" ht="31.5" customHeight="1" x14ac:dyDescent="0.25">
      <c r="A117" s="66">
        <v>202</v>
      </c>
      <c r="B117" s="222" t="s">
        <v>117</v>
      </c>
      <c r="C117" s="222"/>
      <c r="D117" s="222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  <c r="Y117" s="5"/>
      <c r="Z117" s="5"/>
      <c r="AA117" s="6"/>
      <c r="AB117" s="6"/>
      <c r="AC117" s="2">
        <f t="shared" si="9"/>
        <v>0</v>
      </c>
      <c r="AD117" s="2">
        <f t="shared" si="9"/>
        <v>0</v>
      </c>
      <c r="AE117" s="214">
        <f t="shared" si="8"/>
        <v>0</v>
      </c>
      <c r="AF117" s="214"/>
    </row>
    <row r="118" spans="1:32" ht="42" customHeight="1" x14ac:dyDescent="0.25">
      <c r="A118" s="66">
        <v>203</v>
      </c>
      <c r="B118" s="222" t="s">
        <v>118</v>
      </c>
      <c r="C118" s="222"/>
      <c r="D118" s="222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  <c r="Y118" s="5"/>
      <c r="Z118" s="5"/>
      <c r="AA118" s="6"/>
      <c r="AB118" s="6"/>
      <c r="AC118" s="2">
        <f t="shared" si="9"/>
        <v>0</v>
      </c>
      <c r="AD118" s="2">
        <f t="shared" si="9"/>
        <v>0</v>
      </c>
      <c r="AE118" s="214">
        <f t="shared" si="8"/>
        <v>0</v>
      </c>
      <c r="AF118" s="214"/>
    </row>
    <row r="119" spans="1:32" ht="24" customHeight="1" x14ac:dyDescent="0.25">
      <c r="A119" s="66">
        <v>204</v>
      </c>
      <c r="B119" s="222" t="s">
        <v>119</v>
      </c>
      <c r="C119" s="222"/>
      <c r="D119" s="222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  <c r="Y119" s="5"/>
      <c r="Z119" s="5"/>
      <c r="AA119" s="6"/>
      <c r="AB119" s="6"/>
      <c r="AC119" s="2">
        <f t="shared" si="9"/>
        <v>0</v>
      </c>
      <c r="AD119" s="2">
        <f t="shared" si="9"/>
        <v>0</v>
      </c>
      <c r="AE119" s="214">
        <f t="shared" si="8"/>
        <v>0</v>
      </c>
      <c r="AF119" s="214"/>
    </row>
    <row r="120" spans="1:32" ht="34.5" customHeight="1" x14ac:dyDescent="0.25">
      <c r="A120" s="66">
        <v>205</v>
      </c>
      <c r="B120" s="222" t="s">
        <v>120</v>
      </c>
      <c r="C120" s="222"/>
      <c r="D120" s="222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  <c r="Y120" s="5"/>
      <c r="Z120" s="5"/>
      <c r="AA120" s="6"/>
      <c r="AB120" s="6"/>
      <c r="AC120" s="2">
        <f t="shared" si="9"/>
        <v>0</v>
      </c>
      <c r="AD120" s="2">
        <f t="shared" si="9"/>
        <v>0</v>
      </c>
      <c r="AE120" s="214">
        <f t="shared" si="8"/>
        <v>0</v>
      </c>
      <c r="AF120" s="214"/>
    </row>
    <row r="121" spans="1:32" ht="49.5" customHeight="1" x14ac:dyDescent="0.25">
      <c r="A121" s="66">
        <v>206</v>
      </c>
      <c r="B121" s="222" t="s">
        <v>121</v>
      </c>
      <c r="C121" s="222"/>
      <c r="D121" s="222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  <c r="Y121" s="5"/>
      <c r="Z121" s="5"/>
      <c r="AA121" s="6"/>
      <c r="AB121" s="6"/>
      <c r="AC121" s="2">
        <f t="shared" si="9"/>
        <v>0</v>
      </c>
      <c r="AD121" s="2">
        <f t="shared" si="9"/>
        <v>0</v>
      </c>
      <c r="AE121" s="214">
        <f t="shared" si="8"/>
        <v>0</v>
      </c>
      <c r="AF121" s="214"/>
    </row>
    <row r="122" spans="1:32" ht="45.75" customHeight="1" x14ac:dyDescent="0.25">
      <c r="A122" s="257" t="s">
        <v>122</v>
      </c>
      <c r="B122" s="257"/>
      <c r="C122" s="257"/>
      <c r="D122" s="257"/>
      <c r="E122" s="12">
        <f t="shared" ref="E122:AB122" si="11">SUM(E123:E133)</f>
        <v>0</v>
      </c>
      <c r="F122" s="12">
        <f t="shared" si="11"/>
        <v>0</v>
      </c>
      <c r="G122" s="12">
        <f t="shared" si="11"/>
        <v>0</v>
      </c>
      <c r="H122" s="12">
        <f t="shared" si="11"/>
        <v>0</v>
      </c>
      <c r="I122" s="12">
        <f t="shared" si="11"/>
        <v>0</v>
      </c>
      <c r="J122" s="12">
        <f t="shared" si="11"/>
        <v>0</v>
      </c>
      <c r="K122" s="12">
        <f t="shared" si="11"/>
        <v>0</v>
      </c>
      <c r="L122" s="12">
        <f t="shared" si="11"/>
        <v>0</v>
      </c>
      <c r="M122" s="12">
        <f t="shared" si="11"/>
        <v>0</v>
      </c>
      <c r="N122" s="12">
        <f t="shared" si="11"/>
        <v>0</v>
      </c>
      <c r="O122" s="12">
        <f t="shared" si="11"/>
        <v>0</v>
      </c>
      <c r="P122" s="12">
        <f t="shared" si="11"/>
        <v>0</v>
      </c>
      <c r="Q122" s="12">
        <f t="shared" si="11"/>
        <v>0</v>
      </c>
      <c r="R122" s="12">
        <f t="shared" si="11"/>
        <v>0</v>
      </c>
      <c r="S122" s="12">
        <f t="shared" si="11"/>
        <v>0</v>
      </c>
      <c r="T122" s="12">
        <f t="shared" si="11"/>
        <v>0</v>
      </c>
      <c r="U122" s="12">
        <f t="shared" si="11"/>
        <v>0</v>
      </c>
      <c r="V122" s="12">
        <f t="shared" si="11"/>
        <v>0</v>
      </c>
      <c r="W122" s="12">
        <f t="shared" si="11"/>
        <v>0</v>
      </c>
      <c r="X122" s="12">
        <f t="shared" si="11"/>
        <v>0</v>
      </c>
      <c r="Y122" s="12">
        <f t="shared" si="11"/>
        <v>0</v>
      </c>
      <c r="Z122" s="12">
        <f t="shared" si="11"/>
        <v>0</v>
      </c>
      <c r="AA122" s="12">
        <f t="shared" si="11"/>
        <v>0</v>
      </c>
      <c r="AB122" s="12">
        <f t="shared" si="11"/>
        <v>0</v>
      </c>
      <c r="AC122" s="2">
        <f t="shared" si="9"/>
        <v>0</v>
      </c>
      <c r="AD122" s="2">
        <f t="shared" si="9"/>
        <v>0</v>
      </c>
      <c r="AE122" s="214">
        <f t="shared" si="8"/>
        <v>0</v>
      </c>
      <c r="AF122" s="214"/>
    </row>
    <row r="123" spans="1:32" ht="24" customHeight="1" x14ac:dyDescent="0.25">
      <c r="A123" s="66">
        <v>207</v>
      </c>
      <c r="B123" s="222" t="s">
        <v>123</v>
      </c>
      <c r="C123" s="222"/>
      <c r="D123" s="222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  <c r="Y123" s="5"/>
      <c r="Z123" s="5"/>
      <c r="AA123" s="6"/>
      <c r="AB123" s="6"/>
      <c r="AC123" s="2">
        <f t="shared" si="9"/>
        <v>0</v>
      </c>
      <c r="AD123" s="2">
        <f t="shared" si="9"/>
        <v>0</v>
      </c>
      <c r="AE123" s="214">
        <f t="shared" si="8"/>
        <v>0</v>
      </c>
      <c r="AF123" s="214"/>
    </row>
    <row r="124" spans="1:32" ht="24" customHeight="1" x14ac:dyDescent="0.25">
      <c r="A124" s="66">
        <v>208</v>
      </c>
      <c r="B124" s="222" t="s">
        <v>124</v>
      </c>
      <c r="C124" s="222"/>
      <c r="D124" s="222"/>
      <c r="E124" s="5"/>
      <c r="F124" s="5"/>
      <c r="G124" s="6"/>
      <c r="H124" s="6"/>
      <c r="I124" s="5"/>
      <c r="J124" s="5"/>
      <c r="K124" s="6"/>
      <c r="L124" s="6"/>
      <c r="M124" s="5"/>
      <c r="N124" s="5"/>
      <c r="O124" s="6"/>
      <c r="P124" s="6"/>
      <c r="Q124" s="5"/>
      <c r="R124" s="5"/>
      <c r="S124" s="6"/>
      <c r="T124" s="6"/>
      <c r="U124" s="5"/>
      <c r="V124" s="5"/>
      <c r="W124" s="6"/>
      <c r="X124" s="6"/>
      <c r="Y124" s="5"/>
      <c r="Z124" s="5"/>
      <c r="AA124" s="6"/>
      <c r="AB124" s="6"/>
      <c r="AC124" s="2">
        <f t="shared" si="9"/>
        <v>0</v>
      </c>
      <c r="AD124" s="2">
        <f t="shared" si="9"/>
        <v>0</v>
      </c>
      <c r="AE124" s="214">
        <f t="shared" si="8"/>
        <v>0</v>
      </c>
      <c r="AF124" s="214"/>
    </row>
    <row r="125" spans="1:32" ht="29.25" customHeight="1" x14ac:dyDescent="0.25">
      <c r="A125" s="66">
        <v>209</v>
      </c>
      <c r="B125" s="222" t="s">
        <v>125</v>
      </c>
      <c r="C125" s="222"/>
      <c r="D125" s="222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6"/>
      <c r="T125" s="6"/>
      <c r="U125" s="5"/>
      <c r="V125" s="5"/>
      <c r="W125" s="6"/>
      <c r="X125" s="6"/>
      <c r="Y125" s="5"/>
      <c r="Z125" s="5"/>
      <c r="AA125" s="6"/>
      <c r="AB125" s="6"/>
      <c r="AC125" s="2">
        <f t="shared" si="9"/>
        <v>0</v>
      </c>
      <c r="AD125" s="2">
        <f t="shared" si="9"/>
        <v>0</v>
      </c>
      <c r="AE125" s="214">
        <f t="shared" si="8"/>
        <v>0</v>
      </c>
      <c r="AF125" s="214"/>
    </row>
    <row r="126" spans="1:32" ht="24" customHeight="1" x14ac:dyDescent="0.25">
      <c r="A126" s="66">
        <v>210</v>
      </c>
      <c r="B126" s="222" t="s">
        <v>126</v>
      </c>
      <c r="C126" s="222"/>
      <c r="D126" s="222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6"/>
      <c r="T126" s="6"/>
      <c r="U126" s="5"/>
      <c r="V126" s="5"/>
      <c r="W126" s="6"/>
      <c r="X126" s="6"/>
      <c r="Y126" s="5"/>
      <c r="Z126" s="5"/>
      <c r="AA126" s="6"/>
      <c r="AB126" s="6"/>
      <c r="AC126" s="2">
        <f t="shared" si="9"/>
        <v>0</v>
      </c>
      <c r="AD126" s="2">
        <f t="shared" si="9"/>
        <v>0</v>
      </c>
      <c r="AE126" s="214">
        <f t="shared" si="8"/>
        <v>0</v>
      </c>
      <c r="AF126" s="214"/>
    </row>
    <row r="127" spans="1:32" ht="30.75" customHeight="1" x14ac:dyDescent="0.25">
      <c r="A127" s="66">
        <v>211</v>
      </c>
      <c r="B127" s="222" t="s">
        <v>127</v>
      </c>
      <c r="C127" s="222"/>
      <c r="D127" s="222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6"/>
      <c r="T127" s="6"/>
      <c r="U127" s="5"/>
      <c r="V127" s="5"/>
      <c r="W127" s="6"/>
      <c r="X127" s="6"/>
      <c r="Y127" s="5"/>
      <c r="Z127" s="5"/>
      <c r="AA127" s="6"/>
      <c r="AB127" s="6"/>
      <c r="AC127" s="2">
        <f t="shared" si="9"/>
        <v>0</v>
      </c>
      <c r="AD127" s="2">
        <f t="shared" si="9"/>
        <v>0</v>
      </c>
      <c r="AE127" s="214">
        <f t="shared" si="8"/>
        <v>0</v>
      </c>
      <c r="AF127" s="214"/>
    </row>
    <row r="128" spans="1:32" ht="26.25" customHeight="1" x14ac:dyDescent="0.25">
      <c r="A128" s="66">
        <v>212</v>
      </c>
      <c r="B128" s="222" t="s">
        <v>128</v>
      </c>
      <c r="C128" s="222"/>
      <c r="D128" s="222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6"/>
      <c r="T128" s="6"/>
      <c r="U128" s="5"/>
      <c r="V128" s="5"/>
      <c r="W128" s="6"/>
      <c r="X128" s="6"/>
      <c r="Y128" s="5"/>
      <c r="Z128" s="5"/>
      <c r="AA128" s="6"/>
      <c r="AB128" s="6"/>
      <c r="AC128" s="2">
        <f t="shared" si="9"/>
        <v>0</v>
      </c>
      <c r="AD128" s="2">
        <f t="shared" si="9"/>
        <v>0</v>
      </c>
      <c r="AE128" s="214">
        <f t="shared" si="8"/>
        <v>0</v>
      </c>
      <c r="AF128" s="214"/>
    </row>
    <row r="129" spans="1:32" ht="24" customHeight="1" x14ac:dyDescent="0.25">
      <c r="A129" s="66">
        <v>213</v>
      </c>
      <c r="B129" s="222" t="s">
        <v>129</v>
      </c>
      <c r="C129" s="222"/>
      <c r="D129" s="222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6"/>
      <c r="T129" s="6"/>
      <c r="U129" s="5"/>
      <c r="V129" s="5"/>
      <c r="W129" s="6"/>
      <c r="X129" s="6"/>
      <c r="Y129" s="5"/>
      <c r="Z129" s="5"/>
      <c r="AA129" s="6"/>
      <c r="AB129" s="6"/>
      <c r="AC129" s="2">
        <f t="shared" si="9"/>
        <v>0</v>
      </c>
      <c r="AD129" s="2">
        <f t="shared" si="9"/>
        <v>0</v>
      </c>
      <c r="AE129" s="214">
        <f t="shared" si="8"/>
        <v>0</v>
      </c>
      <c r="AF129" s="214"/>
    </row>
    <row r="130" spans="1:32" ht="24" customHeight="1" x14ac:dyDescent="0.25">
      <c r="A130" s="66">
        <v>214</v>
      </c>
      <c r="B130" s="222" t="s">
        <v>130</v>
      </c>
      <c r="C130" s="222"/>
      <c r="D130" s="222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6"/>
      <c r="T130" s="6"/>
      <c r="U130" s="5"/>
      <c r="V130" s="5"/>
      <c r="W130" s="6"/>
      <c r="X130" s="6"/>
      <c r="Y130" s="5"/>
      <c r="Z130" s="5"/>
      <c r="AA130" s="6"/>
      <c r="AB130" s="6"/>
      <c r="AC130" s="2">
        <f t="shared" si="9"/>
        <v>0</v>
      </c>
      <c r="AD130" s="2">
        <f t="shared" si="9"/>
        <v>0</v>
      </c>
      <c r="AE130" s="214">
        <f t="shared" si="8"/>
        <v>0</v>
      </c>
      <c r="AF130" s="214"/>
    </row>
    <row r="131" spans="1:32" ht="24" customHeight="1" x14ac:dyDescent="0.25">
      <c r="A131" s="66">
        <v>215</v>
      </c>
      <c r="B131" s="222" t="s">
        <v>131</v>
      </c>
      <c r="C131" s="222"/>
      <c r="D131" s="222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6"/>
      <c r="T131" s="6"/>
      <c r="U131" s="5"/>
      <c r="V131" s="5"/>
      <c r="W131" s="6"/>
      <c r="X131" s="6"/>
      <c r="Y131" s="5"/>
      <c r="Z131" s="5"/>
      <c r="AA131" s="6"/>
      <c r="AB131" s="6"/>
      <c r="AC131" s="2">
        <f t="shared" si="9"/>
        <v>0</v>
      </c>
      <c r="AD131" s="2">
        <f t="shared" si="9"/>
        <v>0</v>
      </c>
      <c r="AE131" s="214">
        <f t="shared" si="8"/>
        <v>0</v>
      </c>
      <c r="AF131" s="214"/>
    </row>
    <row r="132" spans="1:32" ht="24" customHeight="1" x14ac:dyDescent="0.25">
      <c r="A132" s="66">
        <v>216</v>
      </c>
      <c r="B132" s="222" t="s">
        <v>132</v>
      </c>
      <c r="C132" s="222"/>
      <c r="D132" s="222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6"/>
      <c r="T132" s="6"/>
      <c r="U132" s="5"/>
      <c r="V132" s="5"/>
      <c r="W132" s="6"/>
      <c r="X132" s="6"/>
      <c r="Y132" s="5"/>
      <c r="Z132" s="5"/>
      <c r="AA132" s="6"/>
      <c r="AB132" s="6"/>
      <c r="AC132" s="2">
        <f t="shared" si="9"/>
        <v>0</v>
      </c>
      <c r="AD132" s="2">
        <f t="shared" si="9"/>
        <v>0</v>
      </c>
      <c r="AE132" s="214">
        <f t="shared" si="8"/>
        <v>0</v>
      </c>
      <c r="AF132" s="214"/>
    </row>
    <row r="133" spans="1:32" ht="24" customHeight="1" x14ac:dyDescent="0.25">
      <c r="A133" s="66">
        <v>217</v>
      </c>
      <c r="B133" s="222" t="s">
        <v>133</v>
      </c>
      <c r="C133" s="222"/>
      <c r="D133" s="222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6"/>
      <c r="T133" s="6"/>
      <c r="U133" s="5"/>
      <c r="V133" s="5"/>
      <c r="W133" s="6"/>
      <c r="X133" s="6"/>
      <c r="Y133" s="5"/>
      <c r="Z133" s="5"/>
      <c r="AA133" s="6"/>
      <c r="AB133" s="6"/>
      <c r="AC133" s="2">
        <f t="shared" si="9"/>
        <v>0</v>
      </c>
      <c r="AD133" s="2">
        <f t="shared" si="9"/>
        <v>0</v>
      </c>
      <c r="AE133" s="214">
        <f t="shared" si="8"/>
        <v>0</v>
      </c>
      <c r="AF133" s="214"/>
    </row>
    <row r="134" spans="1:32" ht="53.25" customHeight="1" x14ac:dyDescent="0.25">
      <c r="A134" s="257" t="s">
        <v>134</v>
      </c>
      <c r="B134" s="257"/>
      <c r="C134" s="257"/>
      <c r="D134" s="257"/>
      <c r="E134" s="12">
        <f t="shared" ref="E134:AB134" si="12">SUM(E135:E141)</f>
        <v>0</v>
      </c>
      <c r="F134" s="12">
        <f t="shared" si="12"/>
        <v>0</v>
      </c>
      <c r="G134" s="12">
        <f t="shared" si="12"/>
        <v>0</v>
      </c>
      <c r="H134" s="12">
        <f t="shared" si="12"/>
        <v>0</v>
      </c>
      <c r="I134" s="12">
        <f t="shared" si="12"/>
        <v>0</v>
      </c>
      <c r="J134" s="12">
        <f t="shared" si="12"/>
        <v>0</v>
      </c>
      <c r="K134" s="12">
        <f t="shared" si="12"/>
        <v>0</v>
      </c>
      <c r="L134" s="12">
        <f t="shared" si="12"/>
        <v>0</v>
      </c>
      <c r="M134" s="12">
        <f t="shared" si="12"/>
        <v>0</v>
      </c>
      <c r="N134" s="12">
        <f t="shared" si="12"/>
        <v>0</v>
      </c>
      <c r="O134" s="12">
        <f t="shared" si="12"/>
        <v>0</v>
      </c>
      <c r="P134" s="12">
        <f t="shared" si="12"/>
        <v>0</v>
      </c>
      <c r="Q134" s="12">
        <f t="shared" si="12"/>
        <v>0</v>
      </c>
      <c r="R134" s="12">
        <f t="shared" si="12"/>
        <v>0</v>
      </c>
      <c r="S134" s="12">
        <f t="shared" si="12"/>
        <v>0</v>
      </c>
      <c r="T134" s="12">
        <f t="shared" si="12"/>
        <v>0</v>
      </c>
      <c r="U134" s="12">
        <f t="shared" si="12"/>
        <v>0</v>
      </c>
      <c r="V134" s="12">
        <f t="shared" si="12"/>
        <v>0</v>
      </c>
      <c r="W134" s="12">
        <f t="shared" si="12"/>
        <v>0</v>
      </c>
      <c r="X134" s="12">
        <f t="shared" si="12"/>
        <v>0</v>
      </c>
      <c r="Y134" s="12">
        <f t="shared" si="12"/>
        <v>0</v>
      </c>
      <c r="Z134" s="12">
        <f t="shared" si="12"/>
        <v>0</v>
      </c>
      <c r="AA134" s="12">
        <f t="shared" si="12"/>
        <v>0</v>
      </c>
      <c r="AB134" s="12">
        <f t="shared" si="12"/>
        <v>0</v>
      </c>
      <c r="AC134" s="2">
        <f t="shared" si="9"/>
        <v>0</v>
      </c>
      <c r="AD134" s="2">
        <f t="shared" si="9"/>
        <v>0</v>
      </c>
      <c r="AE134" s="214">
        <f t="shared" si="8"/>
        <v>0</v>
      </c>
      <c r="AF134" s="214"/>
    </row>
    <row r="135" spans="1:32" ht="29.25" customHeight="1" x14ac:dyDescent="0.25">
      <c r="A135" s="66">
        <v>218</v>
      </c>
      <c r="B135" s="222" t="s">
        <v>135</v>
      </c>
      <c r="C135" s="222"/>
      <c r="D135" s="222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6"/>
      <c r="T135" s="6"/>
      <c r="U135" s="5"/>
      <c r="V135" s="5"/>
      <c r="W135" s="6"/>
      <c r="X135" s="6"/>
      <c r="Y135" s="5"/>
      <c r="Z135" s="5"/>
      <c r="AA135" s="6"/>
      <c r="AB135" s="6"/>
      <c r="AC135" s="2">
        <f t="shared" si="9"/>
        <v>0</v>
      </c>
      <c r="AD135" s="2">
        <f t="shared" si="9"/>
        <v>0</v>
      </c>
      <c r="AE135" s="214">
        <f t="shared" si="8"/>
        <v>0</v>
      </c>
      <c r="AF135" s="214"/>
    </row>
    <row r="136" spans="1:32" ht="31.5" customHeight="1" x14ac:dyDescent="0.25">
      <c r="A136" s="66">
        <v>219</v>
      </c>
      <c r="B136" s="222" t="s">
        <v>136</v>
      </c>
      <c r="C136" s="222"/>
      <c r="D136" s="222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6"/>
      <c r="T136" s="6"/>
      <c r="U136" s="5"/>
      <c r="V136" s="5"/>
      <c r="W136" s="6"/>
      <c r="X136" s="6"/>
      <c r="Y136" s="5"/>
      <c r="Z136" s="5"/>
      <c r="AA136" s="6"/>
      <c r="AB136" s="6"/>
      <c r="AC136" s="2">
        <f t="shared" si="9"/>
        <v>0</v>
      </c>
      <c r="AD136" s="2">
        <f t="shared" si="9"/>
        <v>0</v>
      </c>
      <c r="AE136" s="214">
        <f t="shared" si="8"/>
        <v>0</v>
      </c>
      <c r="AF136" s="214"/>
    </row>
    <row r="137" spans="1:32" ht="24" customHeight="1" x14ac:dyDescent="0.25">
      <c r="A137" s="66">
        <v>220</v>
      </c>
      <c r="B137" s="222" t="s">
        <v>137</v>
      </c>
      <c r="C137" s="222"/>
      <c r="D137" s="222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6"/>
      <c r="T137" s="6"/>
      <c r="U137" s="5"/>
      <c r="V137" s="5"/>
      <c r="W137" s="6"/>
      <c r="X137" s="6"/>
      <c r="Y137" s="5"/>
      <c r="Z137" s="5"/>
      <c r="AA137" s="6"/>
      <c r="AB137" s="6"/>
      <c r="AC137" s="2">
        <f t="shared" si="9"/>
        <v>0</v>
      </c>
      <c r="AD137" s="2">
        <f t="shared" si="9"/>
        <v>0</v>
      </c>
      <c r="AE137" s="214">
        <f t="shared" si="8"/>
        <v>0</v>
      </c>
      <c r="AF137" s="214"/>
    </row>
    <row r="138" spans="1:32" ht="24" customHeight="1" x14ac:dyDescent="0.25">
      <c r="A138" s="66">
        <v>221</v>
      </c>
      <c r="B138" s="222" t="s">
        <v>138</v>
      </c>
      <c r="C138" s="222"/>
      <c r="D138" s="222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6"/>
      <c r="T138" s="6"/>
      <c r="U138" s="5"/>
      <c r="V138" s="5"/>
      <c r="W138" s="6"/>
      <c r="X138" s="6"/>
      <c r="Y138" s="5"/>
      <c r="Z138" s="5"/>
      <c r="AA138" s="6"/>
      <c r="AB138" s="6"/>
      <c r="AC138" s="2">
        <f t="shared" si="9"/>
        <v>0</v>
      </c>
      <c r="AD138" s="2">
        <f t="shared" si="9"/>
        <v>0</v>
      </c>
      <c r="AE138" s="214">
        <f t="shared" si="8"/>
        <v>0</v>
      </c>
      <c r="AF138" s="214"/>
    </row>
    <row r="139" spans="1:32" ht="24" customHeight="1" x14ac:dyDescent="0.25">
      <c r="A139" s="66">
        <v>222</v>
      </c>
      <c r="B139" s="222" t="s">
        <v>139</v>
      </c>
      <c r="C139" s="222"/>
      <c r="D139" s="222"/>
      <c r="E139" s="5"/>
      <c r="F139" s="5"/>
      <c r="G139" s="6"/>
      <c r="H139" s="6"/>
      <c r="I139" s="5"/>
      <c r="J139" s="5"/>
      <c r="K139" s="6"/>
      <c r="L139" s="6"/>
      <c r="M139" s="5"/>
      <c r="N139" s="5"/>
      <c r="O139" s="6"/>
      <c r="P139" s="6"/>
      <c r="Q139" s="5"/>
      <c r="R139" s="5"/>
      <c r="S139" s="6"/>
      <c r="T139" s="6"/>
      <c r="U139" s="5"/>
      <c r="V139" s="5"/>
      <c r="W139" s="6"/>
      <c r="X139" s="6"/>
      <c r="Y139" s="5"/>
      <c r="Z139" s="5"/>
      <c r="AA139" s="6"/>
      <c r="AB139" s="6"/>
      <c r="AC139" s="2">
        <f t="shared" si="9"/>
        <v>0</v>
      </c>
      <c r="AD139" s="2">
        <f t="shared" si="9"/>
        <v>0</v>
      </c>
      <c r="AE139" s="214">
        <f t="shared" si="8"/>
        <v>0</v>
      </c>
      <c r="AF139" s="214"/>
    </row>
    <row r="140" spans="1:32" ht="24" customHeight="1" x14ac:dyDescent="0.25">
      <c r="A140" s="66">
        <v>223</v>
      </c>
      <c r="B140" s="222" t="s">
        <v>140</v>
      </c>
      <c r="C140" s="222"/>
      <c r="D140" s="222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  <c r="Y140" s="5"/>
      <c r="Z140" s="5"/>
      <c r="AA140" s="6"/>
      <c r="AB140" s="6"/>
      <c r="AC140" s="2">
        <f t="shared" si="9"/>
        <v>0</v>
      </c>
      <c r="AD140" s="2">
        <f t="shared" si="9"/>
        <v>0</v>
      </c>
      <c r="AE140" s="214">
        <f t="shared" si="8"/>
        <v>0</v>
      </c>
      <c r="AF140" s="214"/>
    </row>
    <row r="141" spans="1:32" ht="34.5" customHeight="1" x14ac:dyDescent="0.25">
      <c r="A141" s="66">
        <v>224</v>
      </c>
      <c r="B141" s="222" t="s">
        <v>141</v>
      </c>
      <c r="C141" s="222"/>
      <c r="D141" s="222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  <c r="Y141" s="5"/>
      <c r="Z141" s="5"/>
      <c r="AA141" s="6"/>
      <c r="AB141" s="6"/>
      <c r="AC141" s="2">
        <f t="shared" si="9"/>
        <v>0</v>
      </c>
      <c r="AD141" s="2">
        <f t="shared" si="9"/>
        <v>0</v>
      </c>
      <c r="AE141" s="214">
        <f t="shared" si="8"/>
        <v>0</v>
      </c>
      <c r="AF141" s="214"/>
    </row>
    <row r="142" spans="1:32" ht="45.75" customHeight="1" x14ac:dyDescent="0.25">
      <c r="A142" s="257" t="s">
        <v>142</v>
      </c>
      <c r="B142" s="257"/>
      <c r="C142" s="257"/>
      <c r="D142" s="257"/>
      <c r="E142" s="12">
        <f t="shared" ref="E142:AB142" si="13">SUM(E143:E154)</f>
        <v>0</v>
      </c>
      <c r="F142" s="12">
        <f t="shared" si="13"/>
        <v>0</v>
      </c>
      <c r="G142" s="12">
        <f t="shared" si="13"/>
        <v>0</v>
      </c>
      <c r="H142" s="12">
        <f t="shared" si="13"/>
        <v>0</v>
      </c>
      <c r="I142" s="12">
        <f t="shared" si="13"/>
        <v>0</v>
      </c>
      <c r="J142" s="12">
        <f t="shared" si="13"/>
        <v>0</v>
      </c>
      <c r="K142" s="12">
        <f t="shared" si="13"/>
        <v>0</v>
      </c>
      <c r="L142" s="12">
        <f t="shared" si="13"/>
        <v>0</v>
      </c>
      <c r="M142" s="12">
        <f t="shared" si="13"/>
        <v>0</v>
      </c>
      <c r="N142" s="12">
        <f t="shared" si="13"/>
        <v>0</v>
      </c>
      <c r="O142" s="12">
        <f t="shared" si="13"/>
        <v>0</v>
      </c>
      <c r="P142" s="12">
        <f t="shared" si="13"/>
        <v>0</v>
      </c>
      <c r="Q142" s="12">
        <f t="shared" si="13"/>
        <v>0</v>
      </c>
      <c r="R142" s="12">
        <f t="shared" si="13"/>
        <v>0</v>
      </c>
      <c r="S142" s="12">
        <f t="shared" si="13"/>
        <v>0</v>
      </c>
      <c r="T142" s="12">
        <f t="shared" si="13"/>
        <v>0</v>
      </c>
      <c r="U142" s="12">
        <f t="shared" si="13"/>
        <v>0</v>
      </c>
      <c r="V142" s="12">
        <f t="shared" si="13"/>
        <v>0</v>
      </c>
      <c r="W142" s="12">
        <f t="shared" si="13"/>
        <v>0</v>
      </c>
      <c r="X142" s="12">
        <f t="shared" si="13"/>
        <v>0</v>
      </c>
      <c r="Y142" s="12">
        <f t="shared" si="13"/>
        <v>0</v>
      </c>
      <c r="Z142" s="12">
        <f t="shared" si="13"/>
        <v>0</v>
      </c>
      <c r="AA142" s="12">
        <f t="shared" si="13"/>
        <v>0</v>
      </c>
      <c r="AB142" s="12">
        <f t="shared" si="13"/>
        <v>0</v>
      </c>
      <c r="AC142" s="2">
        <f t="shared" si="9"/>
        <v>0</v>
      </c>
      <c r="AD142" s="2">
        <f t="shared" si="9"/>
        <v>0</v>
      </c>
      <c r="AE142" s="214">
        <f t="shared" si="8"/>
        <v>0</v>
      </c>
      <c r="AF142" s="214"/>
    </row>
    <row r="143" spans="1:32" ht="36" customHeight="1" x14ac:dyDescent="0.25">
      <c r="A143" s="66">
        <v>225</v>
      </c>
      <c r="B143" s="222" t="s">
        <v>143</v>
      </c>
      <c r="C143" s="222"/>
      <c r="D143" s="222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  <c r="Y143" s="5"/>
      <c r="Z143" s="5"/>
      <c r="AA143" s="6"/>
      <c r="AB143" s="6"/>
      <c r="AC143" s="2">
        <f t="shared" si="9"/>
        <v>0</v>
      </c>
      <c r="AD143" s="2">
        <f t="shared" si="9"/>
        <v>0</v>
      </c>
      <c r="AE143" s="214">
        <f t="shared" si="8"/>
        <v>0</v>
      </c>
      <c r="AF143" s="214"/>
    </row>
    <row r="144" spans="1:32" ht="34.5" customHeight="1" x14ac:dyDescent="0.25">
      <c r="A144" s="66">
        <v>226</v>
      </c>
      <c r="B144" s="222" t="s">
        <v>144</v>
      </c>
      <c r="C144" s="222"/>
      <c r="D144" s="222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  <c r="Y144" s="5"/>
      <c r="Z144" s="5"/>
      <c r="AA144" s="6"/>
      <c r="AB144" s="6"/>
      <c r="AC144" s="2">
        <f t="shared" si="9"/>
        <v>0</v>
      </c>
      <c r="AD144" s="2">
        <f t="shared" si="9"/>
        <v>0</v>
      </c>
      <c r="AE144" s="214">
        <f t="shared" si="8"/>
        <v>0</v>
      </c>
      <c r="AF144" s="214"/>
    </row>
    <row r="145" spans="1:32" ht="24" customHeight="1" x14ac:dyDescent="0.25">
      <c r="A145" s="66">
        <v>227</v>
      </c>
      <c r="B145" s="222" t="s">
        <v>145</v>
      </c>
      <c r="C145" s="222"/>
      <c r="D145" s="222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  <c r="Y145" s="5"/>
      <c r="Z145" s="5"/>
      <c r="AA145" s="6"/>
      <c r="AB145" s="6"/>
      <c r="AC145" s="2">
        <f t="shared" si="9"/>
        <v>0</v>
      </c>
      <c r="AD145" s="2">
        <f t="shared" si="9"/>
        <v>0</v>
      </c>
      <c r="AE145" s="214">
        <f t="shared" si="8"/>
        <v>0</v>
      </c>
      <c r="AF145" s="214"/>
    </row>
    <row r="146" spans="1:32" ht="24" customHeight="1" x14ac:dyDescent="0.25">
      <c r="A146" s="66"/>
      <c r="B146" s="222" t="s">
        <v>146</v>
      </c>
      <c r="C146" s="222"/>
      <c r="D146" s="222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  <c r="Y146" s="5"/>
      <c r="Z146" s="5"/>
      <c r="AA146" s="6"/>
      <c r="AB146" s="6"/>
      <c r="AC146" s="2">
        <f t="shared" si="9"/>
        <v>0</v>
      </c>
      <c r="AD146" s="2">
        <f t="shared" si="9"/>
        <v>0</v>
      </c>
      <c r="AE146" s="214">
        <f t="shared" si="8"/>
        <v>0</v>
      </c>
      <c r="AF146" s="214"/>
    </row>
    <row r="147" spans="1:32" ht="32.25" customHeight="1" x14ac:dyDescent="0.25">
      <c r="A147" s="66">
        <v>228</v>
      </c>
      <c r="B147" s="222" t="s">
        <v>147</v>
      </c>
      <c r="C147" s="222"/>
      <c r="D147" s="222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  <c r="Y147" s="5"/>
      <c r="Z147" s="5"/>
      <c r="AA147" s="6"/>
      <c r="AB147" s="6"/>
      <c r="AC147" s="2">
        <f t="shared" si="9"/>
        <v>0</v>
      </c>
      <c r="AD147" s="2">
        <f t="shared" si="9"/>
        <v>0</v>
      </c>
      <c r="AE147" s="214">
        <f t="shared" si="8"/>
        <v>0</v>
      </c>
      <c r="AF147" s="214"/>
    </row>
    <row r="148" spans="1:32" ht="24" customHeight="1" x14ac:dyDescent="0.25">
      <c r="A148" s="66">
        <v>229</v>
      </c>
      <c r="B148" s="222" t="s">
        <v>148</v>
      </c>
      <c r="C148" s="222"/>
      <c r="D148" s="222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  <c r="Y148" s="5"/>
      <c r="Z148" s="5"/>
      <c r="AA148" s="6"/>
      <c r="AB148" s="6"/>
      <c r="AC148" s="2">
        <f t="shared" si="9"/>
        <v>0</v>
      </c>
      <c r="AD148" s="2">
        <f t="shared" si="9"/>
        <v>0</v>
      </c>
      <c r="AE148" s="214">
        <f t="shared" si="8"/>
        <v>0</v>
      </c>
      <c r="AF148" s="214"/>
    </row>
    <row r="149" spans="1:32" ht="24" customHeight="1" x14ac:dyDescent="0.25">
      <c r="A149" s="66">
        <v>230</v>
      </c>
      <c r="B149" s="222" t="s">
        <v>149</v>
      </c>
      <c r="C149" s="222"/>
      <c r="D149" s="222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  <c r="Y149" s="5"/>
      <c r="Z149" s="5"/>
      <c r="AA149" s="6"/>
      <c r="AB149" s="6"/>
      <c r="AC149" s="2">
        <f t="shared" si="9"/>
        <v>0</v>
      </c>
      <c r="AD149" s="2">
        <f t="shared" si="9"/>
        <v>0</v>
      </c>
      <c r="AE149" s="214">
        <f t="shared" si="8"/>
        <v>0</v>
      </c>
      <c r="AF149" s="214"/>
    </row>
    <row r="150" spans="1:32" ht="29.25" customHeight="1" x14ac:dyDescent="0.25">
      <c r="A150" s="66">
        <v>231</v>
      </c>
      <c r="B150" s="222" t="s">
        <v>150</v>
      </c>
      <c r="C150" s="222"/>
      <c r="D150" s="222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  <c r="Y150" s="5"/>
      <c r="Z150" s="5"/>
      <c r="AA150" s="6"/>
      <c r="AB150" s="6"/>
      <c r="AC150" s="2">
        <f t="shared" si="9"/>
        <v>0</v>
      </c>
      <c r="AD150" s="2">
        <f t="shared" si="9"/>
        <v>0</v>
      </c>
      <c r="AE150" s="214">
        <f t="shared" si="8"/>
        <v>0</v>
      </c>
      <c r="AF150" s="214"/>
    </row>
    <row r="151" spans="1:32" ht="33" customHeight="1" x14ac:dyDescent="0.25">
      <c r="A151" s="66">
        <v>233</v>
      </c>
      <c r="B151" s="222" t="s">
        <v>152</v>
      </c>
      <c r="C151" s="222"/>
      <c r="D151" s="222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  <c r="Y151" s="5"/>
      <c r="Z151" s="5"/>
      <c r="AA151" s="6"/>
      <c r="AB151" s="6"/>
      <c r="AC151" s="2">
        <f t="shared" ref="AC151:AD229" si="14">SUM(E151+G151+I151+K151+M151+O151+Q151+S151+U151+W151+Y151+AA151)</f>
        <v>0</v>
      </c>
      <c r="AD151" s="2">
        <f t="shared" si="14"/>
        <v>0</v>
      </c>
      <c r="AE151" s="214">
        <f t="shared" ref="AE151:AE228" si="15">IF(AC151=0,0,(AC151-AD151)/AC151*-100)</f>
        <v>0</v>
      </c>
      <c r="AF151" s="214"/>
    </row>
    <row r="152" spans="1:32" ht="30.75" customHeight="1" x14ac:dyDescent="0.25">
      <c r="A152" s="66">
        <v>234</v>
      </c>
      <c r="B152" s="222" t="s">
        <v>153</v>
      </c>
      <c r="C152" s="222"/>
      <c r="D152" s="222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  <c r="Y152" s="5"/>
      <c r="Z152" s="5"/>
      <c r="AA152" s="6"/>
      <c r="AB152" s="6"/>
      <c r="AC152" s="2">
        <f t="shared" si="14"/>
        <v>0</v>
      </c>
      <c r="AD152" s="2">
        <f t="shared" si="14"/>
        <v>0</v>
      </c>
      <c r="AE152" s="214">
        <f t="shared" si="15"/>
        <v>0</v>
      </c>
      <c r="AF152" s="214"/>
    </row>
    <row r="153" spans="1:32" ht="24" customHeight="1" x14ac:dyDescent="0.25">
      <c r="A153" s="66">
        <v>235</v>
      </c>
      <c r="B153" s="222" t="s">
        <v>154</v>
      </c>
      <c r="C153" s="222"/>
      <c r="D153" s="222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  <c r="Y153" s="5"/>
      <c r="Z153" s="5"/>
      <c r="AA153" s="6"/>
      <c r="AB153" s="6"/>
      <c r="AC153" s="2">
        <f t="shared" si="14"/>
        <v>0</v>
      </c>
      <c r="AD153" s="2">
        <f t="shared" si="14"/>
        <v>0</v>
      </c>
      <c r="AE153" s="214">
        <f t="shared" si="15"/>
        <v>0</v>
      </c>
      <c r="AF153" s="214"/>
    </row>
    <row r="154" spans="1:32" ht="31.5" customHeight="1" x14ac:dyDescent="0.25">
      <c r="A154" s="66">
        <v>236</v>
      </c>
      <c r="B154" s="222" t="s">
        <v>155</v>
      </c>
      <c r="C154" s="222"/>
      <c r="D154" s="222"/>
      <c r="E154" s="5"/>
      <c r="F154" s="5"/>
      <c r="G154" s="6"/>
      <c r="H154" s="6"/>
      <c r="I154" s="5"/>
      <c r="J154" s="5"/>
      <c r="K154" s="6"/>
      <c r="L154" s="6"/>
      <c r="M154" s="5"/>
      <c r="N154" s="5"/>
      <c r="O154" s="6"/>
      <c r="P154" s="6"/>
      <c r="Q154" s="5"/>
      <c r="R154" s="5"/>
      <c r="S154" s="6"/>
      <c r="T154" s="6"/>
      <c r="U154" s="5"/>
      <c r="V154" s="5"/>
      <c r="W154" s="6"/>
      <c r="X154" s="6"/>
      <c r="Y154" s="5"/>
      <c r="Z154" s="5"/>
      <c r="AA154" s="6"/>
      <c r="AB154" s="6"/>
      <c r="AC154" s="2">
        <f t="shared" si="14"/>
        <v>0</v>
      </c>
      <c r="AD154" s="2">
        <f t="shared" si="14"/>
        <v>0</v>
      </c>
      <c r="AE154" s="214">
        <f t="shared" si="15"/>
        <v>0</v>
      </c>
      <c r="AF154" s="214"/>
    </row>
    <row r="155" spans="1:32" ht="45.75" customHeight="1" x14ac:dyDescent="0.25">
      <c r="A155" s="299" t="s">
        <v>526</v>
      </c>
      <c r="B155" s="299"/>
      <c r="C155" s="299"/>
      <c r="D155" s="299"/>
      <c r="E155" s="12">
        <f>SUM(E156:E168)</f>
        <v>0</v>
      </c>
      <c r="F155" s="12">
        <f t="shared" ref="F155:AB155" si="16">SUM(F156:F168)</f>
        <v>0</v>
      </c>
      <c r="G155" s="12">
        <f t="shared" si="16"/>
        <v>0</v>
      </c>
      <c r="H155" s="12">
        <f t="shared" si="16"/>
        <v>0</v>
      </c>
      <c r="I155" s="12">
        <f t="shared" si="16"/>
        <v>0</v>
      </c>
      <c r="J155" s="12">
        <f t="shared" si="16"/>
        <v>0</v>
      </c>
      <c r="K155" s="12">
        <f t="shared" si="16"/>
        <v>0</v>
      </c>
      <c r="L155" s="12">
        <f t="shared" si="16"/>
        <v>0</v>
      </c>
      <c r="M155" s="12">
        <f t="shared" si="16"/>
        <v>0</v>
      </c>
      <c r="N155" s="12">
        <f t="shared" si="16"/>
        <v>1</v>
      </c>
      <c r="O155" s="12">
        <f t="shared" si="16"/>
        <v>0</v>
      </c>
      <c r="P155" s="12">
        <f t="shared" si="16"/>
        <v>0</v>
      </c>
      <c r="Q155" s="12">
        <f t="shared" si="16"/>
        <v>0</v>
      </c>
      <c r="R155" s="12">
        <f t="shared" si="16"/>
        <v>0</v>
      </c>
      <c r="S155" s="12">
        <f t="shared" si="16"/>
        <v>0</v>
      </c>
      <c r="T155" s="12">
        <f t="shared" si="16"/>
        <v>0</v>
      </c>
      <c r="U155" s="12">
        <f t="shared" si="16"/>
        <v>0</v>
      </c>
      <c r="V155" s="12">
        <f t="shared" si="16"/>
        <v>0</v>
      </c>
      <c r="W155" s="12">
        <f t="shared" si="16"/>
        <v>0</v>
      </c>
      <c r="X155" s="12">
        <f t="shared" si="16"/>
        <v>0</v>
      </c>
      <c r="Y155" s="12">
        <f t="shared" si="16"/>
        <v>0</v>
      </c>
      <c r="Z155" s="12">
        <f t="shared" si="16"/>
        <v>0</v>
      </c>
      <c r="AA155" s="12">
        <f t="shared" si="16"/>
        <v>0</v>
      </c>
      <c r="AB155" s="12">
        <f t="shared" si="16"/>
        <v>0</v>
      </c>
      <c r="AC155" s="2">
        <f t="shared" si="14"/>
        <v>0</v>
      </c>
      <c r="AD155" s="2">
        <f t="shared" si="14"/>
        <v>1</v>
      </c>
      <c r="AE155" s="214">
        <f t="shared" si="15"/>
        <v>0</v>
      </c>
      <c r="AF155" s="214"/>
    </row>
    <row r="156" spans="1:32" ht="24" customHeight="1" x14ac:dyDescent="0.25">
      <c r="A156" s="66">
        <v>237</v>
      </c>
      <c r="B156" s="222" t="s">
        <v>156</v>
      </c>
      <c r="C156" s="222"/>
      <c r="D156" s="222"/>
      <c r="E156" s="5"/>
      <c r="F156" s="5"/>
      <c r="G156" s="6"/>
      <c r="H156" s="6"/>
      <c r="I156" s="5"/>
      <c r="J156" s="5"/>
      <c r="K156" s="6"/>
      <c r="L156" s="6"/>
      <c r="M156" s="5"/>
      <c r="N156" s="5"/>
      <c r="O156" s="6"/>
      <c r="P156" s="6"/>
      <c r="Q156" s="5"/>
      <c r="R156" s="5"/>
      <c r="S156" s="6"/>
      <c r="T156" s="6"/>
      <c r="U156" s="5"/>
      <c r="V156" s="5"/>
      <c r="W156" s="6"/>
      <c r="X156" s="6"/>
      <c r="Y156" s="5"/>
      <c r="Z156" s="5"/>
      <c r="AA156" s="6"/>
      <c r="AB156" s="6"/>
      <c r="AC156" s="2">
        <f t="shared" si="14"/>
        <v>0</v>
      </c>
      <c r="AD156" s="2">
        <f t="shared" si="14"/>
        <v>0</v>
      </c>
      <c r="AE156" s="214">
        <f t="shared" si="15"/>
        <v>0</v>
      </c>
      <c r="AF156" s="214"/>
    </row>
    <row r="157" spans="1:32" ht="29.25" customHeight="1" x14ac:dyDescent="0.25">
      <c r="A157" s="66">
        <v>238</v>
      </c>
      <c r="B157" s="222" t="s">
        <v>157</v>
      </c>
      <c r="C157" s="222"/>
      <c r="D157" s="222"/>
      <c r="E157" s="5"/>
      <c r="F157" s="5"/>
      <c r="G157" s="6"/>
      <c r="H157" s="6"/>
      <c r="I157" s="5"/>
      <c r="J157" s="5"/>
      <c r="K157" s="6"/>
      <c r="L157" s="6"/>
      <c r="M157" s="5"/>
      <c r="N157" s="5"/>
      <c r="O157" s="6"/>
      <c r="P157" s="6"/>
      <c r="Q157" s="5"/>
      <c r="R157" s="5"/>
      <c r="S157" s="6"/>
      <c r="T157" s="6"/>
      <c r="U157" s="5"/>
      <c r="V157" s="5"/>
      <c r="W157" s="6"/>
      <c r="X157" s="6"/>
      <c r="Y157" s="5"/>
      <c r="Z157" s="5"/>
      <c r="AA157" s="6"/>
      <c r="AB157" s="6"/>
      <c r="AC157" s="2">
        <f t="shared" si="14"/>
        <v>0</v>
      </c>
      <c r="AD157" s="2">
        <f t="shared" si="14"/>
        <v>0</v>
      </c>
      <c r="AE157" s="214">
        <f t="shared" si="15"/>
        <v>0</v>
      </c>
      <c r="AF157" s="214"/>
    </row>
    <row r="158" spans="1:32" ht="24" customHeight="1" x14ac:dyDescent="0.25">
      <c r="A158" s="66">
        <v>239</v>
      </c>
      <c r="B158" s="222" t="s">
        <v>158</v>
      </c>
      <c r="C158" s="222"/>
      <c r="D158" s="222"/>
      <c r="E158" s="5"/>
      <c r="F158" s="5"/>
      <c r="G158" s="6"/>
      <c r="H158" s="6"/>
      <c r="I158" s="5"/>
      <c r="J158" s="5"/>
      <c r="K158" s="6"/>
      <c r="L158" s="6"/>
      <c r="M158" s="5"/>
      <c r="N158" s="5"/>
      <c r="O158" s="6"/>
      <c r="P158" s="6"/>
      <c r="Q158" s="5"/>
      <c r="R158" s="5"/>
      <c r="S158" s="6"/>
      <c r="T158" s="6"/>
      <c r="U158" s="5"/>
      <c r="V158" s="5"/>
      <c r="W158" s="6"/>
      <c r="X158" s="6"/>
      <c r="Y158" s="5"/>
      <c r="Z158" s="5"/>
      <c r="AA158" s="6"/>
      <c r="AB158" s="6"/>
      <c r="AC158" s="2">
        <f t="shared" si="14"/>
        <v>0</v>
      </c>
      <c r="AD158" s="2">
        <f t="shared" si="14"/>
        <v>0</v>
      </c>
      <c r="AE158" s="214">
        <f t="shared" si="15"/>
        <v>0</v>
      </c>
      <c r="AF158" s="214"/>
    </row>
    <row r="159" spans="1:32" ht="45" customHeight="1" x14ac:dyDescent="0.25">
      <c r="A159" s="66">
        <v>240</v>
      </c>
      <c r="B159" s="222" t="s">
        <v>159</v>
      </c>
      <c r="C159" s="222"/>
      <c r="D159" s="222"/>
      <c r="E159" s="5"/>
      <c r="F159" s="5"/>
      <c r="G159" s="6"/>
      <c r="H159" s="6"/>
      <c r="I159" s="5"/>
      <c r="J159" s="5"/>
      <c r="K159" s="6"/>
      <c r="L159" s="6"/>
      <c r="M159" s="5"/>
      <c r="N159" s="5"/>
      <c r="O159" s="6"/>
      <c r="P159" s="6"/>
      <c r="Q159" s="5"/>
      <c r="R159" s="5"/>
      <c r="S159" s="6"/>
      <c r="T159" s="6"/>
      <c r="U159" s="5"/>
      <c r="V159" s="5"/>
      <c r="W159" s="6"/>
      <c r="X159" s="6"/>
      <c r="Y159" s="5"/>
      <c r="Z159" s="5"/>
      <c r="AA159" s="6"/>
      <c r="AB159" s="6"/>
      <c r="AC159" s="2">
        <f t="shared" si="14"/>
        <v>0</v>
      </c>
      <c r="AD159" s="2">
        <f t="shared" si="14"/>
        <v>0</v>
      </c>
      <c r="AE159" s="214">
        <f t="shared" si="15"/>
        <v>0</v>
      </c>
      <c r="AF159" s="214"/>
    </row>
    <row r="160" spans="1:32" ht="24" customHeight="1" x14ac:dyDescent="0.25">
      <c r="A160" s="66">
        <v>241</v>
      </c>
      <c r="B160" s="222" t="s">
        <v>160</v>
      </c>
      <c r="C160" s="222"/>
      <c r="D160" s="222"/>
      <c r="E160" s="5"/>
      <c r="F160" s="5"/>
      <c r="G160" s="6"/>
      <c r="H160" s="6"/>
      <c r="I160" s="5"/>
      <c r="J160" s="5"/>
      <c r="K160" s="6"/>
      <c r="L160" s="6"/>
      <c r="M160" s="5"/>
      <c r="N160" s="5"/>
      <c r="O160" s="6"/>
      <c r="P160" s="6"/>
      <c r="Q160" s="5"/>
      <c r="R160" s="5"/>
      <c r="S160" s="6"/>
      <c r="T160" s="6"/>
      <c r="U160" s="5"/>
      <c r="V160" s="5"/>
      <c r="W160" s="6"/>
      <c r="X160" s="6"/>
      <c r="Y160" s="5"/>
      <c r="Z160" s="5"/>
      <c r="AA160" s="6"/>
      <c r="AB160" s="6"/>
      <c r="AC160" s="2">
        <f t="shared" si="14"/>
        <v>0</v>
      </c>
      <c r="AD160" s="2">
        <f t="shared" si="14"/>
        <v>0</v>
      </c>
      <c r="AE160" s="214">
        <f t="shared" si="15"/>
        <v>0</v>
      </c>
      <c r="AF160" s="214"/>
    </row>
    <row r="161" spans="1:32" ht="29.25" customHeight="1" x14ac:dyDescent="0.25">
      <c r="A161" s="66">
        <v>242</v>
      </c>
      <c r="B161" s="222" t="s">
        <v>161</v>
      </c>
      <c r="C161" s="222"/>
      <c r="D161" s="222"/>
      <c r="E161" s="5"/>
      <c r="F161" s="5"/>
      <c r="G161" s="6"/>
      <c r="H161" s="6"/>
      <c r="I161" s="5"/>
      <c r="J161" s="5"/>
      <c r="K161" s="6"/>
      <c r="L161" s="6"/>
      <c r="M161" s="5"/>
      <c r="N161" s="5"/>
      <c r="O161" s="6"/>
      <c r="P161" s="6"/>
      <c r="Q161" s="5"/>
      <c r="R161" s="5"/>
      <c r="S161" s="6"/>
      <c r="T161" s="6"/>
      <c r="U161" s="5"/>
      <c r="V161" s="5"/>
      <c r="W161" s="6"/>
      <c r="X161" s="6"/>
      <c r="Y161" s="5"/>
      <c r="Z161" s="5"/>
      <c r="AA161" s="6"/>
      <c r="AB161" s="6"/>
      <c r="AC161" s="2">
        <f t="shared" si="14"/>
        <v>0</v>
      </c>
      <c r="AD161" s="2">
        <f t="shared" si="14"/>
        <v>0</v>
      </c>
      <c r="AE161" s="214">
        <f t="shared" si="15"/>
        <v>0</v>
      </c>
      <c r="AF161" s="214"/>
    </row>
    <row r="162" spans="1:32" ht="24" customHeight="1" x14ac:dyDescent="0.25">
      <c r="A162" s="66">
        <v>243</v>
      </c>
      <c r="B162" s="222" t="s">
        <v>162</v>
      </c>
      <c r="C162" s="222"/>
      <c r="D162" s="222"/>
      <c r="E162" s="5"/>
      <c r="F162" s="5"/>
      <c r="G162" s="6"/>
      <c r="H162" s="6"/>
      <c r="I162" s="5"/>
      <c r="J162" s="5"/>
      <c r="K162" s="6"/>
      <c r="L162" s="6"/>
      <c r="M162" s="5"/>
      <c r="N162" s="5"/>
      <c r="O162" s="6"/>
      <c r="P162" s="6"/>
      <c r="Q162" s="5"/>
      <c r="R162" s="5"/>
      <c r="S162" s="6"/>
      <c r="T162" s="6"/>
      <c r="U162" s="5"/>
      <c r="V162" s="5"/>
      <c r="W162" s="6"/>
      <c r="X162" s="6"/>
      <c r="Y162" s="5"/>
      <c r="Z162" s="5"/>
      <c r="AA162" s="6"/>
      <c r="AB162" s="6"/>
      <c r="AC162" s="2">
        <f t="shared" si="14"/>
        <v>0</v>
      </c>
      <c r="AD162" s="2">
        <f t="shared" si="14"/>
        <v>0</v>
      </c>
      <c r="AE162" s="214">
        <f t="shared" si="15"/>
        <v>0</v>
      </c>
      <c r="AF162" s="214"/>
    </row>
    <row r="163" spans="1:32" ht="24" customHeight="1" x14ac:dyDescent="0.25">
      <c r="A163" s="66">
        <v>244</v>
      </c>
      <c r="B163" s="222" t="s">
        <v>163</v>
      </c>
      <c r="C163" s="222"/>
      <c r="D163" s="222"/>
      <c r="E163" s="5"/>
      <c r="F163" s="5"/>
      <c r="G163" s="6"/>
      <c r="H163" s="6"/>
      <c r="I163" s="5"/>
      <c r="J163" s="5"/>
      <c r="K163" s="6"/>
      <c r="L163" s="6"/>
      <c r="M163" s="5"/>
      <c r="N163" s="5"/>
      <c r="O163" s="6"/>
      <c r="P163" s="6"/>
      <c r="Q163" s="5"/>
      <c r="R163" s="5"/>
      <c r="S163" s="6"/>
      <c r="T163" s="6"/>
      <c r="U163" s="5"/>
      <c r="V163" s="5"/>
      <c r="W163" s="6"/>
      <c r="X163" s="6"/>
      <c r="Y163" s="5"/>
      <c r="Z163" s="5"/>
      <c r="AA163" s="6"/>
      <c r="AB163" s="6"/>
      <c r="AC163" s="2">
        <f t="shared" si="14"/>
        <v>0</v>
      </c>
      <c r="AD163" s="2">
        <f t="shared" si="14"/>
        <v>0</v>
      </c>
      <c r="AE163" s="214">
        <f t="shared" si="15"/>
        <v>0</v>
      </c>
      <c r="AF163" s="214"/>
    </row>
    <row r="164" spans="1:32" ht="30.75" customHeight="1" x14ac:dyDescent="0.25">
      <c r="A164" s="66">
        <v>245</v>
      </c>
      <c r="B164" s="222" t="s">
        <v>164</v>
      </c>
      <c r="C164" s="222"/>
      <c r="D164" s="222"/>
      <c r="E164" s="5"/>
      <c r="F164" s="5"/>
      <c r="G164" s="6"/>
      <c r="H164" s="6"/>
      <c r="I164" s="5"/>
      <c r="J164" s="5"/>
      <c r="K164" s="6"/>
      <c r="L164" s="6"/>
      <c r="M164" s="5"/>
      <c r="N164" s="5"/>
      <c r="O164" s="6"/>
      <c r="P164" s="6"/>
      <c r="Q164" s="5"/>
      <c r="R164" s="5"/>
      <c r="S164" s="6"/>
      <c r="T164" s="6"/>
      <c r="U164" s="5"/>
      <c r="V164" s="5"/>
      <c r="W164" s="6"/>
      <c r="X164" s="6"/>
      <c r="Y164" s="5"/>
      <c r="Z164" s="5"/>
      <c r="AA164" s="6"/>
      <c r="AB164" s="6"/>
      <c r="AC164" s="2">
        <f t="shared" si="14"/>
        <v>0</v>
      </c>
      <c r="AD164" s="2">
        <f t="shared" si="14"/>
        <v>0</v>
      </c>
      <c r="AE164" s="214">
        <f t="shared" si="15"/>
        <v>0</v>
      </c>
      <c r="AF164" s="214"/>
    </row>
    <row r="165" spans="1:32" ht="31.5" customHeight="1" x14ac:dyDescent="0.25">
      <c r="A165" s="66">
        <v>246</v>
      </c>
      <c r="B165" s="222" t="s">
        <v>165</v>
      </c>
      <c r="C165" s="222"/>
      <c r="D165" s="222"/>
      <c r="E165" s="5"/>
      <c r="F165" s="5"/>
      <c r="G165" s="6"/>
      <c r="H165" s="6"/>
      <c r="I165" s="5"/>
      <c r="J165" s="5"/>
      <c r="K165" s="6"/>
      <c r="L165" s="6"/>
      <c r="M165" s="5"/>
      <c r="N165" s="5"/>
      <c r="O165" s="6"/>
      <c r="P165" s="6"/>
      <c r="Q165" s="5"/>
      <c r="R165" s="5"/>
      <c r="S165" s="6"/>
      <c r="T165" s="6"/>
      <c r="U165" s="5"/>
      <c r="V165" s="5"/>
      <c r="W165" s="6"/>
      <c r="X165" s="6"/>
      <c r="Y165" s="5"/>
      <c r="Z165" s="5"/>
      <c r="AA165" s="6"/>
      <c r="AB165" s="6"/>
      <c r="AC165" s="2">
        <f t="shared" si="14"/>
        <v>0</v>
      </c>
      <c r="AD165" s="2">
        <f t="shared" si="14"/>
        <v>0</v>
      </c>
      <c r="AE165" s="214">
        <f t="shared" si="15"/>
        <v>0</v>
      </c>
      <c r="AF165" s="214"/>
    </row>
    <row r="166" spans="1:32" ht="24" customHeight="1" x14ac:dyDescent="0.25">
      <c r="A166" s="66">
        <v>247</v>
      </c>
      <c r="B166" s="222" t="s">
        <v>166</v>
      </c>
      <c r="C166" s="222"/>
      <c r="D166" s="222"/>
      <c r="E166" s="5"/>
      <c r="F166" s="5"/>
      <c r="G166" s="6"/>
      <c r="H166" s="6"/>
      <c r="I166" s="5"/>
      <c r="J166" s="5"/>
      <c r="K166" s="6"/>
      <c r="L166" s="6"/>
      <c r="M166" s="5"/>
      <c r="N166" s="5"/>
      <c r="O166" s="6"/>
      <c r="P166" s="6"/>
      <c r="Q166" s="5"/>
      <c r="R166" s="5"/>
      <c r="S166" s="6"/>
      <c r="T166" s="6"/>
      <c r="U166" s="5"/>
      <c r="V166" s="5"/>
      <c r="W166" s="6"/>
      <c r="X166" s="6"/>
      <c r="Y166" s="5"/>
      <c r="Z166" s="5"/>
      <c r="AA166" s="6"/>
      <c r="AB166" s="6"/>
      <c r="AC166" s="2">
        <f t="shared" si="14"/>
        <v>0</v>
      </c>
      <c r="AD166" s="2">
        <f t="shared" si="14"/>
        <v>0</v>
      </c>
      <c r="AE166" s="214">
        <f t="shared" si="15"/>
        <v>0</v>
      </c>
      <c r="AF166" s="214"/>
    </row>
    <row r="167" spans="1:32" ht="24" customHeight="1" x14ac:dyDescent="0.25">
      <c r="A167" s="165">
        <v>248</v>
      </c>
      <c r="B167" s="222" t="s">
        <v>167</v>
      </c>
      <c r="C167" s="222"/>
      <c r="D167" s="222"/>
      <c r="E167" s="154"/>
      <c r="F167" s="154"/>
      <c r="G167" s="6"/>
      <c r="H167" s="6"/>
      <c r="I167" s="154"/>
      <c r="J167" s="154"/>
      <c r="K167" s="6"/>
      <c r="L167" s="6"/>
      <c r="M167" s="154"/>
      <c r="N167" s="154">
        <v>1</v>
      </c>
      <c r="O167" s="6"/>
      <c r="P167" s="6"/>
      <c r="Q167" s="154"/>
      <c r="R167" s="154"/>
      <c r="S167" s="6"/>
      <c r="T167" s="6"/>
      <c r="U167" s="154"/>
      <c r="V167" s="154"/>
      <c r="W167" s="6"/>
      <c r="X167" s="6"/>
      <c r="Y167" s="154"/>
      <c r="Z167" s="154"/>
      <c r="AA167" s="6"/>
      <c r="AB167" s="6"/>
      <c r="AC167" s="2">
        <f>SUM(E167+G167+I167+K167+M167+O167+Q167+S167+U167+W167+Y167+AA167)</f>
        <v>0</v>
      </c>
      <c r="AD167" s="2">
        <f>SUM(F167+H167+J167+L167+N167+P167+R167+T167+V167+X167+Z167+AB167)</f>
        <v>1</v>
      </c>
      <c r="AE167" s="214">
        <f>IF(AC167=0,0,(AC167-AD167)/AC167*-100)</f>
        <v>0</v>
      </c>
      <c r="AF167" s="214"/>
    </row>
    <row r="168" spans="1:32" ht="24" customHeight="1" x14ac:dyDescent="0.25">
      <c r="A168" s="167" t="s">
        <v>527</v>
      </c>
      <c r="B168" s="274" t="s">
        <v>528</v>
      </c>
      <c r="C168" s="275"/>
      <c r="D168" s="276"/>
      <c r="E168" s="5"/>
      <c r="F168" s="5"/>
      <c r="G168" s="6"/>
      <c r="H168" s="6"/>
      <c r="I168" s="5"/>
      <c r="J168" s="5"/>
      <c r="K168" s="6"/>
      <c r="L168" s="6"/>
      <c r="M168" s="5"/>
      <c r="N168" s="5"/>
      <c r="O168" s="6"/>
      <c r="P168" s="6"/>
      <c r="Q168" s="5"/>
      <c r="R168" s="5"/>
      <c r="S168" s="6"/>
      <c r="T168" s="6"/>
      <c r="U168" s="5"/>
      <c r="V168" s="5"/>
      <c r="W168" s="6"/>
      <c r="X168" s="6"/>
      <c r="Y168" s="5"/>
      <c r="Z168" s="5"/>
      <c r="AA168" s="6"/>
      <c r="AB168" s="6"/>
      <c r="AC168" s="2">
        <f>SUM(E168+G168+I168+K168+M168+O168+Q168+S168+U168+W168+Y168+AA168)</f>
        <v>0</v>
      </c>
      <c r="AD168" s="2">
        <f>SUM(F168+H168+J168+L168+N168+P168+R168+T168+V168+X168+Z168+AB168)</f>
        <v>0</v>
      </c>
      <c r="AE168" s="214">
        <f>IF(AC168=0,0,(AC168-AD168)/AC168*-100)</f>
        <v>0</v>
      </c>
      <c r="AF168" s="214"/>
    </row>
    <row r="169" spans="1:32" ht="39.6" customHeight="1" x14ac:dyDescent="0.25">
      <c r="A169" s="257" t="s">
        <v>168</v>
      </c>
      <c r="B169" s="257"/>
      <c r="C169" s="257"/>
      <c r="D169" s="257"/>
      <c r="E169" s="12">
        <f t="shared" ref="E169:AB169" si="17">SUM(E170:E187)</f>
        <v>0</v>
      </c>
      <c r="F169" s="12">
        <f t="shared" si="17"/>
        <v>0</v>
      </c>
      <c r="G169" s="12">
        <f t="shared" si="17"/>
        <v>0</v>
      </c>
      <c r="H169" s="12">
        <f t="shared" si="17"/>
        <v>0</v>
      </c>
      <c r="I169" s="12">
        <f t="shared" si="17"/>
        <v>0</v>
      </c>
      <c r="J169" s="12">
        <f t="shared" si="17"/>
        <v>0</v>
      </c>
      <c r="K169" s="12">
        <f t="shared" si="17"/>
        <v>0</v>
      </c>
      <c r="L169" s="12">
        <f t="shared" si="17"/>
        <v>0</v>
      </c>
      <c r="M169" s="12">
        <f t="shared" si="17"/>
        <v>0</v>
      </c>
      <c r="N169" s="12">
        <f t="shared" si="17"/>
        <v>0</v>
      </c>
      <c r="O169" s="12">
        <f t="shared" si="17"/>
        <v>0</v>
      </c>
      <c r="P169" s="12">
        <f t="shared" si="17"/>
        <v>0</v>
      </c>
      <c r="Q169" s="12">
        <f t="shared" si="17"/>
        <v>0</v>
      </c>
      <c r="R169" s="12">
        <f t="shared" si="17"/>
        <v>0</v>
      </c>
      <c r="S169" s="12">
        <f t="shared" si="17"/>
        <v>0</v>
      </c>
      <c r="T169" s="12">
        <f t="shared" si="17"/>
        <v>0</v>
      </c>
      <c r="U169" s="12">
        <f t="shared" si="17"/>
        <v>0</v>
      </c>
      <c r="V169" s="12">
        <f t="shared" si="17"/>
        <v>0</v>
      </c>
      <c r="W169" s="12">
        <f t="shared" si="17"/>
        <v>0</v>
      </c>
      <c r="X169" s="12">
        <f t="shared" si="17"/>
        <v>0</v>
      </c>
      <c r="Y169" s="12">
        <f t="shared" si="17"/>
        <v>0</v>
      </c>
      <c r="Z169" s="12">
        <f t="shared" si="17"/>
        <v>0</v>
      </c>
      <c r="AA169" s="12">
        <f t="shared" si="17"/>
        <v>0</v>
      </c>
      <c r="AB169" s="12">
        <f t="shared" si="17"/>
        <v>0</v>
      </c>
      <c r="AC169" s="2">
        <f t="shared" si="14"/>
        <v>0</v>
      </c>
      <c r="AD169" s="2">
        <f t="shared" si="14"/>
        <v>0</v>
      </c>
      <c r="AE169" s="214">
        <f t="shared" si="15"/>
        <v>0</v>
      </c>
      <c r="AF169" s="214"/>
    </row>
    <row r="170" spans="1:32" ht="24" customHeight="1" x14ac:dyDescent="0.25">
      <c r="A170" s="66">
        <v>249</v>
      </c>
      <c r="B170" s="222" t="s">
        <v>169</v>
      </c>
      <c r="C170" s="222"/>
      <c r="D170" s="222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6"/>
      <c r="T170" s="6"/>
      <c r="U170" s="5"/>
      <c r="V170" s="5"/>
      <c r="W170" s="6"/>
      <c r="X170" s="6"/>
      <c r="Y170" s="5"/>
      <c r="Z170" s="5"/>
      <c r="AA170" s="6"/>
      <c r="AB170" s="6"/>
      <c r="AC170" s="2">
        <f t="shared" si="14"/>
        <v>0</v>
      </c>
      <c r="AD170" s="2">
        <f t="shared" si="14"/>
        <v>0</v>
      </c>
      <c r="AE170" s="214">
        <f t="shared" si="15"/>
        <v>0</v>
      </c>
      <c r="AF170" s="214"/>
    </row>
    <row r="171" spans="1:32" ht="31.5" customHeight="1" x14ac:dyDescent="0.25">
      <c r="A171" s="66">
        <v>250</v>
      </c>
      <c r="B171" s="222" t="s">
        <v>170</v>
      </c>
      <c r="C171" s="222"/>
      <c r="D171" s="222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6"/>
      <c r="T171" s="6"/>
      <c r="U171" s="5"/>
      <c r="V171" s="5"/>
      <c r="W171" s="6"/>
      <c r="X171" s="6"/>
      <c r="Y171" s="5"/>
      <c r="Z171" s="5"/>
      <c r="AA171" s="6"/>
      <c r="AB171" s="6"/>
      <c r="AC171" s="2">
        <f t="shared" si="14"/>
        <v>0</v>
      </c>
      <c r="AD171" s="2">
        <f t="shared" si="14"/>
        <v>0</v>
      </c>
      <c r="AE171" s="214">
        <f t="shared" si="15"/>
        <v>0</v>
      </c>
      <c r="AF171" s="214"/>
    </row>
    <row r="172" spans="1:32" ht="24" customHeight="1" x14ac:dyDescent="0.25">
      <c r="A172" s="66">
        <v>251</v>
      </c>
      <c r="B172" s="222" t="s">
        <v>171</v>
      </c>
      <c r="C172" s="222"/>
      <c r="D172" s="222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6"/>
      <c r="T172" s="6"/>
      <c r="U172" s="5"/>
      <c r="V172" s="5"/>
      <c r="W172" s="6"/>
      <c r="X172" s="6"/>
      <c r="Y172" s="5"/>
      <c r="Z172" s="5"/>
      <c r="AA172" s="6"/>
      <c r="AB172" s="6"/>
      <c r="AC172" s="2">
        <f t="shared" si="14"/>
        <v>0</v>
      </c>
      <c r="AD172" s="2">
        <f t="shared" si="14"/>
        <v>0</v>
      </c>
      <c r="AE172" s="214">
        <f t="shared" si="15"/>
        <v>0</v>
      </c>
      <c r="AF172" s="214"/>
    </row>
    <row r="173" spans="1:32" ht="24" customHeight="1" x14ac:dyDescent="0.25">
      <c r="A173" s="66">
        <v>252</v>
      </c>
      <c r="B173" s="222" t="s">
        <v>172</v>
      </c>
      <c r="C173" s="222"/>
      <c r="D173" s="222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6"/>
      <c r="T173" s="6"/>
      <c r="U173" s="5"/>
      <c r="V173" s="5"/>
      <c r="W173" s="6"/>
      <c r="X173" s="6"/>
      <c r="Y173" s="5"/>
      <c r="Z173" s="5"/>
      <c r="AA173" s="6"/>
      <c r="AB173" s="6"/>
      <c r="AC173" s="2">
        <f t="shared" si="14"/>
        <v>0</v>
      </c>
      <c r="AD173" s="2">
        <f t="shared" si="14"/>
        <v>0</v>
      </c>
      <c r="AE173" s="214">
        <f t="shared" si="15"/>
        <v>0</v>
      </c>
      <c r="AF173" s="214"/>
    </row>
    <row r="174" spans="1:32" ht="32.25" customHeight="1" x14ac:dyDescent="0.25">
      <c r="A174" s="66">
        <v>253</v>
      </c>
      <c r="B174" s="222" t="s">
        <v>173</v>
      </c>
      <c r="C174" s="222"/>
      <c r="D174" s="222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6"/>
      <c r="T174" s="6"/>
      <c r="U174" s="5"/>
      <c r="V174" s="5"/>
      <c r="W174" s="6"/>
      <c r="X174" s="6"/>
      <c r="Y174" s="5"/>
      <c r="Z174" s="5"/>
      <c r="AA174" s="6"/>
      <c r="AB174" s="6"/>
      <c r="AC174" s="2">
        <f t="shared" si="14"/>
        <v>0</v>
      </c>
      <c r="AD174" s="2">
        <f t="shared" si="14"/>
        <v>0</v>
      </c>
      <c r="AE174" s="214">
        <f t="shared" si="15"/>
        <v>0</v>
      </c>
      <c r="AF174" s="214"/>
    </row>
    <row r="175" spans="1:32" ht="24" customHeight="1" x14ac:dyDescent="0.25">
      <c r="A175" s="66">
        <v>254</v>
      </c>
      <c r="B175" s="222" t="s">
        <v>174</v>
      </c>
      <c r="C175" s="222"/>
      <c r="D175" s="222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6"/>
      <c r="T175" s="6"/>
      <c r="U175" s="5"/>
      <c r="V175" s="5"/>
      <c r="W175" s="6"/>
      <c r="X175" s="6"/>
      <c r="Y175" s="5"/>
      <c r="Z175" s="5"/>
      <c r="AA175" s="6"/>
      <c r="AB175" s="6"/>
      <c r="AC175" s="2">
        <f t="shared" si="14"/>
        <v>0</v>
      </c>
      <c r="AD175" s="2">
        <f t="shared" si="14"/>
        <v>0</v>
      </c>
      <c r="AE175" s="214">
        <f t="shared" si="15"/>
        <v>0</v>
      </c>
      <c r="AF175" s="214"/>
    </row>
    <row r="176" spans="1:32" ht="24" customHeight="1" x14ac:dyDescent="0.25">
      <c r="A176" s="66">
        <v>255</v>
      </c>
      <c r="B176" s="222" t="s">
        <v>175</v>
      </c>
      <c r="C176" s="222"/>
      <c r="D176" s="222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6"/>
      <c r="T176" s="6"/>
      <c r="U176" s="5"/>
      <c r="V176" s="5"/>
      <c r="W176" s="6"/>
      <c r="X176" s="6"/>
      <c r="Y176" s="5"/>
      <c r="Z176" s="5"/>
      <c r="AA176" s="6"/>
      <c r="AB176" s="6"/>
      <c r="AC176" s="2">
        <f t="shared" si="14"/>
        <v>0</v>
      </c>
      <c r="AD176" s="2">
        <f t="shared" si="14"/>
        <v>0</v>
      </c>
      <c r="AE176" s="214">
        <f t="shared" si="15"/>
        <v>0</v>
      </c>
      <c r="AF176" s="214"/>
    </row>
    <row r="177" spans="1:32" ht="30.75" customHeight="1" x14ac:dyDescent="0.25">
      <c r="A177" s="66">
        <v>256</v>
      </c>
      <c r="B177" s="222" t="s">
        <v>176</v>
      </c>
      <c r="C177" s="222"/>
      <c r="D177" s="222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6"/>
      <c r="T177" s="6"/>
      <c r="U177" s="5"/>
      <c r="V177" s="5"/>
      <c r="W177" s="6"/>
      <c r="X177" s="6"/>
      <c r="Y177" s="5"/>
      <c r="Z177" s="5"/>
      <c r="AA177" s="6"/>
      <c r="AB177" s="6"/>
      <c r="AC177" s="2">
        <f t="shared" si="14"/>
        <v>0</v>
      </c>
      <c r="AD177" s="2">
        <f t="shared" si="14"/>
        <v>0</v>
      </c>
      <c r="AE177" s="214">
        <f t="shared" si="15"/>
        <v>0</v>
      </c>
      <c r="AF177" s="214"/>
    </row>
    <row r="178" spans="1:32" ht="30.75" customHeight="1" x14ac:dyDescent="0.25">
      <c r="A178" s="66">
        <v>257</v>
      </c>
      <c r="B178" s="222" t="s">
        <v>177</v>
      </c>
      <c r="C178" s="222"/>
      <c r="D178" s="222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6"/>
      <c r="T178" s="6"/>
      <c r="U178" s="5"/>
      <c r="V178" s="5"/>
      <c r="W178" s="6"/>
      <c r="X178" s="6"/>
      <c r="Y178" s="5"/>
      <c r="Z178" s="5"/>
      <c r="AA178" s="6"/>
      <c r="AB178" s="6"/>
      <c r="AC178" s="2">
        <f t="shared" si="14"/>
        <v>0</v>
      </c>
      <c r="AD178" s="2">
        <f t="shared" si="14"/>
        <v>0</v>
      </c>
      <c r="AE178" s="214">
        <f t="shared" si="15"/>
        <v>0</v>
      </c>
      <c r="AF178" s="214"/>
    </row>
    <row r="179" spans="1:32" ht="30.75" customHeight="1" x14ac:dyDescent="0.25">
      <c r="A179" s="66">
        <v>258</v>
      </c>
      <c r="B179" s="222" t="s">
        <v>178</v>
      </c>
      <c r="C179" s="222"/>
      <c r="D179" s="222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6"/>
      <c r="T179" s="6"/>
      <c r="U179" s="5"/>
      <c r="V179" s="5"/>
      <c r="W179" s="6"/>
      <c r="X179" s="6"/>
      <c r="Y179" s="5"/>
      <c r="Z179" s="5"/>
      <c r="AA179" s="6"/>
      <c r="AB179" s="6"/>
      <c r="AC179" s="2">
        <f t="shared" si="14"/>
        <v>0</v>
      </c>
      <c r="AD179" s="2">
        <f t="shared" si="14"/>
        <v>0</v>
      </c>
      <c r="AE179" s="214">
        <f t="shared" si="15"/>
        <v>0</v>
      </c>
      <c r="AF179" s="214"/>
    </row>
    <row r="180" spans="1:32" ht="49.5" customHeight="1" x14ac:dyDescent="0.25">
      <c r="A180" s="66">
        <v>259</v>
      </c>
      <c r="B180" s="222" t="s">
        <v>179</v>
      </c>
      <c r="C180" s="222"/>
      <c r="D180" s="222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6"/>
      <c r="T180" s="6"/>
      <c r="U180" s="5"/>
      <c r="V180" s="5"/>
      <c r="W180" s="6"/>
      <c r="X180" s="6"/>
      <c r="Y180" s="5"/>
      <c r="Z180" s="5"/>
      <c r="AA180" s="6"/>
      <c r="AB180" s="6"/>
      <c r="AC180" s="2">
        <f t="shared" si="14"/>
        <v>0</v>
      </c>
      <c r="AD180" s="2">
        <f t="shared" si="14"/>
        <v>0</v>
      </c>
      <c r="AE180" s="214">
        <f t="shared" si="15"/>
        <v>0</v>
      </c>
      <c r="AF180" s="214"/>
    </row>
    <row r="181" spans="1:32" ht="30.75" customHeight="1" x14ac:dyDescent="0.25">
      <c r="A181" s="66">
        <v>260</v>
      </c>
      <c r="B181" s="222" t="s">
        <v>180</v>
      </c>
      <c r="C181" s="222"/>
      <c r="D181" s="222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6"/>
      <c r="T181" s="6"/>
      <c r="U181" s="5"/>
      <c r="V181" s="5"/>
      <c r="W181" s="6"/>
      <c r="X181" s="6"/>
      <c r="Y181" s="5"/>
      <c r="Z181" s="5"/>
      <c r="AA181" s="6"/>
      <c r="AB181" s="6"/>
      <c r="AC181" s="2">
        <f t="shared" si="14"/>
        <v>0</v>
      </c>
      <c r="AD181" s="2">
        <f t="shared" si="14"/>
        <v>0</v>
      </c>
      <c r="AE181" s="214">
        <f t="shared" si="15"/>
        <v>0</v>
      </c>
      <c r="AF181" s="214"/>
    </row>
    <row r="182" spans="1:32" ht="30.75" customHeight="1" x14ac:dyDescent="0.25">
      <c r="A182" s="66">
        <v>261</v>
      </c>
      <c r="B182" s="222" t="s">
        <v>181</v>
      </c>
      <c r="C182" s="222"/>
      <c r="D182" s="222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6"/>
      <c r="T182" s="6"/>
      <c r="U182" s="5"/>
      <c r="V182" s="5"/>
      <c r="W182" s="6"/>
      <c r="X182" s="6"/>
      <c r="Y182" s="5"/>
      <c r="Z182" s="5"/>
      <c r="AA182" s="6"/>
      <c r="AB182" s="6"/>
      <c r="AC182" s="2">
        <f t="shared" si="14"/>
        <v>0</v>
      </c>
      <c r="AD182" s="2">
        <f t="shared" si="14"/>
        <v>0</v>
      </c>
      <c r="AE182" s="214">
        <f t="shared" si="15"/>
        <v>0</v>
      </c>
      <c r="AF182" s="214"/>
    </row>
    <row r="183" spans="1:32" ht="30.75" customHeight="1" x14ac:dyDescent="0.25">
      <c r="A183" s="66">
        <v>262</v>
      </c>
      <c r="B183" s="222" t="s">
        <v>182</v>
      </c>
      <c r="C183" s="222"/>
      <c r="D183" s="222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6"/>
      <c r="T183" s="6"/>
      <c r="U183" s="5"/>
      <c r="V183" s="5"/>
      <c r="W183" s="6"/>
      <c r="X183" s="6"/>
      <c r="Y183" s="5"/>
      <c r="Z183" s="5"/>
      <c r="AA183" s="6"/>
      <c r="AB183" s="6"/>
      <c r="AC183" s="2">
        <f t="shared" si="14"/>
        <v>0</v>
      </c>
      <c r="AD183" s="2">
        <f t="shared" si="14"/>
        <v>0</v>
      </c>
      <c r="AE183" s="214">
        <f t="shared" si="15"/>
        <v>0</v>
      </c>
      <c r="AF183" s="214"/>
    </row>
    <row r="184" spans="1:32" ht="30.75" customHeight="1" x14ac:dyDescent="0.25">
      <c r="A184" s="66">
        <v>263</v>
      </c>
      <c r="B184" s="222" t="s">
        <v>183</v>
      </c>
      <c r="C184" s="222"/>
      <c r="D184" s="222"/>
      <c r="E184" s="5"/>
      <c r="F184" s="5"/>
      <c r="G184" s="6"/>
      <c r="H184" s="6"/>
      <c r="I184" s="5"/>
      <c r="J184" s="5"/>
      <c r="K184" s="6"/>
      <c r="L184" s="6"/>
      <c r="M184" s="5"/>
      <c r="N184" s="5"/>
      <c r="O184" s="6"/>
      <c r="P184" s="6"/>
      <c r="Q184" s="5"/>
      <c r="R184" s="5"/>
      <c r="S184" s="6"/>
      <c r="T184" s="6"/>
      <c r="U184" s="5"/>
      <c r="V184" s="5"/>
      <c r="W184" s="6"/>
      <c r="X184" s="6"/>
      <c r="Y184" s="5"/>
      <c r="Z184" s="5"/>
      <c r="AA184" s="6"/>
      <c r="AB184" s="6"/>
      <c r="AC184" s="2">
        <f t="shared" si="14"/>
        <v>0</v>
      </c>
      <c r="AD184" s="2">
        <f t="shared" si="14"/>
        <v>0</v>
      </c>
      <c r="AE184" s="214">
        <f t="shared" si="15"/>
        <v>0</v>
      </c>
      <c r="AF184" s="214"/>
    </row>
    <row r="185" spans="1:32" ht="30.75" customHeight="1" x14ac:dyDescent="0.25">
      <c r="A185" s="66">
        <v>264</v>
      </c>
      <c r="B185" s="222" t="s">
        <v>184</v>
      </c>
      <c r="C185" s="222"/>
      <c r="D185" s="222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5"/>
      <c r="V185" s="5"/>
      <c r="W185" s="6"/>
      <c r="X185" s="6"/>
      <c r="Y185" s="5"/>
      <c r="Z185" s="5"/>
      <c r="AA185" s="6"/>
      <c r="AB185" s="6"/>
      <c r="AC185" s="2">
        <f t="shared" si="14"/>
        <v>0</v>
      </c>
      <c r="AD185" s="2">
        <f t="shared" si="14"/>
        <v>0</v>
      </c>
      <c r="AE185" s="214">
        <f t="shared" si="15"/>
        <v>0</v>
      </c>
      <c r="AF185" s="214"/>
    </row>
    <row r="186" spans="1:32" ht="30.75" customHeight="1" x14ac:dyDescent="0.25">
      <c r="A186" s="66">
        <v>265</v>
      </c>
      <c r="B186" s="222" t="s">
        <v>185</v>
      </c>
      <c r="C186" s="222"/>
      <c r="D186" s="222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5"/>
      <c r="V186" s="5"/>
      <c r="W186" s="6"/>
      <c r="X186" s="6"/>
      <c r="Y186" s="5"/>
      <c r="Z186" s="5"/>
      <c r="AA186" s="6"/>
      <c r="AB186" s="6"/>
      <c r="AC186" s="2">
        <f t="shared" si="14"/>
        <v>0</v>
      </c>
      <c r="AD186" s="2">
        <f t="shared" si="14"/>
        <v>0</v>
      </c>
      <c r="AE186" s="214">
        <f t="shared" si="15"/>
        <v>0</v>
      </c>
      <c r="AF186" s="214"/>
    </row>
    <row r="187" spans="1:32" ht="30.75" customHeight="1" x14ac:dyDescent="0.25">
      <c r="A187" s="66">
        <v>266</v>
      </c>
      <c r="B187" s="222" t="s">
        <v>186</v>
      </c>
      <c r="C187" s="222"/>
      <c r="D187" s="222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5"/>
      <c r="V187" s="5"/>
      <c r="W187" s="6"/>
      <c r="X187" s="6"/>
      <c r="Y187" s="5"/>
      <c r="Z187" s="5"/>
      <c r="AA187" s="6"/>
      <c r="AB187" s="6"/>
      <c r="AC187" s="2">
        <f t="shared" si="14"/>
        <v>0</v>
      </c>
      <c r="AD187" s="2">
        <f t="shared" si="14"/>
        <v>0</v>
      </c>
      <c r="AE187" s="214">
        <f t="shared" si="15"/>
        <v>0</v>
      </c>
      <c r="AF187" s="214"/>
    </row>
    <row r="188" spans="1:32" ht="45.75" customHeight="1" x14ac:dyDescent="0.25">
      <c r="A188" s="257" t="s">
        <v>187</v>
      </c>
      <c r="B188" s="257"/>
      <c r="C188" s="257"/>
      <c r="D188" s="257"/>
      <c r="E188" s="12">
        <f t="shared" ref="E188:AB188" si="18">SUM(E189:E198)</f>
        <v>0</v>
      </c>
      <c r="F188" s="12">
        <f t="shared" si="18"/>
        <v>0</v>
      </c>
      <c r="G188" s="12">
        <f t="shared" si="18"/>
        <v>0</v>
      </c>
      <c r="H188" s="12">
        <f t="shared" si="18"/>
        <v>0</v>
      </c>
      <c r="I188" s="12">
        <f t="shared" si="18"/>
        <v>0</v>
      </c>
      <c r="J188" s="12">
        <f t="shared" si="18"/>
        <v>0</v>
      </c>
      <c r="K188" s="12">
        <f t="shared" si="18"/>
        <v>0</v>
      </c>
      <c r="L188" s="12">
        <f t="shared" si="18"/>
        <v>0</v>
      </c>
      <c r="M188" s="12">
        <f t="shared" si="18"/>
        <v>0</v>
      </c>
      <c r="N188" s="12">
        <f t="shared" si="18"/>
        <v>1</v>
      </c>
      <c r="O188" s="12">
        <f t="shared" si="18"/>
        <v>0</v>
      </c>
      <c r="P188" s="12">
        <f t="shared" si="18"/>
        <v>0</v>
      </c>
      <c r="Q188" s="12">
        <f t="shared" si="18"/>
        <v>0</v>
      </c>
      <c r="R188" s="12">
        <f t="shared" si="18"/>
        <v>0</v>
      </c>
      <c r="S188" s="12">
        <f t="shared" si="18"/>
        <v>0</v>
      </c>
      <c r="T188" s="12">
        <f t="shared" si="18"/>
        <v>0</v>
      </c>
      <c r="U188" s="12">
        <f t="shared" si="18"/>
        <v>0</v>
      </c>
      <c r="V188" s="12">
        <f t="shared" si="18"/>
        <v>0</v>
      </c>
      <c r="W188" s="12">
        <f t="shared" si="18"/>
        <v>0</v>
      </c>
      <c r="X188" s="12">
        <f t="shared" si="18"/>
        <v>0</v>
      </c>
      <c r="Y188" s="12">
        <f t="shared" si="18"/>
        <v>0</v>
      </c>
      <c r="Z188" s="12">
        <f t="shared" si="18"/>
        <v>0</v>
      </c>
      <c r="AA188" s="12">
        <f t="shared" si="18"/>
        <v>0</v>
      </c>
      <c r="AB188" s="12">
        <f t="shared" si="18"/>
        <v>0</v>
      </c>
      <c r="AC188" s="2">
        <f t="shared" si="14"/>
        <v>0</v>
      </c>
      <c r="AD188" s="2">
        <f t="shared" si="14"/>
        <v>1</v>
      </c>
      <c r="AE188" s="214">
        <f t="shared" si="15"/>
        <v>0</v>
      </c>
      <c r="AF188" s="214"/>
    </row>
    <row r="189" spans="1:32" ht="51.75" customHeight="1" x14ac:dyDescent="0.25">
      <c r="A189" s="66">
        <v>267</v>
      </c>
      <c r="B189" s="222" t="s">
        <v>188</v>
      </c>
      <c r="C189" s="222"/>
      <c r="D189" s="222"/>
      <c r="E189" s="5"/>
      <c r="F189" s="5"/>
      <c r="G189" s="6"/>
      <c r="H189" s="6"/>
      <c r="I189" s="5"/>
      <c r="J189" s="5"/>
      <c r="K189" s="6"/>
      <c r="L189" s="6"/>
      <c r="M189" s="5"/>
      <c r="N189" s="5">
        <v>1</v>
      </c>
      <c r="O189" s="6"/>
      <c r="P189" s="6"/>
      <c r="Q189" s="5"/>
      <c r="R189" s="5"/>
      <c r="S189" s="6"/>
      <c r="T189" s="6"/>
      <c r="U189" s="5"/>
      <c r="V189" s="5"/>
      <c r="W189" s="6"/>
      <c r="X189" s="6"/>
      <c r="Y189" s="5"/>
      <c r="Z189" s="5"/>
      <c r="AA189" s="6"/>
      <c r="AB189" s="6"/>
      <c r="AC189" s="2">
        <f t="shared" si="14"/>
        <v>0</v>
      </c>
      <c r="AD189" s="2">
        <f t="shared" si="14"/>
        <v>1</v>
      </c>
      <c r="AE189" s="214">
        <f t="shared" si="15"/>
        <v>0</v>
      </c>
      <c r="AF189" s="214"/>
    </row>
    <row r="190" spans="1:32" ht="58.5" customHeight="1" x14ac:dyDescent="0.25">
      <c r="A190" s="66">
        <v>268</v>
      </c>
      <c r="B190" s="222" t="s">
        <v>189</v>
      </c>
      <c r="C190" s="222"/>
      <c r="D190" s="222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5"/>
      <c r="V190" s="5"/>
      <c r="W190" s="6"/>
      <c r="X190" s="6"/>
      <c r="Y190" s="5"/>
      <c r="Z190" s="5"/>
      <c r="AA190" s="6"/>
      <c r="AB190" s="6"/>
      <c r="AC190" s="2">
        <f t="shared" si="14"/>
        <v>0</v>
      </c>
      <c r="AD190" s="2">
        <f t="shared" si="14"/>
        <v>0</v>
      </c>
      <c r="AE190" s="214">
        <f t="shared" si="15"/>
        <v>0</v>
      </c>
      <c r="AF190" s="214"/>
    </row>
    <row r="191" spans="1:32" ht="30.75" customHeight="1" x14ac:dyDescent="0.25">
      <c r="A191" s="66">
        <v>269</v>
      </c>
      <c r="B191" s="222" t="s">
        <v>190</v>
      </c>
      <c r="C191" s="222"/>
      <c r="D191" s="222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5"/>
      <c r="V191" s="5"/>
      <c r="W191" s="6"/>
      <c r="X191" s="6"/>
      <c r="Y191" s="5"/>
      <c r="Z191" s="5"/>
      <c r="AA191" s="6"/>
      <c r="AB191" s="6"/>
      <c r="AC191" s="2">
        <f t="shared" si="14"/>
        <v>0</v>
      </c>
      <c r="AD191" s="2">
        <f t="shared" si="14"/>
        <v>0</v>
      </c>
      <c r="AE191" s="214">
        <f t="shared" si="15"/>
        <v>0</v>
      </c>
      <c r="AF191" s="214"/>
    </row>
    <row r="192" spans="1:32" ht="30.75" customHeight="1" x14ac:dyDescent="0.25">
      <c r="A192" s="66">
        <v>270</v>
      </c>
      <c r="B192" s="222" t="s">
        <v>191</v>
      </c>
      <c r="C192" s="222"/>
      <c r="D192" s="222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5"/>
      <c r="V192" s="5"/>
      <c r="W192" s="6"/>
      <c r="X192" s="6"/>
      <c r="Y192" s="5"/>
      <c r="Z192" s="5"/>
      <c r="AA192" s="6"/>
      <c r="AB192" s="6"/>
      <c r="AC192" s="2">
        <f t="shared" si="14"/>
        <v>0</v>
      </c>
      <c r="AD192" s="2">
        <f t="shared" si="14"/>
        <v>0</v>
      </c>
      <c r="AE192" s="214">
        <f t="shared" si="15"/>
        <v>0</v>
      </c>
      <c r="AF192" s="214"/>
    </row>
    <row r="193" spans="1:32" ht="47.25" customHeight="1" x14ac:dyDescent="0.25">
      <c r="A193" s="66">
        <v>271</v>
      </c>
      <c r="B193" s="222" t="s">
        <v>192</v>
      </c>
      <c r="C193" s="222"/>
      <c r="D193" s="222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5"/>
      <c r="V193" s="5"/>
      <c r="W193" s="6"/>
      <c r="X193" s="6"/>
      <c r="Y193" s="5"/>
      <c r="Z193" s="5"/>
      <c r="AA193" s="6"/>
      <c r="AB193" s="6"/>
      <c r="AC193" s="2">
        <f t="shared" si="14"/>
        <v>0</v>
      </c>
      <c r="AD193" s="2">
        <f t="shared" si="14"/>
        <v>0</v>
      </c>
      <c r="AE193" s="214">
        <f t="shared" si="15"/>
        <v>0</v>
      </c>
      <c r="AF193" s="214"/>
    </row>
    <row r="194" spans="1:32" ht="30.75" customHeight="1" x14ac:dyDescent="0.25">
      <c r="A194" s="66">
        <v>272</v>
      </c>
      <c r="B194" s="222" t="s">
        <v>193</v>
      </c>
      <c r="C194" s="222"/>
      <c r="D194" s="222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5"/>
      <c r="V194" s="5"/>
      <c r="W194" s="6"/>
      <c r="X194" s="6"/>
      <c r="Y194" s="5"/>
      <c r="Z194" s="5"/>
      <c r="AA194" s="6"/>
      <c r="AB194" s="6"/>
      <c r="AC194" s="2">
        <f t="shared" si="14"/>
        <v>0</v>
      </c>
      <c r="AD194" s="2">
        <f t="shared" si="14"/>
        <v>0</v>
      </c>
      <c r="AE194" s="214">
        <f t="shared" si="15"/>
        <v>0</v>
      </c>
      <c r="AF194" s="214"/>
    </row>
    <row r="195" spans="1:32" ht="42.75" customHeight="1" x14ac:dyDescent="0.25">
      <c r="A195" s="66">
        <v>273</v>
      </c>
      <c r="B195" s="222" t="s">
        <v>194</v>
      </c>
      <c r="C195" s="222"/>
      <c r="D195" s="222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5"/>
      <c r="V195" s="5"/>
      <c r="W195" s="6"/>
      <c r="X195" s="6"/>
      <c r="Y195" s="5"/>
      <c r="Z195" s="5"/>
      <c r="AA195" s="6"/>
      <c r="AB195" s="6"/>
      <c r="AC195" s="2">
        <f t="shared" si="14"/>
        <v>0</v>
      </c>
      <c r="AD195" s="2">
        <f t="shared" si="14"/>
        <v>0</v>
      </c>
      <c r="AE195" s="214">
        <f t="shared" si="15"/>
        <v>0</v>
      </c>
      <c r="AF195" s="214"/>
    </row>
    <row r="196" spans="1:32" ht="30.75" customHeight="1" x14ac:dyDescent="0.25">
      <c r="A196" s="66">
        <v>274</v>
      </c>
      <c r="B196" s="222" t="s">
        <v>195</v>
      </c>
      <c r="C196" s="222"/>
      <c r="D196" s="222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5"/>
      <c r="V196" s="5"/>
      <c r="W196" s="6"/>
      <c r="X196" s="6"/>
      <c r="Y196" s="5"/>
      <c r="Z196" s="5"/>
      <c r="AA196" s="6"/>
      <c r="AB196" s="6"/>
      <c r="AC196" s="2">
        <f t="shared" si="14"/>
        <v>0</v>
      </c>
      <c r="AD196" s="2">
        <f t="shared" si="14"/>
        <v>0</v>
      </c>
      <c r="AE196" s="214">
        <f t="shared" si="15"/>
        <v>0</v>
      </c>
      <c r="AF196" s="214"/>
    </row>
    <row r="197" spans="1:32" ht="30.75" customHeight="1" x14ac:dyDescent="0.25">
      <c r="A197" s="66">
        <v>275</v>
      </c>
      <c r="B197" s="222" t="s">
        <v>196</v>
      </c>
      <c r="C197" s="222"/>
      <c r="D197" s="222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5"/>
      <c r="V197" s="5"/>
      <c r="W197" s="6"/>
      <c r="X197" s="6"/>
      <c r="Y197" s="5"/>
      <c r="Z197" s="5"/>
      <c r="AA197" s="6"/>
      <c r="AB197" s="6"/>
      <c r="AC197" s="2">
        <f t="shared" si="14"/>
        <v>0</v>
      </c>
      <c r="AD197" s="2">
        <f t="shared" si="14"/>
        <v>0</v>
      </c>
      <c r="AE197" s="214">
        <f t="shared" si="15"/>
        <v>0</v>
      </c>
      <c r="AF197" s="214"/>
    </row>
    <row r="198" spans="1:32" ht="24" customHeight="1" x14ac:dyDescent="0.25">
      <c r="A198" s="66">
        <v>276</v>
      </c>
      <c r="B198" s="222" t="s">
        <v>197</v>
      </c>
      <c r="C198" s="222"/>
      <c r="D198" s="222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5"/>
      <c r="V198" s="5"/>
      <c r="W198" s="6"/>
      <c r="X198" s="6"/>
      <c r="Y198" s="5"/>
      <c r="Z198" s="5"/>
      <c r="AA198" s="6"/>
      <c r="AB198" s="6"/>
      <c r="AC198" s="2">
        <f t="shared" si="14"/>
        <v>0</v>
      </c>
      <c r="AD198" s="2">
        <f t="shared" si="14"/>
        <v>0</v>
      </c>
      <c r="AE198" s="214">
        <f t="shared" si="15"/>
        <v>0</v>
      </c>
      <c r="AF198" s="214"/>
    </row>
    <row r="199" spans="1:32" ht="45.75" customHeight="1" x14ac:dyDescent="0.25">
      <c r="A199" s="257" t="s">
        <v>198</v>
      </c>
      <c r="B199" s="257"/>
      <c r="C199" s="257"/>
      <c r="D199" s="257"/>
      <c r="E199" s="12">
        <f t="shared" ref="E199:AB199" si="19">SUM(E200)</f>
        <v>0</v>
      </c>
      <c r="F199" s="12">
        <f t="shared" si="19"/>
        <v>0</v>
      </c>
      <c r="G199" s="12">
        <f t="shared" si="19"/>
        <v>0</v>
      </c>
      <c r="H199" s="12">
        <f t="shared" si="19"/>
        <v>0</v>
      </c>
      <c r="I199" s="12">
        <f t="shared" si="19"/>
        <v>0</v>
      </c>
      <c r="J199" s="12">
        <f t="shared" si="19"/>
        <v>0</v>
      </c>
      <c r="K199" s="12">
        <f t="shared" si="19"/>
        <v>0</v>
      </c>
      <c r="L199" s="12">
        <f t="shared" si="19"/>
        <v>0</v>
      </c>
      <c r="M199" s="12">
        <f t="shared" si="19"/>
        <v>0</v>
      </c>
      <c r="N199" s="12">
        <f t="shared" si="19"/>
        <v>0</v>
      </c>
      <c r="O199" s="12">
        <f t="shared" si="19"/>
        <v>0</v>
      </c>
      <c r="P199" s="12">
        <f t="shared" si="19"/>
        <v>0</v>
      </c>
      <c r="Q199" s="12">
        <f t="shared" si="19"/>
        <v>0</v>
      </c>
      <c r="R199" s="12">
        <f t="shared" si="19"/>
        <v>0</v>
      </c>
      <c r="S199" s="12">
        <f t="shared" si="19"/>
        <v>0</v>
      </c>
      <c r="T199" s="12">
        <f t="shared" si="19"/>
        <v>0</v>
      </c>
      <c r="U199" s="12">
        <f t="shared" si="19"/>
        <v>0</v>
      </c>
      <c r="V199" s="12">
        <f t="shared" si="19"/>
        <v>0</v>
      </c>
      <c r="W199" s="12">
        <f t="shared" si="19"/>
        <v>0</v>
      </c>
      <c r="X199" s="12">
        <f t="shared" si="19"/>
        <v>0</v>
      </c>
      <c r="Y199" s="12">
        <f t="shared" si="19"/>
        <v>0</v>
      </c>
      <c r="Z199" s="12">
        <f t="shared" si="19"/>
        <v>0</v>
      </c>
      <c r="AA199" s="12">
        <f t="shared" si="19"/>
        <v>0</v>
      </c>
      <c r="AB199" s="12">
        <f t="shared" si="19"/>
        <v>0</v>
      </c>
      <c r="AC199" s="2">
        <f t="shared" si="14"/>
        <v>0</v>
      </c>
      <c r="AD199" s="2">
        <f t="shared" si="14"/>
        <v>0</v>
      </c>
      <c r="AE199" s="214">
        <f t="shared" si="15"/>
        <v>0</v>
      </c>
      <c r="AF199" s="214"/>
    </row>
    <row r="200" spans="1:32" ht="32.25" customHeight="1" x14ac:dyDescent="0.25">
      <c r="A200" s="66">
        <v>277</v>
      </c>
      <c r="B200" s="222" t="s">
        <v>199</v>
      </c>
      <c r="C200" s="222"/>
      <c r="D200" s="222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6"/>
      <c r="T200" s="6"/>
      <c r="U200" s="5"/>
      <c r="V200" s="5"/>
      <c r="W200" s="6"/>
      <c r="X200" s="6"/>
      <c r="Y200" s="5"/>
      <c r="Z200" s="5"/>
      <c r="AA200" s="6"/>
      <c r="AB200" s="6"/>
      <c r="AC200" s="2">
        <f t="shared" si="14"/>
        <v>0</v>
      </c>
      <c r="AD200" s="2">
        <f t="shared" si="14"/>
        <v>0</v>
      </c>
      <c r="AE200" s="214">
        <f t="shared" si="15"/>
        <v>0</v>
      </c>
      <c r="AF200" s="214"/>
    </row>
    <row r="201" spans="1:32" ht="32.25" customHeight="1" x14ac:dyDescent="0.25">
      <c r="A201" s="263" t="s">
        <v>529</v>
      </c>
      <c r="B201" s="264"/>
      <c r="C201" s="264"/>
      <c r="D201" s="265"/>
      <c r="E201" s="168">
        <f>SUM(E202:E213)</f>
        <v>0</v>
      </c>
      <c r="F201" s="168">
        <f t="shared" ref="F201:AB201" si="20">SUM(F202:F213)</f>
        <v>0</v>
      </c>
      <c r="G201" s="168">
        <f t="shared" si="20"/>
        <v>0</v>
      </c>
      <c r="H201" s="168">
        <f t="shared" si="20"/>
        <v>0</v>
      </c>
      <c r="I201" s="168">
        <f t="shared" si="20"/>
        <v>0</v>
      </c>
      <c r="J201" s="168">
        <f t="shared" si="20"/>
        <v>0</v>
      </c>
      <c r="K201" s="168">
        <f t="shared" si="20"/>
        <v>0</v>
      </c>
      <c r="L201" s="168">
        <f t="shared" si="20"/>
        <v>0</v>
      </c>
      <c r="M201" s="168">
        <f t="shared" si="20"/>
        <v>0</v>
      </c>
      <c r="N201" s="168">
        <f t="shared" si="20"/>
        <v>0</v>
      </c>
      <c r="O201" s="168">
        <f t="shared" si="20"/>
        <v>0</v>
      </c>
      <c r="P201" s="168">
        <f t="shared" si="20"/>
        <v>0</v>
      </c>
      <c r="Q201" s="168">
        <f t="shared" si="20"/>
        <v>0</v>
      </c>
      <c r="R201" s="168">
        <f t="shared" si="20"/>
        <v>0</v>
      </c>
      <c r="S201" s="168">
        <f t="shared" si="20"/>
        <v>0</v>
      </c>
      <c r="T201" s="168">
        <f t="shared" si="20"/>
        <v>0</v>
      </c>
      <c r="U201" s="168">
        <f t="shared" si="20"/>
        <v>0</v>
      </c>
      <c r="V201" s="168">
        <f t="shared" si="20"/>
        <v>0</v>
      </c>
      <c r="W201" s="168">
        <f t="shared" si="20"/>
        <v>0</v>
      </c>
      <c r="X201" s="168">
        <f t="shared" si="20"/>
        <v>0</v>
      </c>
      <c r="Y201" s="168">
        <f t="shared" si="20"/>
        <v>0</v>
      </c>
      <c r="Z201" s="168">
        <f t="shared" si="20"/>
        <v>0</v>
      </c>
      <c r="AA201" s="168">
        <f t="shared" si="20"/>
        <v>0</v>
      </c>
      <c r="AB201" s="168">
        <f t="shared" si="20"/>
        <v>0</v>
      </c>
      <c r="AC201" s="2">
        <f t="shared" ref="AC201:AC213" si="21">SUM(E201+G201+I201+K201+M201+O201+Q201+S201+U201+W201+Y201+AA201)</f>
        <v>0</v>
      </c>
      <c r="AD201" s="2">
        <f t="shared" ref="AD201:AD213" si="22">SUM(F201+H201+J201+L201+N201+P201+R201+T201+V201+X201+Z201+AB201)</f>
        <v>0</v>
      </c>
      <c r="AE201" s="214">
        <f t="shared" ref="AE201:AE213" si="23">IF(AC201=0,0,(AC201-AD201)/AC201*-100)</f>
        <v>0</v>
      </c>
      <c r="AF201" s="214"/>
    </row>
    <row r="202" spans="1:32" ht="32.25" customHeight="1" x14ac:dyDescent="0.25">
      <c r="A202" s="169" t="s">
        <v>530</v>
      </c>
      <c r="B202" s="296" t="s">
        <v>531</v>
      </c>
      <c r="C202" s="297"/>
      <c r="D202" s="298"/>
      <c r="E202" s="154"/>
      <c r="F202" s="154"/>
      <c r="G202" s="6"/>
      <c r="H202" s="6"/>
      <c r="I202" s="154"/>
      <c r="J202" s="154"/>
      <c r="K202" s="6"/>
      <c r="L202" s="6"/>
      <c r="M202" s="154"/>
      <c r="N202" s="154"/>
      <c r="O202" s="6"/>
      <c r="P202" s="6"/>
      <c r="Q202" s="154"/>
      <c r="R202" s="154"/>
      <c r="S202" s="6"/>
      <c r="T202" s="6"/>
      <c r="U202" s="154"/>
      <c r="V202" s="154"/>
      <c r="W202" s="6"/>
      <c r="X202" s="6"/>
      <c r="Y202" s="154"/>
      <c r="Z202" s="154"/>
      <c r="AA202" s="6"/>
      <c r="AB202" s="6"/>
      <c r="AC202" s="2">
        <f t="shared" si="21"/>
        <v>0</v>
      </c>
      <c r="AD202" s="2">
        <f t="shared" si="22"/>
        <v>0</v>
      </c>
      <c r="AE202" s="214">
        <f t="shared" si="23"/>
        <v>0</v>
      </c>
      <c r="AF202" s="214"/>
    </row>
    <row r="203" spans="1:32" ht="32.25" customHeight="1" x14ac:dyDescent="0.25">
      <c r="A203" s="169" t="s">
        <v>532</v>
      </c>
      <c r="B203" s="296" t="s">
        <v>533</v>
      </c>
      <c r="C203" s="297"/>
      <c r="D203" s="298"/>
      <c r="E203" s="154"/>
      <c r="F203" s="154"/>
      <c r="G203" s="6"/>
      <c r="H203" s="6"/>
      <c r="I203" s="154"/>
      <c r="J203" s="154"/>
      <c r="K203" s="6"/>
      <c r="L203" s="6"/>
      <c r="M203" s="154"/>
      <c r="N203" s="154"/>
      <c r="O203" s="6"/>
      <c r="P203" s="6"/>
      <c r="Q203" s="154"/>
      <c r="R203" s="154"/>
      <c r="S203" s="6"/>
      <c r="T203" s="6"/>
      <c r="U203" s="154"/>
      <c r="V203" s="154"/>
      <c r="W203" s="6"/>
      <c r="X203" s="6"/>
      <c r="Y203" s="154"/>
      <c r="Z203" s="154"/>
      <c r="AA203" s="6"/>
      <c r="AB203" s="6"/>
      <c r="AC203" s="2">
        <f t="shared" si="21"/>
        <v>0</v>
      </c>
      <c r="AD203" s="2">
        <f t="shared" si="22"/>
        <v>0</v>
      </c>
      <c r="AE203" s="214">
        <f t="shared" si="23"/>
        <v>0</v>
      </c>
      <c r="AF203" s="214"/>
    </row>
    <row r="204" spans="1:32" ht="32.25" customHeight="1" x14ac:dyDescent="0.25">
      <c r="A204" s="169" t="s">
        <v>534</v>
      </c>
      <c r="B204" s="296" t="s">
        <v>535</v>
      </c>
      <c r="C204" s="297"/>
      <c r="D204" s="298"/>
      <c r="E204" s="154"/>
      <c r="F204" s="154"/>
      <c r="G204" s="6"/>
      <c r="H204" s="6"/>
      <c r="I204" s="154"/>
      <c r="J204" s="154"/>
      <c r="K204" s="6"/>
      <c r="L204" s="6"/>
      <c r="M204" s="154"/>
      <c r="N204" s="154"/>
      <c r="O204" s="6"/>
      <c r="P204" s="6"/>
      <c r="Q204" s="154"/>
      <c r="R204" s="154"/>
      <c r="S204" s="6"/>
      <c r="T204" s="6"/>
      <c r="U204" s="154"/>
      <c r="V204" s="154"/>
      <c r="W204" s="6"/>
      <c r="X204" s="6"/>
      <c r="Y204" s="154"/>
      <c r="Z204" s="154"/>
      <c r="AA204" s="6"/>
      <c r="AB204" s="6"/>
      <c r="AC204" s="2">
        <f t="shared" si="21"/>
        <v>0</v>
      </c>
      <c r="AD204" s="2">
        <f t="shared" si="22"/>
        <v>0</v>
      </c>
      <c r="AE204" s="214">
        <f t="shared" si="23"/>
        <v>0</v>
      </c>
      <c r="AF204" s="214"/>
    </row>
    <row r="205" spans="1:32" ht="32.25" customHeight="1" x14ac:dyDescent="0.25">
      <c r="A205" s="169" t="s">
        <v>536</v>
      </c>
      <c r="B205" s="296" t="s">
        <v>537</v>
      </c>
      <c r="C205" s="297"/>
      <c r="D205" s="298"/>
      <c r="E205" s="154"/>
      <c r="F205" s="154"/>
      <c r="G205" s="6"/>
      <c r="H205" s="6"/>
      <c r="I205" s="154"/>
      <c r="J205" s="154"/>
      <c r="K205" s="6"/>
      <c r="L205" s="6"/>
      <c r="M205" s="154"/>
      <c r="N205" s="154"/>
      <c r="O205" s="6"/>
      <c r="P205" s="6"/>
      <c r="Q205" s="154"/>
      <c r="R205" s="154"/>
      <c r="S205" s="6"/>
      <c r="T205" s="6"/>
      <c r="U205" s="154"/>
      <c r="V205" s="154"/>
      <c r="W205" s="6"/>
      <c r="X205" s="6"/>
      <c r="Y205" s="154"/>
      <c r="Z205" s="154"/>
      <c r="AA205" s="6"/>
      <c r="AB205" s="6"/>
      <c r="AC205" s="2">
        <f t="shared" si="21"/>
        <v>0</v>
      </c>
      <c r="AD205" s="2">
        <f t="shared" si="22"/>
        <v>0</v>
      </c>
      <c r="AE205" s="214">
        <f t="shared" si="23"/>
        <v>0</v>
      </c>
      <c r="AF205" s="214"/>
    </row>
    <row r="206" spans="1:32" ht="32.25" customHeight="1" x14ac:dyDescent="0.25">
      <c r="A206" s="169" t="s">
        <v>538</v>
      </c>
      <c r="B206" s="296" t="s">
        <v>539</v>
      </c>
      <c r="C206" s="297"/>
      <c r="D206" s="298"/>
      <c r="E206" s="154"/>
      <c r="F206" s="154"/>
      <c r="G206" s="6"/>
      <c r="H206" s="6"/>
      <c r="I206" s="154"/>
      <c r="J206" s="154"/>
      <c r="K206" s="6"/>
      <c r="L206" s="6"/>
      <c r="M206" s="154"/>
      <c r="N206" s="154"/>
      <c r="O206" s="6"/>
      <c r="P206" s="6"/>
      <c r="Q206" s="154"/>
      <c r="R206" s="154"/>
      <c r="S206" s="6"/>
      <c r="T206" s="6"/>
      <c r="U206" s="154"/>
      <c r="V206" s="154"/>
      <c r="W206" s="6"/>
      <c r="X206" s="6"/>
      <c r="Y206" s="154"/>
      <c r="Z206" s="154"/>
      <c r="AA206" s="6"/>
      <c r="AB206" s="6"/>
      <c r="AC206" s="2">
        <f t="shared" si="21"/>
        <v>0</v>
      </c>
      <c r="AD206" s="2">
        <f t="shared" si="22"/>
        <v>0</v>
      </c>
      <c r="AE206" s="214">
        <f t="shared" si="23"/>
        <v>0</v>
      </c>
      <c r="AF206" s="214"/>
    </row>
    <row r="207" spans="1:32" ht="32.25" customHeight="1" x14ac:dyDescent="0.25">
      <c r="A207" s="169" t="s">
        <v>540</v>
      </c>
      <c r="B207" s="296" t="s">
        <v>541</v>
      </c>
      <c r="C207" s="297"/>
      <c r="D207" s="298"/>
      <c r="E207" s="154"/>
      <c r="F207" s="154"/>
      <c r="G207" s="6"/>
      <c r="H207" s="6"/>
      <c r="I207" s="154"/>
      <c r="J207" s="154"/>
      <c r="K207" s="6"/>
      <c r="L207" s="6"/>
      <c r="M207" s="154"/>
      <c r="N207" s="154"/>
      <c r="O207" s="6"/>
      <c r="P207" s="6"/>
      <c r="Q207" s="154"/>
      <c r="R207" s="154"/>
      <c r="S207" s="6"/>
      <c r="T207" s="6"/>
      <c r="U207" s="154"/>
      <c r="V207" s="154"/>
      <c r="W207" s="6"/>
      <c r="X207" s="6"/>
      <c r="Y207" s="154"/>
      <c r="Z207" s="154"/>
      <c r="AA207" s="6"/>
      <c r="AB207" s="6"/>
      <c r="AC207" s="2">
        <f t="shared" si="21"/>
        <v>0</v>
      </c>
      <c r="AD207" s="2">
        <f t="shared" si="22"/>
        <v>0</v>
      </c>
      <c r="AE207" s="214">
        <f t="shared" si="23"/>
        <v>0</v>
      </c>
      <c r="AF207" s="214"/>
    </row>
    <row r="208" spans="1:32" ht="32.25" customHeight="1" x14ac:dyDescent="0.25">
      <c r="A208" s="169" t="s">
        <v>542</v>
      </c>
      <c r="B208" s="296" t="s">
        <v>543</v>
      </c>
      <c r="C208" s="297"/>
      <c r="D208" s="298"/>
      <c r="E208" s="154"/>
      <c r="F208" s="154"/>
      <c r="G208" s="6"/>
      <c r="H208" s="6"/>
      <c r="I208" s="154"/>
      <c r="J208" s="154"/>
      <c r="K208" s="6"/>
      <c r="L208" s="6"/>
      <c r="M208" s="154"/>
      <c r="N208" s="154"/>
      <c r="O208" s="6"/>
      <c r="P208" s="6"/>
      <c r="Q208" s="154"/>
      <c r="R208" s="154"/>
      <c r="S208" s="6"/>
      <c r="T208" s="6"/>
      <c r="U208" s="154"/>
      <c r="V208" s="154"/>
      <c r="W208" s="6"/>
      <c r="X208" s="6"/>
      <c r="Y208" s="154"/>
      <c r="Z208" s="154"/>
      <c r="AA208" s="6"/>
      <c r="AB208" s="6"/>
      <c r="AC208" s="2">
        <f t="shared" si="21"/>
        <v>0</v>
      </c>
      <c r="AD208" s="2">
        <f t="shared" si="22"/>
        <v>0</v>
      </c>
      <c r="AE208" s="214">
        <f t="shared" si="23"/>
        <v>0</v>
      </c>
      <c r="AF208" s="214"/>
    </row>
    <row r="209" spans="1:32" ht="32.25" customHeight="1" x14ac:dyDescent="0.25">
      <c r="A209" s="169" t="s">
        <v>544</v>
      </c>
      <c r="B209" s="296" t="s">
        <v>545</v>
      </c>
      <c r="C209" s="297"/>
      <c r="D209" s="298"/>
      <c r="E209" s="154"/>
      <c r="F209" s="154"/>
      <c r="G209" s="6"/>
      <c r="H209" s="6"/>
      <c r="I209" s="154"/>
      <c r="J209" s="154"/>
      <c r="K209" s="6"/>
      <c r="L209" s="6"/>
      <c r="M209" s="154"/>
      <c r="N209" s="154"/>
      <c r="O209" s="6"/>
      <c r="P209" s="6"/>
      <c r="Q209" s="154"/>
      <c r="R209" s="154"/>
      <c r="S209" s="6"/>
      <c r="T209" s="6"/>
      <c r="U209" s="154"/>
      <c r="V209" s="154"/>
      <c r="W209" s="6"/>
      <c r="X209" s="6"/>
      <c r="Y209" s="154"/>
      <c r="Z209" s="154"/>
      <c r="AA209" s="6"/>
      <c r="AB209" s="6"/>
      <c r="AC209" s="2">
        <f t="shared" si="21"/>
        <v>0</v>
      </c>
      <c r="AD209" s="2">
        <f t="shared" si="22"/>
        <v>0</v>
      </c>
      <c r="AE209" s="214">
        <f t="shared" si="23"/>
        <v>0</v>
      </c>
      <c r="AF209" s="214"/>
    </row>
    <row r="210" spans="1:32" ht="32.25" customHeight="1" x14ac:dyDescent="0.25">
      <c r="A210" s="169" t="s">
        <v>546</v>
      </c>
      <c r="B210" s="296" t="s">
        <v>547</v>
      </c>
      <c r="C210" s="297"/>
      <c r="D210" s="298"/>
      <c r="E210" s="154"/>
      <c r="F210" s="154"/>
      <c r="G210" s="6"/>
      <c r="H210" s="6"/>
      <c r="I210" s="154"/>
      <c r="J210" s="154"/>
      <c r="K210" s="6"/>
      <c r="L210" s="6"/>
      <c r="M210" s="154"/>
      <c r="N210" s="154"/>
      <c r="O210" s="6"/>
      <c r="P210" s="6"/>
      <c r="Q210" s="154"/>
      <c r="R210" s="154"/>
      <c r="S210" s="6"/>
      <c r="T210" s="6"/>
      <c r="U210" s="154"/>
      <c r="V210" s="154"/>
      <c r="W210" s="6"/>
      <c r="X210" s="6"/>
      <c r="Y210" s="154"/>
      <c r="Z210" s="154"/>
      <c r="AA210" s="6"/>
      <c r="AB210" s="6"/>
      <c r="AC210" s="2">
        <f t="shared" si="21"/>
        <v>0</v>
      </c>
      <c r="AD210" s="2">
        <f t="shared" si="22"/>
        <v>0</v>
      </c>
      <c r="AE210" s="214">
        <f t="shared" si="23"/>
        <v>0</v>
      </c>
      <c r="AF210" s="214"/>
    </row>
    <row r="211" spans="1:32" ht="32.25" customHeight="1" x14ac:dyDescent="0.25">
      <c r="A211" s="169" t="s">
        <v>548</v>
      </c>
      <c r="B211" s="269" t="s">
        <v>549</v>
      </c>
      <c r="C211" s="270"/>
      <c r="D211" s="271"/>
      <c r="E211" s="154"/>
      <c r="F211" s="154"/>
      <c r="G211" s="6"/>
      <c r="H211" s="6"/>
      <c r="I211" s="154"/>
      <c r="J211" s="154"/>
      <c r="K211" s="6"/>
      <c r="L211" s="6"/>
      <c r="M211" s="154"/>
      <c r="N211" s="154"/>
      <c r="O211" s="6"/>
      <c r="P211" s="6"/>
      <c r="Q211" s="154"/>
      <c r="R211" s="154"/>
      <c r="S211" s="6"/>
      <c r="T211" s="6"/>
      <c r="U211" s="154"/>
      <c r="V211" s="154"/>
      <c r="W211" s="6"/>
      <c r="X211" s="6"/>
      <c r="Y211" s="154"/>
      <c r="Z211" s="154"/>
      <c r="AA211" s="6"/>
      <c r="AB211" s="6"/>
      <c r="AC211" s="2">
        <f t="shared" si="21"/>
        <v>0</v>
      </c>
      <c r="AD211" s="2">
        <f t="shared" si="22"/>
        <v>0</v>
      </c>
      <c r="AE211" s="214">
        <f t="shared" si="23"/>
        <v>0</v>
      </c>
      <c r="AF211" s="214"/>
    </row>
    <row r="212" spans="1:32" ht="32.25" customHeight="1" x14ac:dyDescent="0.25">
      <c r="A212" s="169" t="s">
        <v>550</v>
      </c>
      <c r="B212" s="269" t="s">
        <v>551</v>
      </c>
      <c r="C212" s="270"/>
      <c r="D212" s="271"/>
      <c r="E212" s="154"/>
      <c r="F212" s="154"/>
      <c r="G212" s="6"/>
      <c r="H212" s="6"/>
      <c r="I212" s="154"/>
      <c r="J212" s="154"/>
      <c r="K212" s="6"/>
      <c r="L212" s="6"/>
      <c r="M212" s="154"/>
      <c r="N212" s="154"/>
      <c r="O212" s="6"/>
      <c r="P212" s="6"/>
      <c r="Q212" s="154"/>
      <c r="R212" s="154"/>
      <c r="S212" s="6"/>
      <c r="T212" s="6"/>
      <c r="U212" s="154"/>
      <c r="V212" s="154"/>
      <c r="W212" s="6"/>
      <c r="X212" s="6"/>
      <c r="Y212" s="154"/>
      <c r="Z212" s="154"/>
      <c r="AA212" s="6"/>
      <c r="AB212" s="6"/>
      <c r="AC212" s="2">
        <f t="shared" si="21"/>
        <v>0</v>
      </c>
      <c r="AD212" s="2">
        <f t="shared" si="22"/>
        <v>0</v>
      </c>
      <c r="AE212" s="214">
        <f t="shared" si="23"/>
        <v>0</v>
      </c>
      <c r="AF212" s="214"/>
    </row>
    <row r="213" spans="1:32" ht="32.25" customHeight="1" x14ac:dyDescent="0.25">
      <c r="A213" s="169" t="s">
        <v>552</v>
      </c>
      <c r="B213" s="269" t="s">
        <v>553</v>
      </c>
      <c r="C213" s="270"/>
      <c r="D213" s="271"/>
      <c r="E213" s="154"/>
      <c r="F213" s="154"/>
      <c r="G213" s="6"/>
      <c r="H213" s="6"/>
      <c r="I213" s="154"/>
      <c r="J213" s="154"/>
      <c r="K213" s="6"/>
      <c r="L213" s="6"/>
      <c r="M213" s="154"/>
      <c r="N213" s="154"/>
      <c r="O213" s="6"/>
      <c r="P213" s="6"/>
      <c r="Q213" s="154"/>
      <c r="R213" s="154"/>
      <c r="S213" s="6"/>
      <c r="T213" s="6"/>
      <c r="U213" s="154"/>
      <c r="V213" s="154"/>
      <c r="W213" s="6"/>
      <c r="X213" s="6"/>
      <c r="Y213" s="154"/>
      <c r="Z213" s="154"/>
      <c r="AA213" s="6"/>
      <c r="AB213" s="6"/>
      <c r="AC213" s="2">
        <f t="shared" si="21"/>
        <v>0</v>
      </c>
      <c r="AD213" s="2">
        <f t="shared" si="22"/>
        <v>0</v>
      </c>
      <c r="AE213" s="214">
        <f t="shared" si="23"/>
        <v>0</v>
      </c>
      <c r="AF213" s="214"/>
    </row>
    <row r="214" spans="1:32" ht="45.75" customHeight="1" x14ac:dyDescent="0.25">
      <c r="A214" s="257" t="s">
        <v>200</v>
      </c>
      <c r="B214" s="257"/>
      <c r="C214" s="257"/>
      <c r="D214" s="257"/>
      <c r="E214" s="12">
        <f t="shared" ref="E214:AB214" si="24">SUM(E215:E249)</f>
        <v>0</v>
      </c>
      <c r="F214" s="12">
        <f t="shared" si="24"/>
        <v>0</v>
      </c>
      <c r="G214" s="12">
        <f t="shared" si="24"/>
        <v>0</v>
      </c>
      <c r="H214" s="12">
        <f t="shared" si="24"/>
        <v>0</v>
      </c>
      <c r="I214" s="12">
        <f t="shared" si="24"/>
        <v>0</v>
      </c>
      <c r="J214" s="12">
        <f t="shared" si="24"/>
        <v>0</v>
      </c>
      <c r="K214" s="12">
        <f t="shared" si="24"/>
        <v>0</v>
      </c>
      <c r="L214" s="12">
        <f t="shared" si="24"/>
        <v>0</v>
      </c>
      <c r="M214" s="12">
        <f t="shared" si="24"/>
        <v>0</v>
      </c>
      <c r="N214" s="12">
        <f t="shared" si="24"/>
        <v>0</v>
      </c>
      <c r="O214" s="12">
        <f t="shared" si="24"/>
        <v>0</v>
      </c>
      <c r="P214" s="12">
        <f t="shared" si="24"/>
        <v>0</v>
      </c>
      <c r="Q214" s="12">
        <f t="shared" si="24"/>
        <v>0</v>
      </c>
      <c r="R214" s="12">
        <f t="shared" si="24"/>
        <v>0</v>
      </c>
      <c r="S214" s="12">
        <f t="shared" si="24"/>
        <v>0</v>
      </c>
      <c r="T214" s="12">
        <f t="shared" si="24"/>
        <v>0</v>
      </c>
      <c r="U214" s="12">
        <f t="shared" si="24"/>
        <v>0</v>
      </c>
      <c r="V214" s="12">
        <f t="shared" si="24"/>
        <v>0</v>
      </c>
      <c r="W214" s="12">
        <f t="shared" si="24"/>
        <v>0</v>
      </c>
      <c r="X214" s="12">
        <f t="shared" si="24"/>
        <v>0</v>
      </c>
      <c r="Y214" s="12">
        <f t="shared" si="24"/>
        <v>0</v>
      </c>
      <c r="Z214" s="12">
        <f t="shared" si="24"/>
        <v>0</v>
      </c>
      <c r="AA214" s="12">
        <f t="shared" si="24"/>
        <v>0</v>
      </c>
      <c r="AB214" s="12">
        <f t="shared" si="24"/>
        <v>0</v>
      </c>
      <c r="AC214" s="2">
        <f t="shared" si="14"/>
        <v>0</v>
      </c>
      <c r="AD214" s="2">
        <f t="shared" si="14"/>
        <v>0</v>
      </c>
      <c r="AE214" s="214">
        <f t="shared" si="15"/>
        <v>0</v>
      </c>
      <c r="AF214" s="214"/>
    </row>
    <row r="215" spans="1:32" ht="30.75" customHeight="1" x14ac:dyDescent="0.25">
      <c r="A215" s="66">
        <v>278</v>
      </c>
      <c r="B215" s="222" t="s">
        <v>201</v>
      </c>
      <c r="C215" s="222"/>
      <c r="D215" s="222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6"/>
      <c r="T215" s="6"/>
      <c r="U215" s="5"/>
      <c r="V215" s="5"/>
      <c r="W215" s="6"/>
      <c r="X215" s="6"/>
      <c r="Y215" s="5"/>
      <c r="Z215" s="5"/>
      <c r="AA215" s="6"/>
      <c r="AB215" s="6"/>
      <c r="AC215" s="2">
        <f t="shared" si="14"/>
        <v>0</v>
      </c>
      <c r="AD215" s="2">
        <f t="shared" si="14"/>
        <v>0</v>
      </c>
      <c r="AE215" s="214">
        <f t="shared" si="15"/>
        <v>0</v>
      </c>
      <c r="AF215" s="214"/>
    </row>
    <row r="216" spans="1:32" ht="34.5" customHeight="1" x14ac:dyDescent="0.25">
      <c r="A216" s="66">
        <v>279</v>
      </c>
      <c r="B216" s="222" t="s">
        <v>202</v>
      </c>
      <c r="C216" s="222"/>
      <c r="D216" s="222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6"/>
      <c r="T216" s="6"/>
      <c r="U216" s="5"/>
      <c r="V216" s="5"/>
      <c r="W216" s="6"/>
      <c r="X216" s="6"/>
      <c r="Y216" s="5"/>
      <c r="Z216" s="5"/>
      <c r="AA216" s="6"/>
      <c r="AB216" s="6"/>
      <c r="AC216" s="2">
        <f t="shared" si="14"/>
        <v>0</v>
      </c>
      <c r="AD216" s="2">
        <f t="shared" si="14"/>
        <v>0</v>
      </c>
      <c r="AE216" s="214">
        <f t="shared" si="15"/>
        <v>0</v>
      </c>
      <c r="AF216" s="214"/>
    </row>
    <row r="217" spans="1:32" ht="24" customHeight="1" x14ac:dyDescent="0.25">
      <c r="A217" s="66">
        <v>280</v>
      </c>
      <c r="B217" s="222" t="s">
        <v>203</v>
      </c>
      <c r="C217" s="222"/>
      <c r="D217" s="222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6"/>
      <c r="T217" s="6"/>
      <c r="U217" s="5"/>
      <c r="V217" s="5"/>
      <c r="W217" s="6"/>
      <c r="X217" s="6"/>
      <c r="Y217" s="5"/>
      <c r="Z217" s="5"/>
      <c r="AA217" s="6"/>
      <c r="AB217" s="6"/>
      <c r="AC217" s="2">
        <f t="shared" si="14"/>
        <v>0</v>
      </c>
      <c r="AD217" s="2">
        <f t="shared" si="14"/>
        <v>0</v>
      </c>
      <c r="AE217" s="214">
        <f t="shared" si="15"/>
        <v>0</v>
      </c>
      <c r="AF217" s="214"/>
    </row>
    <row r="218" spans="1:32" ht="24" customHeight="1" x14ac:dyDescent="0.25">
      <c r="A218" s="66">
        <v>281</v>
      </c>
      <c r="B218" s="222" t="s">
        <v>204</v>
      </c>
      <c r="C218" s="222"/>
      <c r="D218" s="222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6"/>
      <c r="T218" s="6"/>
      <c r="U218" s="5"/>
      <c r="V218" s="5"/>
      <c r="W218" s="6"/>
      <c r="X218" s="6"/>
      <c r="Y218" s="5"/>
      <c r="Z218" s="5"/>
      <c r="AA218" s="6"/>
      <c r="AB218" s="6"/>
      <c r="AC218" s="2">
        <f t="shared" si="14"/>
        <v>0</v>
      </c>
      <c r="AD218" s="2">
        <f t="shared" si="14"/>
        <v>0</v>
      </c>
      <c r="AE218" s="214">
        <f t="shared" si="15"/>
        <v>0</v>
      </c>
      <c r="AF218" s="214"/>
    </row>
    <row r="219" spans="1:32" ht="24" customHeight="1" x14ac:dyDescent="0.25">
      <c r="A219" s="66">
        <v>282</v>
      </c>
      <c r="B219" s="222" t="s">
        <v>205</v>
      </c>
      <c r="C219" s="222"/>
      <c r="D219" s="222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6"/>
      <c r="T219" s="6"/>
      <c r="U219" s="5"/>
      <c r="V219" s="5"/>
      <c r="W219" s="6"/>
      <c r="X219" s="6"/>
      <c r="Y219" s="5"/>
      <c r="Z219" s="5"/>
      <c r="AA219" s="6"/>
      <c r="AB219" s="6"/>
      <c r="AC219" s="2">
        <f t="shared" si="14"/>
        <v>0</v>
      </c>
      <c r="AD219" s="2">
        <f t="shared" si="14"/>
        <v>0</v>
      </c>
      <c r="AE219" s="214">
        <f t="shared" si="15"/>
        <v>0</v>
      </c>
      <c r="AF219" s="214"/>
    </row>
    <row r="220" spans="1:32" ht="34.5" customHeight="1" x14ac:dyDescent="0.25">
      <c r="A220" s="66">
        <v>283</v>
      </c>
      <c r="B220" s="222" t="s">
        <v>206</v>
      </c>
      <c r="C220" s="222"/>
      <c r="D220" s="222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6"/>
      <c r="T220" s="6"/>
      <c r="U220" s="5"/>
      <c r="V220" s="5"/>
      <c r="W220" s="6"/>
      <c r="X220" s="6"/>
      <c r="Y220" s="5"/>
      <c r="Z220" s="5"/>
      <c r="AA220" s="6"/>
      <c r="AB220" s="6"/>
      <c r="AC220" s="2">
        <f t="shared" si="14"/>
        <v>0</v>
      </c>
      <c r="AD220" s="2">
        <f t="shared" si="14"/>
        <v>0</v>
      </c>
      <c r="AE220" s="214">
        <f t="shared" si="15"/>
        <v>0</v>
      </c>
      <c r="AF220" s="214"/>
    </row>
    <row r="221" spans="1:32" ht="32.25" customHeight="1" x14ac:dyDescent="0.25">
      <c r="A221" s="66">
        <v>284</v>
      </c>
      <c r="B221" s="222" t="s">
        <v>207</v>
      </c>
      <c r="C221" s="222"/>
      <c r="D221" s="222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6"/>
      <c r="T221" s="6"/>
      <c r="U221" s="5"/>
      <c r="V221" s="5"/>
      <c r="W221" s="6"/>
      <c r="X221" s="6"/>
      <c r="Y221" s="5"/>
      <c r="Z221" s="5"/>
      <c r="AA221" s="6"/>
      <c r="AB221" s="6"/>
      <c r="AC221" s="2">
        <f t="shared" si="14"/>
        <v>0</v>
      </c>
      <c r="AD221" s="2">
        <f t="shared" si="14"/>
        <v>0</v>
      </c>
      <c r="AE221" s="214">
        <f t="shared" si="15"/>
        <v>0</v>
      </c>
      <c r="AF221" s="214"/>
    </row>
    <row r="222" spans="1:32" ht="24" customHeight="1" x14ac:dyDescent="0.25">
      <c r="A222" s="66">
        <v>285</v>
      </c>
      <c r="B222" s="222" t="s">
        <v>208</v>
      </c>
      <c r="C222" s="222"/>
      <c r="D222" s="222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6"/>
      <c r="T222" s="6"/>
      <c r="U222" s="5"/>
      <c r="V222" s="5"/>
      <c r="W222" s="6"/>
      <c r="X222" s="6"/>
      <c r="Y222" s="5"/>
      <c r="Z222" s="5"/>
      <c r="AA222" s="6"/>
      <c r="AB222" s="6"/>
      <c r="AC222" s="2">
        <f t="shared" si="14"/>
        <v>0</v>
      </c>
      <c r="AD222" s="2">
        <f t="shared" si="14"/>
        <v>0</v>
      </c>
      <c r="AE222" s="214">
        <f t="shared" si="15"/>
        <v>0</v>
      </c>
      <c r="AF222" s="214"/>
    </row>
    <row r="223" spans="1:32" ht="24" customHeight="1" x14ac:dyDescent="0.25">
      <c r="A223" s="66">
        <v>286</v>
      </c>
      <c r="B223" s="222" t="s">
        <v>209</v>
      </c>
      <c r="C223" s="222"/>
      <c r="D223" s="222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6"/>
      <c r="T223" s="6"/>
      <c r="U223" s="5"/>
      <c r="V223" s="5"/>
      <c r="W223" s="6"/>
      <c r="X223" s="6"/>
      <c r="Y223" s="5"/>
      <c r="Z223" s="5"/>
      <c r="AA223" s="6"/>
      <c r="AB223" s="6"/>
      <c r="AC223" s="2">
        <f t="shared" si="14"/>
        <v>0</v>
      </c>
      <c r="AD223" s="2">
        <f t="shared" si="14"/>
        <v>0</v>
      </c>
      <c r="AE223" s="214">
        <f t="shared" si="15"/>
        <v>0</v>
      </c>
      <c r="AF223" s="214"/>
    </row>
    <row r="224" spans="1:32" ht="31.5" customHeight="1" x14ac:dyDescent="0.25">
      <c r="A224" s="66">
        <v>287</v>
      </c>
      <c r="B224" s="222" t="s">
        <v>210</v>
      </c>
      <c r="C224" s="222"/>
      <c r="D224" s="222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6"/>
      <c r="T224" s="6"/>
      <c r="U224" s="5"/>
      <c r="V224" s="5"/>
      <c r="W224" s="6"/>
      <c r="X224" s="6"/>
      <c r="Y224" s="5"/>
      <c r="Z224" s="5"/>
      <c r="AA224" s="6"/>
      <c r="AB224" s="6"/>
      <c r="AC224" s="2">
        <f t="shared" si="14"/>
        <v>0</v>
      </c>
      <c r="AD224" s="2">
        <f t="shared" si="14"/>
        <v>0</v>
      </c>
      <c r="AE224" s="214">
        <f t="shared" si="15"/>
        <v>0</v>
      </c>
      <c r="AF224" s="214"/>
    </row>
    <row r="225" spans="1:32" ht="24" customHeight="1" x14ac:dyDescent="0.25">
      <c r="A225" s="66">
        <v>288</v>
      </c>
      <c r="B225" s="222" t="s">
        <v>211</v>
      </c>
      <c r="C225" s="222"/>
      <c r="D225" s="222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6"/>
      <c r="T225" s="6"/>
      <c r="U225" s="5"/>
      <c r="V225" s="5"/>
      <c r="W225" s="6"/>
      <c r="X225" s="6"/>
      <c r="Y225" s="5"/>
      <c r="Z225" s="5"/>
      <c r="AA225" s="6"/>
      <c r="AB225" s="6"/>
      <c r="AC225" s="2">
        <f t="shared" si="14"/>
        <v>0</v>
      </c>
      <c r="AD225" s="2">
        <f t="shared" si="14"/>
        <v>0</v>
      </c>
      <c r="AE225" s="214">
        <f t="shared" si="15"/>
        <v>0</v>
      </c>
      <c r="AF225" s="214"/>
    </row>
    <row r="226" spans="1:32" ht="24" customHeight="1" x14ac:dyDescent="0.25">
      <c r="A226" s="66">
        <v>289</v>
      </c>
      <c r="B226" s="222" t="s">
        <v>212</v>
      </c>
      <c r="C226" s="222"/>
      <c r="D226" s="222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6"/>
      <c r="T226" s="6"/>
      <c r="U226" s="5"/>
      <c r="V226" s="5"/>
      <c r="W226" s="6"/>
      <c r="X226" s="6"/>
      <c r="Y226" s="5"/>
      <c r="Z226" s="5"/>
      <c r="AA226" s="6"/>
      <c r="AB226" s="6"/>
      <c r="AC226" s="2">
        <f t="shared" si="14"/>
        <v>0</v>
      </c>
      <c r="AD226" s="2">
        <f t="shared" si="14"/>
        <v>0</v>
      </c>
      <c r="AE226" s="214">
        <f t="shared" si="15"/>
        <v>0</v>
      </c>
      <c r="AF226" s="214"/>
    </row>
    <row r="227" spans="1:32" ht="24" customHeight="1" x14ac:dyDescent="0.25">
      <c r="A227" s="66">
        <v>290</v>
      </c>
      <c r="B227" s="222" t="s">
        <v>213</v>
      </c>
      <c r="C227" s="222"/>
      <c r="D227" s="222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6"/>
      <c r="T227" s="6"/>
      <c r="U227" s="5"/>
      <c r="V227" s="5"/>
      <c r="W227" s="6"/>
      <c r="X227" s="6"/>
      <c r="Y227" s="5"/>
      <c r="Z227" s="5"/>
      <c r="AA227" s="6"/>
      <c r="AB227" s="6"/>
      <c r="AC227" s="2">
        <f t="shared" si="14"/>
        <v>0</v>
      </c>
      <c r="AD227" s="2">
        <f t="shared" si="14"/>
        <v>0</v>
      </c>
      <c r="AE227" s="214">
        <f t="shared" si="15"/>
        <v>0</v>
      </c>
      <c r="AF227" s="214"/>
    </row>
    <row r="228" spans="1:32" ht="24" customHeight="1" x14ac:dyDescent="0.25">
      <c r="A228" s="66">
        <v>291</v>
      </c>
      <c r="B228" s="222" t="s">
        <v>214</v>
      </c>
      <c r="C228" s="222"/>
      <c r="D228" s="222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6"/>
      <c r="T228" s="6"/>
      <c r="U228" s="5"/>
      <c r="V228" s="5"/>
      <c r="W228" s="6"/>
      <c r="X228" s="6"/>
      <c r="Y228" s="5"/>
      <c r="Z228" s="5"/>
      <c r="AA228" s="6"/>
      <c r="AB228" s="6"/>
      <c r="AC228" s="2">
        <f t="shared" si="14"/>
        <v>0</v>
      </c>
      <c r="AD228" s="2">
        <f t="shared" si="14"/>
        <v>0</v>
      </c>
      <c r="AE228" s="214">
        <f t="shared" si="15"/>
        <v>0</v>
      </c>
      <c r="AF228" s="214"/>
    </row>
    <row r="229" spans="1:32" ht="24" customHeight="1" x14ac:dyDescent="0.25">
      <c r="A229" s="66">
        <v>292</v>
      </c>
      <c r="B229" s="222" t="s">
        <v>215</v>
      </c>
      <c r="C229" s="222"/>
      <c r="D229" s="222"/>
      <c r="E229" s="5"/>
      <c r="F229" s="5"/>
      <c r="G229" s="6"/>
      <c r="H229" s="6"/>
      <c r="I229" s="5"/>
      <c r="J229" s="5"/>
      <c r="K229" s="6"/>
      <c r="L229" s="6"/>
      <c r="M229" s="5"/>
      <c r="N229" s="5"/>
      <c r="O229" s="6"/>
      <c r="P229" s="6"/>
      <c r="Q229" s="5"/>
      <c r="R229" s="5"/>
      <c r="S229" s="6"/>
      <c r="T229" s="6"/>
      <c r="U229" s="5"/>
      <c r="V229" s="5"/>
      <c r="W229" s="6"/>
      <c r="X229" s="6"/>
      <c r="Y229" s="5"/>
      <c r="Z229" s="5"/>
      <c r="AA229" s="6"/>
      <c r="AB229" s="6"/>
      <c r="AC229" s="2">
        <f t="shared" si="14"/>
        <v>0</v>
      </c>
      <c r="AD229" s="2">
        <f t="shared" si="14"/>
        <v>0</v>
      </c>
      <c r="AE229" s="214">
        <f t="shared" ref="AE229:AE291" si="25">IF(AC229=0,0,(AC229-AD229)/AC229*-100)</f>
        <v>0</v>
      </c>
      <c r="AF229" s="214"/>
    </row>
    <row r="230" spans="1:32" ht="24" customHeight="1" x14ac:dyDescent="0.25">
      <c r="A230" s="66">
        <v>293</v>
      </c>
      <c r="B230" s="222" t="s">
        <v>216</v>
      </c>
      <c r="C230" s="222"/>
      <c r="D230" s="222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  <c r="Y230" s="5"/>
      <c r="Z230" s="5"/>
      <c r="AA230" s="6"/>
      <c r="AB230" s="6"/>
      <c r="AC230" s="2">
        <f t="shared" ref="AC230:AD288" si="26">SUM(E230+G230+I230+K230+M230+O230+Q230+S230+U230+W230+Y230+AA230)</f>
        <v>0</v>
      </c>
      <c r="AD230" s="2">
        <f t="shared" si="26"/>
        <v>0</v>
      </c>
      <c r="AE230" s="214">
        <f t="shared" si="25"/>
        <v>0</v>
      </c>
      <c r="AF230" s="214"/>
    </row>
    <row r="231" spans="1:32" ht="30.75" customHeight="1" x14ac:dyDescent="0.25">
      <c r="A231" s="66">
        <v>294</v>
      </c>
      <c r="B231" s="222" t="s">
        <v>217</v>
      </c>
      <c r="C231" s="222"/>
      <c r="D231" s="222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  <c r="Y231" s="5"/>
      <c r="Z231" s="5"/>
      <c r="AA231" s="6"/>
      <c r="AB231" s="6"/>
      <c r="AC231" s="2">
        <f t="shared" si="26"/>
        <v>0</v>
      </c>
      <c r="AD231" s="2">
        <f t="shared" si="26"/>
        <v>0</v>
      </c>
      <c r="AE231" s="214">
        <f t="shared" si="25"/>
        <v>0</v>
      </c>
      <c r="AF231" s="214"/>
    </row>
    <row r="232" spans="1:32" ht="24" customHeight="1" x14ac:dyDescent="0.25">
      <c r="A232" s="66">
        <v>295</v>
      </c>
      <c r="B232" s="222" t="s">
        <v>218</v>
      </c>
      <c r="C232" s="222"/>
      <c r="D232" s="222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  <c r="Y232" s="5"/>
      <c r="Z232" s="5"/>
      <c r="AA232" s="6"/>
      <c r="AB232" s="6"/>
      <c r="AC232" s="2">
        <f t="shared" si="26"/>
        <v>0</v>
      </c>
      <c r="AD232" s="2">
        <f t="shared" si="26"/>
        <v>0</v>
      </c>
      <c r="AE232" s="214">
        <f t="shared" si="25"/>
        <v>0</v>
      </c>
      <c r="AF232" s="214"/>
    </row>
    <row r="233" spans="1:32" ht="24" customHeight="1" x14ac:dyDescent="0.25">
      <c r="A233" s="66">
        <v>296</v>
      </c>
      <c r="B233" s="222" t="s">
        <v>219</v>
      </c>
      <c r="C233" s="222"/>
      <c r="D233" s="222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  <c r="Y233" s="5"/>
      <c r="Z233" s="5"/>
      <c r="AA233" s="6"/>
      <c r="AB233" s="6"/>
      <c r="AC233" s="2">
        <f t="shared" si="26"/>
        <v>0</v>
      </c>
      <c r="AD233" s="2">
        <f t="shared" si="26"/>
        <v>0</v>
      </c>
      <c r="AE233" s="214">
        <f t="shared" si="25"/>
        <v>0</v>
      </c>
      <c r="AF233" s="214"/>
    </row>
    <row r="234" spans="1:32" ht="50.25" customHeight="1" x14ac:dyDescent="0.25">
      <c r="A234" s="66">
        <v>297</v>
      </c>
      <c r="B234" s="222" t="s">
        <v>220</v>
      </c>
      <c r="C234" s="222"/>
      <c r="D234" s="222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  <c r="Y234" s="5"/>
      <c r="Z234" s="5"/>
      <c r="AA234" s="6"/>
      <c r="AB234" s="6"/>
      <c r="AC234" s="2">
        <f t="shared" si="26"/>
        <v>0</v>
      </c>
      <c r="AD234" s="2">
        <f t="shared" si="26"/>
        <v>0</v>
      </c>
      <c r="AE234" s="214">
        <f t="shared" si="25"/>
        <v>0</v>
      </c>
      <c r="AF234" s="214"/>
    </row>
    <row r="235" spans="1:32" ht="46.5" customHeight="1" x14ac:dyDescent="0.25">
      <c r="A235" s="66">
        <v>298</v>
      </c>
      <c r="B235" s="222" t="s">
        <v>221</v>
      </c>
      <c r="C235" s="222"/>
      <c r="D235" s="222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  <c r="Y235" s="5"/>
      <c r="Z235" s="5"/>
      <c r="AA235" s="6"/>
      <c r="AB235" s="6"/>
      <c r="AC235" s="2">
        <f t="shared" si="26"/>
        <v>0</v>
      </c>
      <c r="AD235" s="2">
        <f t="shared" si="26"/>
        <v>0</v>
      </c>
      <c r="AE235" s="214">
        <f t="shared" si="25"/>
        <v>0</v>
      </c>
      <c r="AF235" s="214"/>
    </row>
    <row r="236" spans="1:32" ht="24" customHeight="1" x14ac:dyDescent="0.25">
      <c r="A236" s="66">
        <v>299</v>
      </c>
      <c r="B236" s="222" t="s">
        <v>222</v>
      </c>
      <c r="C236" s="222"/>
      <c r="D236" s="222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  <c r="Y236" s="5"/>
      <c r="Z236" s="5"/>
      <c r="AA236" s="6"/>
      <c r="AB236" s="6"/>
      <c r="AC236" s="2">
        <f t="shared" si="26"/>
        <v>0</v>
      </c>
      <c r="AD236" s="2">
        <f t="shared" si="26"/>
        <v>0</v>
      </c>
      <c r="AE236" s="214">
        <f t="shared" si="25"/>
        <v>0</v>
      </c>
      <c r="AF236" s="214"/>
    </row>
    <row r="237" spans="1:32" ht="24" customHeight="1" x14ac:dyDescent="0.25">
      <c r="A237" s="66">
        <v>300</v>
      </c>
      <c r="B237" s="222" t="s">
        <v>223</v>
      </c>
      <c r="C237" s="222"/>
      <c r="D237" s="222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  <c r="Y237" s="5"/>
      <c r="Z237" s="5"/>
      <c r="AA237" s="6"/>
      <c r="AB237" s="6"/>
      <c r="AC237" s="2">
        <f t="shared" si="26"/>
        <v>0</v>
      </c>
      <c r="AD237" s="2">
        <f t="shared" si="26"/>
        <v>0</v>
      </c>
      <c r="AE237" s="214">
        <f t="shared" si="25"/>
        <v>0</v>
      </c>
      <c r="AF237" s="214"/>
    </row>
    <row r="238" spans="1:32" ht="44.25" customHeight="1" x14ac:dyDescent="0.25">
      <c r="A238" s="66">
        <v>301</v>
      </c>
      <c r="B238" s="222" t="s">
        <v>224</v>
      </c>
      <c r="C238" s="222"/>
      <c r="D238" s="222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  <c r="Y238" s="5"/>
      <c r="Z238" s="5"/>
      <c r="AA238" s="6"/>
      <c r="AB238" s="6"/>
      <c r="AC238" s="2">
        <f t="shared" si="26"/>
        <v>0</v>
      </c>
      <c r="AD238" s="2">
        <f t="shared" si="26"/>
        <v>0</v>
      </c>
      <c r="AE238" s="214">
        <f t="shared" si="25"/>
        <v>0</v>
      </c>
      <c r="AF238" s="214"/>
    </row>
    <row r="239" spans="1:32" ht="24" customHeight="1" x14ac:dyDescent="0.25">
      <c r="A239" s="66">
        <v>302</v>
      </c>
      <c r="B239" s="222" t="s">
        <v>225</v>
      </c>
      <c r="C239" s="222"/>
      <c r="D239" s="222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  <c r="Y239" s="5"/>
      <c r="Z239" s="5"/>
      <c r="AA239" s="6"/>
      <c r="AB239" s="6"/>
      <c r="AC239" s="2">
        <f t="shared" si="26"/>
        <v>0</v>
      </c>
      <c r="AD239" s="2">
        <f t="shared" si="26"/>
        <v>0</v>
      </c>
      <c r="AE239" s="214">
        <f t="shared" si="25"/>
        <v>0</v>
      </c>
      <c r="AF239" s="214"/>
    </row>
    <row r="240" spans="1:32" ht="42.75" customHeight="1" x14ac:dyDescent="0.25">
      <c r="A240" s="66">
        <v>303</v>
      </c>
      <c r="B240" s="222" t="s">
        <v>226</v>
      </c>
      <c r="C240" s="222"/>
      <c r="D240" s="222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  <c r="Y240" s="5"/>
      <c r="Z240" s="5"/>
      <c r="AA240" s="6"/>
      <c r="AB240" s="6"/>
      <c r="AC240" s="2">
        <f t="shared" si="26"/>
        <v>0</v>
      </c>
      <c r="AD240" s="2">
        <f t="shared" si="26"/>
        <v>0</v>
      </c>
      <c r="AE240" s="214">
        <f t="shared" si="25"/>
        <v>0</v>
      </c>
      <c r="AF240" s="214"/>
    </row>
    <row r="241" spans="1:32" ht="31.5" customHeight="1" x14ac:dyDescent="0.25">
      <c r="A241" s="66">
        <v>304</v>
      </c>
      <c r="B241" s="222" t="s">
        <v>227</v>
      </c>
      <c r="C241" s="222"/>
      <c r="D241" s="222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  <c r="Y241" s="5"/>
      <c r="Z241" s="5"/>
      <c r="AA241" s="6"/>
      <c r="AB241" s="6"/>
      <c r="AC241" s="2">
        <f t="shared" si="26"/>
        <v>0</v>
      </c>
      <c r="AD241" s="2">
        <f t="shared" si="26"/>
        <v>0</v>
      </c>
      <c r="AE241" s="214">
        <f t="shared" si="25"/>
        <v>0</v>
      </c>
      <c r="AF241" s="214"/>
    </row>
    <row r="242" spans="1:32" ht="30" customHeight="1" x14ac:dyDescent="0.25">
      <c r="A242" s="66">
        <v>305</v>
      </c>
      <c r="B242" s="222" t="s">
        <v>228</v>
      </c>
      <c r="C242" s="222"/>
      <c r="D242" s="222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  <c r="Y242" s="5"/>
      <c r="Z242" s="5"/>
      <c r="AA242" s="6"/>
      <c r="AB242" s="6"/>
      <c r="AC242" s="2">
        <f t="shared" si="26"/>
        <v>0</v>
      </c>
      <c r="AD242" s="2">
        <f t="shared" si="26"/>
        <v>0</v>
      </c>
      <c r="AE242" s="214">
        <f t="shared" si="25"/>
        <v>0</v>
      </c>
      <c r="AF242" s="214"/>
    </row>
    <row r="243" spans="1:32" ht="27.75" customHeight="1" x14ac:dyDescent="0.25">
      <c r="A243" s="66">
        <v>306</v>
      </c>
      <c r="B243" s="222" t="s">
        <v>229</v>
      </c>
      <c r="C243" s="222"/>
      <c r="D243" s="222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  <c r="Y243" s="5"/>
      <c r="Z243" s="5"/>
      <c r="AA243" s="6"/>
      <c r="AB243" s="6"/>
      <c r="AC243" s="2">
        <f t="shared" si="26"/>
        <v>0</v>
      </c>
      <c r="AD243" s="2">
        <f t="shared" si="26"/>
        <v>0</v>
      </c>
      <c r="AE243" s="214">
        <f t="shared" si="25"/>
        <v>0</v>
      </c>
      <c r="AF243" s="214"/>
    </row>
    <row r="244" spans="1:32" ht="24" customHeight="1" x14ac:dyDescent="0.25">
      <c r="A244" s="66">
        <v>307</v>
      </c>
      <c r="B244" s="222" t="s">
        <v>230</v>
      </c>
      <c r="C244" s="222"/>
      <c r="D244" s="222"/>
      <c r="E244" s="5"/>
      <c r="F244" s="5"/>
      <c r="G244" s="6"/>
      <c r="H244" s="6"/>
      <c r="I244" s="5"/>
      <c r="J244" s="5"/>
      <c r="K244" s="6"/>
      <c r="L244" s="6"/>
      <c r="M244" s="5"/>
      <c r="N244" s="5"/>
      <c r="O244" s="6"/>
      <c r="P244" s="6"/>
      <c r="Q244" s="5"/>
      <c r="R244" s="5"/>
      <c r="S244" s="6"/>
      <c r="T244" s="6"/>
      <c r="U244" s="5"/>
      <c r="V244" s="5"/>
      <c r="W244" s="6"/>
      <c r="X244" s="6"/>
      <c r="Y244" s="5"/>
      <c r="Z244" s="5"/>
      <c r="AA244" s="6"/>
      <c r="AB244" s="6"/>
      <c r="AC244" s="2">
        <f t="shared" si="26"/>
        <v>0</v>
      </c>
      <c r="AD244" s="2">
        <f t="shared" si="26"/>
        <v>0</v>
      </c>
      <c r="AE244" s="214">
        <f t="shared" si="25"/>
        <v>0</v>
      </c>
      <c r="AF244" s="214"/>
    </row>
    <row r="245" spans="1:32" ht="28.5" customHeight="1" x14ac:dyDescent="0.25">
      <c r="A245" s="66">
        <v>308</v>
      </c>
      <c r="B245" s="222" t="s">
        <v>231</v>
      </c>
      <c r="C245" s="222"/>
      <c r="D245" s="222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  <c r="Y245" s="5"/>
      <c r="Z245" s="5"/>
      <c r="AA245" s="6"/>
      <c r="AB245" s="6"/>
      <c r="AC245" s="2">
        <f t="shared" si="26"/>
        <v>0</v>
      </c>
      <c r="AD245" s="2">
        <f t="shared" si="26"/>
        <v>0</v>
      </c>
      <c r="AE245" s="214">
        <f t="shared" si="25"/>
        <v>0</v>
      </c>
      <c r="AF245" s="214"/>
    </row>
    <row r="246" spans="1:32" ht="24" customHeight="1" x14ac:dyDescent="0.25">
      <c r="A246" s="66">
        <v>309</v>
      </c>
      <c r="B246" s="222" t="s">
        <v>232</v>
      </c>
      <c r="C246" s="222"/>
      <c r="D246" s="222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  <c r="Y246" s="5"/>
      <c r="Z246" s="5"/>
      <c r="AA246" s="6"/>
      <c r="AB246" s="6"/>
      <c r="AC246" s="2">
        <f t="shared" si="26"/>
        <v>0</v>
      </c>
      <c r="AD246" s="2">
        <f t="shared" si="26"/>
        <v>0</v>
      </c>
      <c r="AE246" s="214">
        <f t="shared" si="25"/>
        <v>0</v>
      </c>
      <c r="AF246" s="214"/>
    </row>
    <row r="247" spans="1:32" ht="24" customHeight="1" x14ac:dyDescent="0.25">
      <c r="A247" s="66">
        <v>310</v>
      </c>
      <c r="B247" s="222" t="s">
        <v>233</v>
      </c>
      <c r="C247" s="222"/>
      <c r="D247" s="222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  <c r="Y247" s="5"/>
      <c r="Z247" s="5"/>
      <c r="AA247" s="6"/>
      <c r="AB247" s="6"/>
      <c r="AC247" s="2">
        <f t="shared" si="26"/>
        <v>0</v>
      </c>
      <c r="AD247" s="2">
        <f t="shared" si="26"/>
        <v>0</v>
      </c>
      <c r="AE247" s="214">
        <f t="shared" si="25"/>
        <v>0</v>
      </c>
      <c r="AF247" s="214"/>
    </row>
    <row r="248" spans="1:32" ht="24" customHeight="1" x14ac:dyDescent="0.25">
      <c r="A248" s="66">
        <v>311</v>
      </c>
      <c r="B248" s="222" t="s">
        <v>234</v>
      </c>
      <c r="C248" s="222"/>
      <c r="D248" s="222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  <c r="Y248" s="5"/>
      <c r="Z248" s="5"/>
      <c r="AA248" s="6"/>
      <c r="AB248" s="6"/>
      <c r="AC248" s="2">
        <f t="shared" si="26"/>
        <v>0</v>
      </c>
      <c r="AD248" s="2">
        <f t="shared" si="26"/>
        <v>0</v>
      </c>
      <c r="AE248" s="214">
        <f t="shared" si="25"/>
        <v>0</v>
      </c>
      <c r="AF248" s="214"/>
    </row>
    <row r="249" spans="1:32" ht="45.75" customHeight="1" x14ac:dyDescent="0.25">
      <c r="A249" s="66">
        <v>312</v>
      </c>
      <c r="B249" s="222" t="s">
        <v>235</v>
      </c>
      <c r="C249" s="222"/>
      <c r="D249" s="222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  <c r="Y249" s="5"/>
      <c r="Z249" s="5"/>
      <c r="AA249" s="6"/>
      <c r="AB249" s="6"/>
      <c r="AC249" s="2">
        <f t="shared" si="26"/>
        <v>0</v>
      </c>
      <c r="AD249" s="2">
        <f t="shared" si="26"/>
        <v>0</v>
      </c>
      <c r="AE249" s="214">
        <f t="shared" si="25"/>
        <v>0</v>
      </c>
      <c r="AF249" s="214"/>
    </row>
    <row r="250" spans="1:32" ht="45.75" customHeight="1" x14ac:dyDescent="0.25">
      <c r="A250" s="257" t="s">
        <v>236</v>
      </c>
      <c r="B250" s="257"/>
      <c r="C250" s="257"/>
      <c r="D250" s="257"/>
      <c r="E250" s="12">
        <f t="shared" ref="E250:AB250" si="27">SUM(E251:E275)</f>
        <v>0</v>
      </c>
      <c r="F250" s="12">
        <f t="shared" si="27"/>
        <v>0</v>
      </c>
      <c r="G250" s="12">
        <f t="shared" si="27"/>
        <v>0</v>
      </c>
      <c r="H250" s="12">
        <f t="shared" si="27"/>
        <v>0</v>
      </c>
      <c r="I250" s="12">
        <f t="shared" si="27"/>
        <v>0</v>
      </c>
      <c r="J250" s="12">
        <f t="shared" si="27"/>
        <v>0</v>
      </c>
      <c r="K250" s="12">
        <f t="shared" si="27"/>
        <v>0</v>
      </c>
      <c r="L250" s="12">
        <f t="shared" si="27"/>
        <v>0</v>
      </c>
      <c r="M250" s="12">
        <f t="shared" si="27"/>
        <v>5</v>
      </c>
      <c r="N250" s="12">
        <f t="shared" si="27"/>
        <v>2</v>
      </c>
      <c r="O250" s="12">
        <f t="shared" si="27"/>
        <v>0</v>
      </c>
      <c r="P250" s="12">
        <f t="shared" si="27"/>
        <v>0</v>
      </c>
      <c r="Q250" s="12">
        <f t="shared" si="27"/>
        <v>0</v>
      </c>
      <c r="R250" s="12">
        <f t="shared" si="27"/>
        <v>0</v>
      </c>
      <c r="S250" s="12">
        <f t="shared" si="27"/>
        <v>0</v>
      </c>
      <c r="T250" s="12">
        <f t="shared" si="27"/>
        <v>0</v>
      </c>
      <c r="U250" s="12">
        <f t="shared" si="27"/>
        <v>0</v>
      </c>
      <c r="V250" s="12">
        <f t="shared" si="27"/>
        <v>0</v>
      </c>
      <c r="W250" s="12">
        <f t="shared" si="27"/>
        <v>0</v>
      </c>
      <c r="X250" s="12">
        <f t="shared" si="27"/>
        <v>0</v>
      </c>
      <c r="Y250" s="12">
        <f t="shared" si="27"/>
        <v>0</v>
      </c>
      <c r="Z250" s="12">
        <f t="shared" si="27"/>
        <v>0</v>
      </c>
      <c r="AA250" s="12">
        <f t="shared" si="27"/>
        <v>0</v>
      </c>
      <c r="AB250" s="12">
        <f t="shared" si="27"/>
        <v>0</v>
      </c>
      <c r="AC250" s="2">
        <f t="shared" si="26"/>
        <v>5</v>
      </c>
      <c r="AD250" s="2">
        <f t="shared" si="26"/>
        <v>2</v>
      </c>
      <c r="AE250" s="214">
        <f t="shared" si="25"/>
        <v>-60</v>
      </c>
      <c r="AF250" s="214"/>
    </row>
    <row r="251" spans="1:32" ht="24" customHeight="1" x14ac:dyDescent="0.25">
      <c r="A251" s="66">
        <v>313</v>
      </c>
      <c r="B251" s="222" t="s">
        <v>237</v>
      </c>
      <c r="C251" s="222"/>
      <c r="D251" s="222"/>
      <c r="E251" s="5"/>
      <c r="F251" s="5"/>
      <c r="G251" s="6"/>
      <c r="H251" s="6"/>
      <c r="I251" s="5"/>
      <c r="J251" s="5"/>
      <c r="K251" s="6"/>
      <c r="L251" s="6"/>
      <c r="M251" s="5">
        <v>1</v>
      </c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  <c r="Y251" s="5"/>
      <c r="Z251" s="5"/>
      <c r="AA251" s="6"/>
      <c r="AB251" s="6"/>
      <c r="AC251" s="2">
        <f t="shared" si="26"/>
        <v>1</v>
      </c>
      <c r="AD251" s="2">
        <f t="shared" si="26"/>
        <v>0</v>
      </c>
      <c r="AE251" s="214">
        <f t="shared" si="25"/>
        <v>-100</v>
      </c>
      <c r="AF251" s="214"/>
    </row>
    <row r="252" spans="1:32" ht="24" customHeight="1" x14ac:dyDescent="0.25">
      <c r="A252" s="66"/>
      <c r="B252" s="222" t="s">
        <v>238</v>
      </c>
      <c r="C252" s="222"/>
      <c r="D252" s="222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  <c r="Y252" s="5"/>
      <c r="Z252" s="5"/>
      <c r="AA252" s="6"/>
      <c r="AB252" s="6"/>
      <c r="AC252" s="2">
        <f t="shared" si="26"/>
        <v>0</v>
      </c>
      <c r="AD252" s="2">
        <f t="shared" si="26"/>
        <v>0</v>
      </c>
      <c r="AE252" s="214">
        <f t="shared" si="25"/>
        <v>0</v>
      </c>
      <c r="AF252" s="214"/>
    </row>
    <row r="253" spans="1:32" ht="24" customHeight="1" x14ac:dyDescent="0.25">
      <c r="A253" s="66">
        <v>314</v>
      </c>
      <c r="B253" s="222" t="s">
        <v>239</v>
      </c>
      <c r="C253" s="222"/>
      <c r="D253" s="222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  <c r="Y253" s="5"/>
      <c r="Z253" s="5"/>
      <c r="AA253" s="6"/>
      <c r="AB253" s="6"/>
      <c r="AC253" s="2">
        <f t="shared" si="26"/>
        <v>0</v>
      </c>
      <c r="AD253" s="2">
        <f t="shared" si="26"/>
        <v>0</v>
      </c>
      <c r="AE253" s="214">
        <f t="shared" si="25"/>
        <v>0</v>
      </c>
      <c r="AF253" s="214"/>
    </row>
    <row r="254" spans="1:32" ht="24" customHeight="1" x14ac:dyDescent="0.25">
      <c r="A254" s="66">
        <v>315</v>
      </c>
      <c r="B254" s="222" t="s">
        <v>240</v>
      </c>
      <c r="C254" s="222"/>
      <c r="D254" s="222"/>
      <c r="E254" s="5"/>
      <c r="F254" s="5"/>
      <c r="G254" s="6"/>
      <c r="H254" s="6"/>
      <c r="I254" s="5"/>
      <c r="J254" s="5"/>
      <c r="K254" s="6"/>
      <c r="L254" s="6"/>
      <c r="M254" s="5">
        <v>1</v>
      </c>
      <c r="N254" s="5">
        <v>1</v>
      </c>
      <c r="O254" s="6"/>
      <c r="P254" s="6"/>
      <c r="Q254" s="5"/>
      <c r="R254" s="5"/>
      <c r="S254" s="6"/>
      <c r="T254" s="6"/>
      <c r="U254" s="5"/>
      <c r="V254" s="5"/>
      <c r="W254" s="6"/>
      <c r="X254" s="6"/>
      <c r="Y254" s="5"/>
      <c r="Z254" s="5"/>
      <c r="AA254" s="6"/>
      <c r="AB254" s="6"/>
      <c r="AC254" s="2">
        <f t="shared" si="26"/>
        <v>1</v>
      </c>
      <c r="AD254" s="2">
        <f t="shared" si="26"/>
        <v>1</v>
      </c>
      <c r="AE254" s="214">
        <f t="shared" si="25"/>
        <v>0</v>
      </c>
      <c r="AF254" s="214"/>
    </row>
    <row r="255" spans="1:32" ht="24" customHeight="1" x14ac:dyDescent="0.25">
      <c r="A255" s="66">
        <v>316</v>
      </c>
      <c r="B255" s="222" t="s">
        <v>241</v>
      </c>
      <c r="C255" s="222"/>
      <c r="D255" s="222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  <c r="Y255" s="5"/>
      <c r="Z255" s="5"/>
      <c r="AA255" s="6"/>
      <c r="AB255" s="6"/>
      <c r="AC255" s="2">
        <f t="shared" si="26"/>
        <v>0</v>
      </c>
      <c r="AD255" s="2">
        <f t="shared" si="26"/>
        <v>0</v>
      </c>
      <c r="AE255" s="214">
        <f t="shared" si="25"/>
        <v>0</v>
      </c>
      <c r="AF255" s="214"/>
    </row>
    <row r="256" spans="1:32" ht="24" customHeight="1" x14ac:dyDescent="0.25">
      <c r="A256" s="66">
        <v>317</v>
      </c>
      <c r="B256" s="222" t="s">
        <v>242</v>
      </c>
      <c r="C256" s="222"/>
      <c r="D256" s="222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  <c r="Y256" s="5"/>
      <c r="Z256" s="5"/>
      <c r="AA256" s="6"/>
      <c r="AB256" s="6"/>
      <c r="AC256" s="2">
        <f t="shared" si="26"/>
        <v>0</v>
      </c>
      <c r="AD256" s="2">
        <f t="shared" si="26"/>
        <v>0</v>
      </c>
      <c r="AE256" s="214">
        <f t="shared" si="25"/>
        <v>0</v>
      </c>
      <c r="AF256" s="214"/>
    </row>
    <row r="257" spans="1:32" ht="24" customHeight="1" x14ac:dyDescent="0.25">
      <c r="A257" s="66"/>
      <c r="B257" s="222" t="s">
        <v>493</v>
      </c>
      <c r="C257" s="222"/>
      <c r="D257" s="222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  <c r="Y257" s="5"/>
      <c r="Z257" s="5"/>
      <c r="AA257" s="6"/>
      <c r="AB257" s="6"/>
      <c r="AC257" s="2">
        <f t="shared" si="26"/>
        <v>0</v>
      </c>
      <c r="AD257" s="2">
        <f t="shared" si="26"/>
        <v>0</v>
      </c>
      <c r="AE257" s="214">
        <f t="shared" si="25"/>
        <v>0</v>
      </c>
      <c r="AF257" s="214"/>
    </row>
    <row r="258" spans="1:32" ht="24" customHeight="1" x14ac:dyDescent="0.25">
      <c r="A258" s="66">
        <v>318</v>
      </c>
      <c r="B258" s="222" t="s">
        <v>243</v>
      </c>
      <c r="C258" s="222"/>
      <c r="D258" s="222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  <c r="Y258" s="5"/>
      <c r="Z258" s="5"/>
      <c r="AA258" s="6"/>
      <c r="AB258" s="6"/>
      <c r="AC258" s="2">
        <f t="shared" si="26"/>
        <v>0</v>
      </c>
      <c r="AD258" s="2">
        <f t="shared" si="26"/>
        <v>0</v>
      </c>
      <c r="AE258" s="214">
        <f t="shared" si="25"/>
        <v>0</v>
      </c>
      <c r="AF258" s="214"/>
    </row>
    <row r="259" spans="1:32" ht="28.5" customHeight="1" x14ac:dyDescent="0.25">
      <c r="A259" s="66">
        <v>319</v>
      </c>
      <c r="B259" s="222" t="s">
        <v>244</v>
      </c>
      <c r="C259" s="222"/>
      <c r="D259" s="222"/>
      <c r="E259" s="5"/>
      <c r="F259" s="5"/>
      <c r="G259" s="6"/>
      <c r="H259" s="6"/>
      <c r="I259" s="5"/>
      <c r="J259" s="5"/>
      <c r="K259" s="6"/>
      <c r="L259" s="6"/>
      <c r="M259" s="5"/>
      <c r="N259" s="5"/>
      <c r="O259" s="6"/>
      <c r="P259" s="6"/>
      <c r="Q259" s="5"/>
      <c r="R259" s="5"/>
      <c r="S259" s="6"/>
      <c r="T259" s="6"/>
      <c r="U259" s="5"/>
      <c r="V259" s="5"/>
      <c r="W259" s="6"/>
      <c r="X259" s="6"/>
      <c r="Y259" s="5"/>
      <c r="Z259" s="5"/>
      <c r="AA259" s="6"/>
      <c r="AB259" s="6"/>
      <c r="AC259" s="2">
        <f t="shared" si="26"/>
        <v>0</v>
      </c>
      <c r="AD259" s="2">
        <f t="shared" si="26"/>
        <v>0</v>
      </c>
      <c r="AE259" s="214">
        <f t="shared" si="25"/>
        <v>0</v>
      </c>
      <c r="AF259" s="214"/>
    </row>
    <row r="260" spans="1:32" ht="28.5" customHeight="1" x14ac:dyDescent="0.25">
      <c r="A260" s="66">
        <v>320</v>
      </c>
      <c r="B260" s="222" t="s">
        <v>245</v>
      </c>
      <c r="C260" s="222"/>
      <c r="D260" s="222"/>
      <c r="E260" s="5"/>
      <c r="F260" s="5"/>
      <c r="G260" s="6"/>
      <c r="H260" s="6"/>
      <c r="I260" s="5"/>
      <c r="J260" s="5"/>
      <c r="K260" s="6"/>
      <c r="L260" s="6"/>
      <c r="M260" s="5">
        <v>1</v>
      </c>
      <c r="N260" s="5"/>
      <c r="O260" s="6"/>
      <c r="P260" s="6"/>
      <c r="Q260" s="5"/>
      <c r="R260" s="5"/>
      <c r="S260" s="6"/>
      <c r="T260" s="6"/>
      <c r="U260" s="5"/>
      <c r="V260" s="5"/>
      <c r="W260" s="6"/>
      <c r="X260" s="6"/>
      <c r="Y260" s="5"/>
      <c r="Z260" s="5"/>
      <c r="AA260" s="6"/>
      <c r="AB260" s="6"/>
      <c r="AC260" s="2">
        <f t="shared" si="26"/>
        <v>1</v>
      </c>
      <c r="AD260" s="2">
        <f t="shared" si="26"/>
        <v>0</v>
      </c>
      <c r="AE260" s="214">
        <f t="shared" si="25"/>
        <v>-100</v>
      </c>
      <c r="AF260" s="214"/>
    </row>
    <row r="261" spans="1:32" ht="24" customHeight="1" x14ac:dyDescent="0.25">
      <c r="A261" s="66">
        <v>321</v>
      </c>
      <c r="B261" s="222" t="s">
        <v>246</v>
      </c>
      <c r="C261" s="222"/>
      <c r="D261" s="222"/>
      <c r="E261" s="5"/>
      <c r="F261" s="5"/>
      <c r="G261" s="6"/>
      <c r="H261" s="6"/>
      <c r="I261" s="5"/>
      <c r="J261" s="5"/>
      <c r="K261" s="6"/>
      <c r="L261" s="6"/>
      <c r="M261" s="5">
        <v>2</v>
      </c>
      <c r="N261" s="5">
        <v>1</v>
      </c>
      <c r="O261" s="6"/>
      <c r="P261" s="6"/>
      <c r="Q261" s="5"/>
      <c r="R261" s="5"/>
      <c r="S261" s="6"/>
      <c r="T261" s="6"/>
      <c r="U261" s="5"/>
      <c r="V261" s="5"/>
      <c r="W261" s="6"/>
      <c r="X261" s="6"/>
      <c r="Y261" s="5"/>
      <c r="Z261" s="5"/>
      <c r="AA261" s="6"/>
      <c r="AB261" s="6"/>
      <c r="AC261" s="2">
        <f t="shared" si="26"/>
        <v>2</v>
      </c>
      <c r="AD261" s="2">
        <f t="shared" si="26"/>
        <v>1</v>
      </c>
      <c r="AE261" s="214">
        <f t="shared" si="25"/>
        <v>-50</v>
      </c>
      <c r="AF261" s="214"/>
    </row>
    <row r="262" spans="1:32" ht="24" customHeight="1" x14ac:dyDescent="0.25">
      <c r="A262" s="66">
        <v>322</v>
      </c>
      <c r="B262" s="222" t="s">
        <v>247</v>
      </c>
      <c r="C262" s="222"/>
      <c r="D262" s="222"/>
      <c r="E262" s="5"/>
      <c r="F262" s="5"/>
      <c r="G262" s="6"/>
      <c r="H262" s="6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6"/>
      <c r="T262" s="6"/>
      <c r="U262" s="5"/>
      <c r="V262" s="5"/>
      <c r="W262" s="6"/>
      <c r="X262" s="6"/>
      <c r="Y262" s="5"/>
      <c r="Z262" s="5"/>
      <c r="AA262" s="6"/>
      <c r="AB262" s="6"/>
      <c r="AC262" s="2">
        <f t="shared" si="26"/>
        <v>0</v>
      </c>
      <c r="AD262" s="2">
        <f t="shared" si="26"/>
        <v>0</v>
      </c>
      <c r="AE262" s="214">
        <f t="shared" si="25"/>
        <v>0</v>
      </c>
      <c r="AF262" s="214"/>
    </row>
    <row r="263" spans="1:32" ht="24" customHeight="1" x14ac:dyDescent="0.25">
      <c r="A263" s="66">
        <v>323</v>
      </c>
      <c r="B263" s="222" t="s">
        <v>248</v>
      </c>
      <c r="C263" s="222"/>
      <c r="D263" s="222"/>
      <c r="E263" s="5"/>
      <c r="F263" s="5"/>
      <c r="G263" s="6"/>
      <c r="H263" s="6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6"/>
      <c r="T263" s="6"/>
      <c r="U263" s="5"/>
      <c r="V263" s="5"/>
      <c r="W263" s="6"/>
      <c r="X263" s="6"/>
      <c r="Y263" s="5"/>
      <c r="Z263" s="5"/>
      <c r="AA263" s="6"/>
      <c r="AB263" s="6"/>
      <c r="AC263" s="2">
        <f t="shared" si="26"/>
        <v>0</v>
      </c>
      <c r="AD263" s="2">
        <f t="shared" si="26"/>
        <v>0</v>
      </c>
      <c r="AE263" s="214">
        <f t="shared" si="25"/>
        <v>0</v>
      </c>
      <c r="AF263" s="214"/>
    </row>
    <row r="264" spans="1:32" ht="24" customHeight="1" x14ac:dyDescent="0.25">
      <c r="A264" s="66">
        <v>324</v>
      </c>
      <c r="B264" s="222" t="s">
        <v>249</v>
      </c>
      <c r="C264" s="222"/>
      <c r="D264" s="222"/>
      <c r="E264" s="5"/>
      <c r="F264" s="5"/>
      <c r="G264" s="6"/>
      <c r="H264" s="6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6"/>
      <c r="T264" s="6"/>
      <c r="U264" s="5"/>
      <c r="V264" s="5"/>
      <c r="W264" s="6"/>
      <c r="X264" s="6"/>
      <c r="Y264" s="5"/>
      <c r="Z264" s="5"/>
      <c r="AA264" s="6"/>
      <c r="AB264" s="6"/>
      <c r="AC264" s="2">
        <f t="shared" si="26"/>
        <v>0</v>
      </c>
      <c r="AD264" s="2">
        <f t="shared" si="26"/>
        <v>0</v>
      </c>
      <c r="AE264" s="214">
        <f t="shared" si="25"/>
        <v>0</v>
      </c>
      <c r="AF264" s="214"/>
    </row>
    <row r="265" spans="1:32" ht="28.5" customHeight="1" x14ac:dyDescent="0.25">
      <c r="A265" s="66">
        <v>325</v>
      </c>
      <c r="B265" s="222" t="s">
        <v>250</v>
      </c>
      <c r="C265" s="222"/>
      <c r="D265" s="222"/>
      <c r="E265" s="5"/>
      <c r="F265" s="5"/>
      <c r="G265" s="6"/>
      <c r="H265" s="6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6"/>
      <c r="T265" s="6"/>
      <c r="U265" s="5"/>
      <c r="V265" s="5"/>
      <c r="W265" s="6"/>
      <c r="X265" s="6"/>
      <c r="Y265" s="5"/>
      <c r="Z265" s="5"/>
      <c r="AA265" s="6"/>
      <c r="AB265" s="6"/>
      <c r="AC265" s="2">
        <f t="shared" si="26"/>
        <v>0</v>
      </c>
      <c r="AD265" s="2">
        <f t="shared" si="26"/>
        <v>0</v>
      </c>
      <c r="AE265" s="214">
        <f t="shared" si="25"/>
        <v>0</v>
      </c>
      <c r="AF265" s="214"/>
    </row>
    <row r="266" spans="1:32" ht="24" customHeight="1" x14ac:dyDescent="0.25">
      <c r="A266" s="66">
        <v>326</v>
      </c>
      <c r="B266" s="222" t="s">
        <v>251</v>
      </c>
      <c r="C266" s="222"/>
      <c r="D266" s="222"/>
      <c r="E266" s="5"/>
      <c r="F266" s="5"/>
      <c r="G266" s="6"/>
      <c r="H266" s="6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6"/>
      <c r="T266" s="6"/>
      <c r="U266" s="5"/>
      <c r="V266" s="5"/>
      <c r="W266" s="6"/>
      <c r="X266" s="6"/>
      <c r="Y266" s="5"/>
      <c r="Z266" s="5"/>
      <c r="AA266" s="6"/>
      <c r="AB266" s="6"/>
      <c r="AC266" s="2">
        <f t="shared" si="26"/>
        <v>0</v>
      </c>
      <c r="AD266" s="2">
        <f t="shared" si="26"/>
        <v>0</v>
      </c>
      <c r="AE266" s="214">
        <f t="shared" si="25"/>
        <v>0</v>
      </c>
      <c r="AF266" s="214"/>
    </row>
    <row r="267" spans="1:32" ht="24" customHeight="1" x14ac:dyDescent="0.25">
      <c r="A267" s="66">
        <v>328</v>
      </c>
      <c r="B267" s="222" t="s">
        <v>253</v>
      </c>
      <c r="C267" s="222"/>
      <c r="D267" s="222"/>
      <c r="E267" s="5"/>
      <c r="F267" s="5"/>
      <c r="G267" s="6"/>
      <c r="H267" s="6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6"/>
      <c r="T267" s="6"/>
      <c r="U267" s="5"/>
      <c r="V267" s="5"/>
      <c r="W267" s="6"/>
      <c r="X267" s="6"/>
      <c r="Y267" s="5"/>
      <c r="Z267" s="5"/>
      <c r="AA267" s="6"/>
      <c r="AB267" s="6"/>
      <c r="AC267" s="2">
        <f t="shared" si="26"/>
        <v>0</v>
      </c>
      <c r="AD267" s="2">
        <f t="shared" si="26"/>
        <v>0</v>
      </c>
      <c r="AE267" s="214">
        <f t="shared" si="25"/>
        <v>0</v>
      </c>
      <c r="AF267" s="214"/>
    </row>
    <row r="268" spans="1:32" ht="24" customHeight="1" x14ac:dyDescent="0.25">
      <c r="A268" s="66">
        <v>329</v>
      </c>
      <c r="B268" s="222" t="s">
        <v>254</v>
      </c>
      <c r="C268" s="222"/>
      <c r="D268" s="222"/>
      <c r="E268" s="5"/>
      <c r="F268" s="5"/>
      <c r="G268" s="6"/>
      <c r="H268" s="6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6"/>
      <c r="T268" s="6"/>
      <c r="U268" s="5"/>
      <c r="V268" s="5"/>
      <c r="W268" s="6"/>
      <c r="X268" s="6"/>
      <c r="Y268" s="5"/>
      <c r="Z268" s="5"/>
      <c r="AA268" s="6"/>
      <c r="AB268" s="6"/>
      <c r="AC268" s="2">
        <f t="shared" si="26"/>
        <v>0</v>
      </c>
      <c r="AD268" s="2">
        <f t="shared" si="26"/>
        <v>0</v>
      </c>
      <c r="AE268" s="214">
        <f t="shared" si="25"/>
        <v>0</v>
      </c>
      <c r="AF268" s="214"/>
    </row>
    <row r="269" spans="1:32" ht="24" customHeight="1" x14ac:dyDescent="0.25">
      <c r="A269" s="66">
        <v>330</v>
      </c>
      <c r="B269" s="222" t="s">
        <v>255</v>
      </c>
      <c r="C269" s="222"/>
      <c r="D269" s="222"/>
      <c r="E269" s="5"/>
      <c r="F269" s="5"/>
      <c r="G269" s="6"/>
      <c r="H269" s="6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6"/>
      <c r="T269" s="6"/>
      <c r="U269" s="5"/>
      <c r="V269" s="5"/>
      <c r="W269" s="6"/>
      <c r="X269" s="6"/>
      <c r="Y269" s="5"/>
      <c r="Z269" s="5"/>
      <c r="AA269" s="6"/>
      <c r="AB269" s="6"/>
      <c r="AC269" s="2">
        <f t="shared" si="26"/>
        <v>0</v>
      </c>
      <c r="AD269" s="2">
        <f t="shared" si="26"/>
        <v>0</v>
      </c>
      <c r="AE269" s="214">
        <f t="shared" si="25"/>
        <v>0</v>
      </c>
      <c r="AF269" s="214"/>
    </row>
    <row r="270" spans="1:32" ht="24" customHeight="1" x14ac:dyDescent="0.25">
      <c r="A270" s="66">
        <v>331</v>
      </c>
      <c r="B270" s="222" t="s">
        <v>256</v>
      </c>
      <c r="C270" s="222"/>
      <c r="D270" s="222"/>
      <c r="E270" s="5"/>
      <c r="F270" s="5"/>
      <c r="G270" s="6"/>
      <c r="H270" s="6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6"/>
      <c r="T270" s="6"/>
      <c r="U270" s="5"/>
      <c r="V270" s="5"/>
      <c r="W270" s="6"/>
      <c r="X270" s="6"/>
      <c r="Y270" s="5"/>
      <c r="Z270" s="5"/>
      <c r="AA270" s="6"/>
      <c r="AB270" s="6"/>
      <c r="AC270" s="2">
        <f t="shared" si="26"/>
        <v>0</v>
      </c>
      <c r="AD270" s="2">
        <f t="shared" si="26"/>
        <v>0</v>
      </c>
      <c r="AE270" s="214">
        <f t="shared" si="25"/>
        <v>0</v>
      </c>
      <c r="AF270" s="214"/>
    </row>
    <row r="271" spans="1:32" ht="27" customHeight="1" x14ac:dyDescent="0.25">
      <c r="A271" s="66">
        <v>332</v>
      </c>
      <c r="B271" s="222" t="s">
        <v>257</v>
      </c>
      <c r="C271" s="222"/>
      <c r="D271" s="222"/>
      <c r="E271" s="5"/>
      <c r="F271" s="5"/>
      <c r="G271" s="6"/>
      <c r="H271" s="6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6"/>
      <c r="T271" s="6"/>
      <c r="U271" s="5"/>
      <c r="V271" s="5"/>
      <c r="W271" s="6"/>
      <c r="X271" s="6"/>
      <c r="Y271" s="5"/>
      <c r="Z271" s="5"/>
      <c r="AA271" s="6"/>
      <c r="AB271" s="6"/>
      <c r="AC271" s="2">
        <f t="shared" si="26"/>
        <v>0</v>
      </c>
      <c r="AD271" s="2">
        <f t="shared" si="26"/>
        <v>0</v>
      </c>
      <c r="AE271" s="214">
        <f t="shared" si="25"/>
        <v>0</v>
      </c>
      <c r="AF271" s="214"/>
    </row>
    <row r="272" spans="1:32" ht="31.5" customHeight="1" x14ac:dyDescent="0.25">
      <c r="A272" s="66">
        <v>333</v>
      </c>
      <c r="B272" s="222" t="s">
        <v>258</v>
      </c>
      <c r="C272" s="222"/>
      <c r="D272" s="222"/>
      <c r="E272" s="5"/>
      <c r="F272" s="5"/>
      <c r="G272" s="6"/>
      <c r="H272" s="6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6"/>
      <c r="T272" s="6"/>
      <c r="U272" s="5"/>
      <c r="V272" s="5"/>
      <c r="W272" s="6"/>
      <c r="X272" s="6"/>
      <c r="Y272" s="5"/>
      <c r="Z272" s="5"/>
      <c r="AA272" s="6"/>
      <c r="AB272" s="6"/>
      <c r="AC272" s="2">
        <f t="shared" si="26"/>
        <v>0</v>
      </c>
      <c r="AD272" s="2">
        <f t="shared" si="26"/>
        <v>0</v>
      </c>
      <c r="AE272" s="214">
        <f t="shared" si="25"/>
        <v>0</v>
      </c>
      <c r="AF272" s="214"/>
    </row>
    <row r="273" spans="1:32" ht="27" customHeight="1" x14ac:dyDescent="0.25">
      <c r="A273" s="66">
        <v>334</v>
      </c>
      <c r="B273" s="222" t="s">
        <v>259</v>
      </c>
      <c r="C273" s="222"/>
      <c r="D273" s="222"/>
      <c r="E273" s="5"/>
      <c r="F273" s="5"/>
      <c r="G273" s="6"/>
      <c r="H273" s="6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6"/>
      <c r="T273" s="6"/>
      <c r="U273" s="5"/>
      <c r="V273" s="5"/>
      <c r="W273" s="6"/>
      <c r="X273" s="6"/>
      <c r="Y273" s="5"/>
      <c r="Z273" s="5"/>
      <c r="AA273" s="6"/>
      <c r="AB273" s="6"/>
      <c r="AC273" s="2">
        <f t="shared" si="26"/>
        <v>0</v>
      </c>
      <c r="AD273" s="2">
        <f t="shared" si="26"/>
        <v>0</v>
      </c>
      <c r="AE273" s="214">
        <f>IF(AC273=0,0,(AC273-AD273)/AC273*-100)</f>
        <v>0</v>
      </c>
      <c r="AF273" s="214"/>
    </row>
    <row r="274" spans="1:32" ht="27" customHeight="1" x14ac:dyDescent="0.25">
      <c r="A274" s="66">
        <v>335</v>
      </c>
      <c r="B274" s="222" t="s">
        <v>260</v>
      </c>
      <c r="C274" s="222"/>
      <c r="D274" s="222"/>
      <c r="E274" s="5"/>
      <c r="F274" s="5"/>
      <c r="G274" s="6"/>
      <c r="H274" s="6"/>
      <c r="I274" s="5"/>
      <c r="J274" s="5"/>
      <c r="K274" s="6"/>
      <c r="L274" s="6"/>
      <c r="M274" s="5"/>
      <c r="N274" s="5"/>
      <c r="O274" s="6"/>
      <c r="P274" s="6"/>
      <c r="Q274" s="5"/>
      <c r="R274" s="5"/>
      <c r="S274" s="6"/>
      <c r="T274" s="6"/>
      <c r="U274" s="5"/>
      <c r="V274" s="5"/>
      <c r="W274" s="6"/>
      <c r="X274" s="6"/>
      <c r="Y274" s="5"/>
      <c r="Z274" s="5"/>
      <c r="AA274" s="6"/>
      <c r="AB274" s="6"/>
      <c r="AC274" s="2">
        <f t="shared" si="26"/>
        <v>0</v>
      </c>
      <c r="AD274" s="2">
        <f t="shared" si="26"/>
        <v>0</v>
      </c>
      <c r="AE274" s="214">
        <f>IF(AC274=0,0,(AC274-AD274)/AC274*-100)</f>
        <v>0</v>
      </c>
      <c r="AF274" s="214"/>
    </row>
    <row r="275" spans="1:32" ht="24" customHeight="1" x14ac:dyDescent="0.25">
      <c r="A275" s="66">
        <v>337</v>
      </c>
      <c r="B275" s="222" t="s">
        <v>262</v>
      </c>
      <c r="C275" s="222"/>
      <c r="D275" s="222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6"/>
      <c r="T275" s="6"/>
      <c r="U275" s="5"/>
      <c r="V275" s="5"/>
      <c r="W275" s="6"/>
      <c r="X275" s="6"/>
      <c r="Y275" s="5"/>
      <c r="Z275" s="5"/>
      <c r="AA275" s="6"/>
      <c r="AB275" s="6"/>
      <c r="AC275" s="2">
        <f t="shared" si="26"/>
        <v>0</v>
      </c>
      <c r="AD275" s="2">
        <f t="shared" si="26"/>
        <v>0</v>
      </c>
      <c r="AE275" s="214">
        <f t="shared" si="25"/>
        <v>0</v>
      </c>
      <c r="AF275" s="214"/>
    </row>
    <row r="276" spans="1:32" ht="66" customHeight="1" x14ac:dyDescent="0.25">
      <c r="A276" s="257" t="s">
        <v>263</v>
      </c>
      <c r="B276" s="257"/>
      <c r="C276" s="257"/>
      <c r="D276" s="257"/>
      <c r="E276" s="12">
        <f t="shared" ref="E276:AB276" si="28">SUM(E277:E294)</f>
        <v>0</v>
      </c>
      <c r="F276" s="12">
        <f t="shared" si="28"/>
        <v>0</v>
      </c>
      <c r="G276" s="12">
        <f t="shared" si="28"/>
        <v>0</v>
      </c>
      <c r="H276" s="12">
        <f t="shared" si="28"/>
        <v>0</v>
      </c>
      <c r="I276" s="12">
        <f t="shared" si="28"/>
        <v>0</v>
      </c>
      <c r="J276" s="12">
        <f t="shared" si="28"/>
        <v>0</v>
      </c>
      <c r="K276" s="12">
        <f t="shared" si="28"/>
        <v>0</v>
      </c>
      <c r="L276" s="12">
        <f t="shared" si="28"/>
        <v>0</v>
      </c>
      <c r="M276" s="12">
        <f t="shared" si="28"/>
        <v>0</v>
      </c>
      <c r="N276" s="12">
        <f t="shared" si="28"/>
        <v>1</v>
      </c>
      <c r="O276" s="12">
        <f t="shared" si="28"/>
        <v>0</v>
      </c>
      <c r="P276" s="12">
        <f t="shared" si="28"/>
        <v>0</v>
      </c>
      <c r="Q276" s="12">
        <f t="shared" si="28"/>
        <v>0</v>
      </c>
      <c r="R276" s="12">
        <f t="shared" si="28"/>
        <v>0</v>
      </c>
      <c r="S276" s="12">
        <f t="shared" si="28"/>
        <v>0</v>
      </c>
      <c r="T276" s="12">
        <f t="shared" si="28"/>
        <v>0</v>
      </c>
      <c r="U276" s="12">
        <f t="shared" si="28"/>
        <v>0</v>
      </c>
      <c r="V276" s="12">
        <f t="shared" si="28"/>
        <v>0</v>
      </c>
      <c r="W276" s="12">
        <f t="shared" si="28"/>
        <v>0</v>
      </c>
      <c r="X276" s="12">
        <f t="shared" si="28"/>
        <v>0</v>
      </c>
      <c r="Y276" s="12">
        <f t="shared" si="28"/>
        <v>0</v>
      </c>
      <c r="Z276" s="12">
        <f t="shared" si="28"/>
        <v>0</v>
      </c>
      <c r="AA276" s="12">
        <f t="shared" si="28"/>
        <v>0</v>
      </c>
      <c r="AB276" s="12">
        <f t="shared" si="28"/>
        <v>0</v>
      </c>
      <c r="AC276" s="2">
        <f t="shared" si="26"/>
        <v>0</v>
      </c>
      <c r="AD276" s="2">
        <f t="shared" si="26"/>
        <v>1</v>
      </c>
      <c r="AE276" s="214">
        <f t="shared" si="25"/>
        <v>0</v>
      </c>
      <c r="AF276" s="214"/>
    </row>
    <row r="277" spans="1:32" ht="30.75" customHeight="1" x14ac:dyDescent="0.25">
      <c r="A277" s="66">
        <v>338</v>
      </c>
      <c r="B277" s="222" t="s">
        <v>264</v>
      </c>
      <c r="C277" s="222"/>
      <c r="D277" s="222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6"/>
      <c r="T277" s="6"/>
      <c r="U277" s="5"/>
      <c r="V277" s="5"/>
      <c r="W277" s="6"/>
      <c r="X277" s="6"/>
      <c r="Y277" s="5"/>
      <c r="Z277" s="5"/>
      <c r="AA277" s="6"/>
      <c r="AB277" s="6"/>
      <c r="AC277" s="2">
        <f t="shared" si="26"/>
        <v>0</v>
      </c>
      <c r="AD277" s="2">
        <f t="shared" si="26"/>
        <v>0</v>
      </c>
      <c r="AE277" s="214">
        <f t="shared" si="25"/>
        <v>0</v>
      </c>
      <c r="AF277" s="214"/>
    </row>
    <row r="278" spans="1:32" ht="30.75" customHeight="1" x14ac:dyDescent="0.25">
      <c r="A278" s="66">
        <v>339</v>
      </c>
      <c r="B278" s="222" t="s">
        <v>265</v>
      </c>
      <c r="C278" s="222"/>
      <c r="D278" s="222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6"/>
      <c r="T278" s="6"/>
      <c r="U278" s="5"/>
      <c r="V278" s="5"/>
      <c r="W278" s="6"/>
      <c r="X278" s="6"/>
      <c r="Y278" s="5"/>
      <c r="Z278" s="5"/>
      <c r="AA278" s="6"/>
      <c r="AB278" s="6"/>
      <c r="AC278" s="2">
        <f t="shared" si="26"/>
        <v>0</v>
      </c>
      <c r="AD278" s="2">
        <f t="shared" si="26"/>
        <v>0</v>
      </c>
      <c r="AE278" s="214">
        <f t="shared" si="25"/>
        <v>0</v>
      </c>
      <c r="AF278" s="214"/>
    </row>
    <row r="279" spans="1:32" ht="43.5" customHeight="1" x14ac:dyDescent="0.25">
      <c r="A279" s="66">
        <v>340</v>
      </c>
      <c r="B279" s="222" t="s">
        <v>266</v>
      </c>
      <c r="C279" s="222"/>
      <c r="D279" s="222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6"/>
      <c r="T279" s="6"/>
      <c r="U279" s="5"/>
      <c r="V279" s="5"/>
      <c r="W279" s="6"/>
      <c r="X279" s="6"/>
      <c r="Y279" s="5"/>
      <c r="Z279" s="5"/>
      <c r="AA279" s="6"/>
      <c r="AB279" s="6"/>
      <c r="AC279" s="2">
        <f t="shared" si="26"/>
        <v>0</v>
      </c>
      <c r="AD279" s="2">
        <f t="shared" si="26"/>
        <v>0</v>
      </c>
      <c r="AE279" s="214">
        <f t="shared" si="25"/>
        <v>0</v>
      </c>
      <c r="AF279" s="214"/>
    </row>
    <row r="280" spans="1:32" ht="30.75" customHeight="1" x14ac:dyDescent="0.25">
      <c r="A280" s="66">
        <v>341</v>
      </c>
      <c r="B280" s="222" t="s">
        <v>267</v>
      </c>
      <c r="C280" s="222"/>
      <c r="D280" s="222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6"/>
      <c r="T280" s="6"/>
      <c r="U280" s="5"/>
      <c r="V280" s="5"/>
      <c r="W280" s="6"/>
      <c r="X280" s="6"/>
      <c r="Y280" s="5"/>
      <c r="Z280" s="5"/>
      <c r="AA280" s="6"/>
      <c r="AB280" s="6"/>
      <c r="AC280" s="2">
        <f t="shared" si="26"/>
        <v>0</v>
      </c>
      <c r="AD280" s="2">
        <f t="shared" si="26"/>
        <v>0</v>
      </c>
      <c r="AE280" s="214">
        <f t="shared" si="25"/>
        <v>0</v>
      </c>
      <c r="AF280" s="214"/>
    </row>
    <row r="281" spans="1:32" ht="45.75" customHeight="1" x14ac:dyDescent="0.25">
      <c r="A281" s="66">
        <v>342</v>
      </c>
      <c r="B281" s="222" t="s">
        <v>268</v>
      </c>
      <c r="C281" s="222"/>
      <c r="D281" s="222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6"/>
      <c r="T281" s="6"/>
      <c r="U281" s="5"/>
      <c r="V281" s="5"/>
      <c r="W281" s="6"/>
      <c r="X281" s="6"/>
      <c r="Y281" s="5"/>
      <c r="Z281" s="5"/>
      <c r="AA281" s="6"/>
      <c r="AB281" s="6"/>
      <c r="AC281" s="2">
        <f t="shared" si="26"/>
        <v>0</v>
      </c>
      <c r="AD281" s="2">
        <f t="shared" si="26"/>
        <v>0</v>
      </c>
      <c r="AE281" s="214">
        <f t="shared" si="25"/>
        <v>0</v>
      </c>
      <c r="AF281" s="214"/>
    </row>
    <row r="282" spans="1:32" ht="30.75" customHeight="1" x14ac:dyDescent="0.25">
      <c r="A282" s="66">
        <v>343</v>
      </c>
      <c r="B282" s="222" t="s">
        <v>269</v>
      </c>
      <c r="C282" s="222"/>
      <c r="D282" s="222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6"/>
      <c r="T282" s="6"/>
      <c r="U282" s="5"/>
      <c r="V282" s="5"/>
      <c r="W282" s="6"/>
      <c r="X282" s="6"/>
      <c r="Y282" s="5"/>
      <c r="Z282" s="5"/>
      <c r="AA282" s="6"/>
      <c r="AB282" s="6"/>
      <c r="AC282" s="2">
        <f t="shared" si="26"/>
        <v>0</v>
      </c>
      <c r="AD282" s="2">
        <f t="shared" si="26"/>
        <v>0</v>
      </c>
      <c r="AE282" s="214">
        <f t="shared" si="25"/>
        <v>0</v>
      </c>
      <c r="AF282" s="214"/>
    </row>
    <row r="283" spans="1:32" ht="30.75" customHeight="1" x14ac:dyDescent="0.25">
      <c r="A283" s="66">
        <v>344</v>
      </c>
      <c r="B283" s="222" t="s">
        <v>270</v>
      </c>
      <c r="C283" s="222"/>
      <c r="D283" s="222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6"/>
      <c r="T283" s="6"/>
      <c r="U283" s="5"/>
      <c r="V283" s="5"/>
      <c r="W283" s="6"/>
      <c r="X283" s="6"/>
      <c r="Y283" s="5"/>
      <c r="Z283" s="5"/>
      <c r="AA283" s="6"/>
      <c r="AB283" s="6"/>
      <c r="AC283" s="2">
        <f t="shared" si="26"/>
        <v>0</v>
      </c>
      <c r="AD283" s="2">
        <f t="shared" si="26"/>
        <v>0</v>
      </c>
      <c r="AE283" s="214">
        <f t="shared" si="25"/>
        <v>0</v>
      </c>
      <c r="AF283" s="214"/>
    </row>
    <row r="284" spans="1:32" ht="30.75" customHeight="1" x14ac:dyDescent="0.25">
      <c r="A284" s="66">
        <v>345</v>
      </c>
      <c r="B284" s="222" t="s">
        <v>271</v>
      </c>
      <c r="C284" s="222"/>
      <c r="D284" s="222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6"/>
      <c r="T284" s="6"/>
      <c r="U284" s="5"/>
      <c r="V284" s="5"/>
      <c r="W284" s="6"/>
      <c r="X284" s="6"/>
      <c r="Y284" s="5"/>
      <c r="Z284" s="5"/>
      <c r="AA284" s="6"/>
      <c r="AB284" s="6"/>
      <c r="AC284" s="2">
        <f t="shared" si="26"/>
        <v>0</v>
      </c>
      <c r="AD284" s="2">
        <f t="shared" si="26"/>
        <v>0</v>
      </c>
      <c r="AE284" s="214">
        <f t="shared" si="25"/>
        <v>0</v>
      </c>
      <c r="AF284" s="214"/>
    </row>
    <row r="285" spans="1:32" ht="30.75" customHeight="1" x14ac:dyDescent="0.25">
      <c r="A285" s="66">
        <v>346</v>
      </c>
      <c r="B285" s="222" t="s">
        <v>272</v>
      </c>
      <c r="C285" s="222"/>
      <c r="D285" s="222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6"/>
      <c r="T285" s="6"/>
      <c r="U285" s="5"/>
      <c r="V285" s="5"/>
      <c r="W285" s="6"/>
      <c r="X285" s="6"/>
      <c r="Y285" s="5"/>
      <c r="Z285" s="5"/>
      <c r="AA285" s="6"/>
      <c r="AB285" s="6"/>
      <c r="AC285" s="2">
        <f t="shared" si="26"/>
        <v>0</v>
      </c>
      <c r="AD285" s="2">
        <f t="shared" si="26"/>
        <v>0</v>
      </c>
      <c r="AE285" s="214">
        <f t="shared" si="25"/>
        <v>0</v>
      </c>
      <c r="AF285" s="214"/>
    </row>
    <row r="286" spans="1:32" ht="30.75" customHeight="1" x14ac:dyDescent="0.25">
      <c r="A286" s="66">
        <v>347</v>
      </c>
      <c r="B286" s="222" t="s">
        <v>273</v>
      </c>
      <c r="C286" s="222"/>
      <c r="D286" s="222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6"/>
      <c r="T286" s="6"/>
      <c r="U286" s="5"/>
      <c r="V286" s="5"/>
      <c r="W286" s="6"/>
      <c r="X286" s="6"/>
      <c r="Y286" s="5"/>
      <c r="Z286" s="5"/>
      <c r="AA286" s="6"/>
      <c r="AB286" s="6"/>
      <c r="AC286" s="2">
        <f t="shared" si="26"/>
        <v>0</v>
      </c>
      <c r="AD286" s="2">
        <f t="shared" si="26"/>
        <v>0</v>
      </c>
      <c r="AE286" s="214">
        <f t="shared" si="25"/>
        <v>0</v>
      </c>
      <c r="AF286" s="214"/>
    </row>
    <row r="287" spans="1:32" ht="24" customHeight="1" x14ac:dyDescent="0.25">
      <c r="A287" s="66">
        <v>348</v>
      </c>
      <c r="B287" s="222" t="s">
        <v>274</v>
      </c>
      <c r="C287" s="222"/>
      <c r="D287" s="222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6"/>
      <c r="T287" s="6"/>
      <c r="U287" s="5"/>
      <c r="V287" s="5"/>
      <c r="W287" s="6"/>
      <c r="X287" s="6"/>
      <c r="Y287" s="5"/>
      <c r="Z287" s="5"/>
      <c r="AA287" s="6"/>
      <c r="AB287" s="6"/>
      <c r="AC287" s="2">
        <f t="shared" si="26"/>
        <v>0</v>
      </c>
      <c r="AD287" s="2">
        <f t="shared" si="26"/>
        <v>0</v>
      </c>
      <c r="AE287" s="214">
        <f t="shared" si="25"/>
        <v>0</v>
      </c>
      <c r="AF287" s="214"/>
    </row>
    <row r="288" spans="1:32" ht="24" customHeight="1" x14ac:dyDescent="0.25">
      <c r="A288" s="66">
        <v>349</v>
      </c>
      <c r="B288" s="222" t="s">
        <v>275</v>
      </c>
      <c r="C288" s="222"/>
      <c r="D288" s="222"/>
      <c r="E288" s="5"/>
      <c r="F288" s="5"/>
      <c r="G288" s="6"/>
      <c r="H288" s="6"/>
      <c r="I288" s="5"/>
      <c r="J288" s="5"/>
      <c r="K288" s="6"/>
      <c r="L288" s="6"/>
      <c r="M288" s="5"/>
      <c r="N288" s="5">
        <v>1</v>
      </c>
      <c r="O288" s="6"/>
      <c r="P288" s="6"/>
      <c r="Q288" s="5"/>
      <c r="R288" s="5"/>
      <c r="S288" s="6"/>
      <c r="T288" s="6"/>
      <c r="U288" s="5"/>
      <c r="V288" s="5"/>
      <c r="W288" s="6"/>
      <c r="X288" s="6"/>
      <c r="Y288" s="5"/>
      <c r="Z288" s="5"/>
      <c r="AA288" s="6"/>
      <c r="AB288" s="6"/>
      <c r="AC288" s="2">
        <f t="shared" si="26"/>
        <v>0</v>
      </c>
      <c r="AD288" s="2">
        <f t="shared" si="26"/>
        <v>1</v>
      </c>
      <c r="AE288" s="214">
        <f t="shared" si="25"/>
        <v>0</v>
      </c>
      <c r="AF288" s="214"/>
    </row>
    <row r="289" spans="1:32" ht="24" customHeight="1" x14ac:dyDescent="0.25">
      <c r="A289" s="66">
        <v>350</v>
      </c>
      <c r="B289" s="222" t="s">
        <v>276</v>
      </c>
      <c r="C289" s="222"/>
      <c r="D289" s="222"/>
      <c r="E289" s="5"/>
      <c r="F289" s="5"/>
      <c r="G289" s="6"/>
      <c r="H289" s="6"/>
      <c r="I289" s="5"/>
      <c r="J289" s="5"/>
      <c r="K289" s="6"/>
      <c r="L289" s="6"/>
      <c r="M289" s="5"/>
      <c r="N289" s="5"/>
      <c r="O289" s="6"/>
      <c r="P289" s="6"/>
      <c r="Q289" s="5"/>
      <c r="R289" s="5"/>
      <c r="S289" s="6"/>
      <c r="T289" s="6"/>
      <c r="U289" s="5"/>
      <c r="V289" s="5"/>
      <c r="W289" s="6"/>
      <c r="X289" s="6"/>
      <c r="Y289" s="5"/>
      <c r="Z289" s="5"/>
      <c r="AA289" s="6"/>
      <c r="AB289" s="6"/>
      <c r="AC289" s="2">
        <f t="shared" ref="AC289:AD353" si="29">SUM(E289+G289+I289+K289+M289+O289+Q289+S289+U289+W289+Y289+AA289)</f>
        <v>0</v>
      </c>
      <c r="AD289" s="2">
        <f t="shared" si="29"/>
        <v>0</v>
      </c>
      <c r="AE289" s="214">
        <f t="shared" si="25"/>
        <v>0</v>
      </c>
      <c r="AF289" s="214"/>
    </row>
    <row r="290" spans="1:32" ht="31.5" customHeight="1" x14ac:dyDescent="0.25">
      <c r="A290" s="66">
        <v>351</v>
      </c>
      <c r="B290" s="222" t="s">
        <v>277</v>
      </c>
      <c r="C290" s="222"/>
      <c r="D290" s="222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6"/>
      <c r="T290" s="6"/>
      <c r="U290" s="5"/>
      <c r="V290" s="5"/>
      <c r="W290" s="6"/>
      <c r="X290" s="6"/>
      <c r="Y290" s="5"/>
      <c r="Z290" s="5"/>
      <c r="AA290" s="6"/>
      <c r="AB290" s="6"/>
      <c r="AC290" s="2">
        <f t="shared" si="29"/>
        <v>0</v>
      </c>
      <c r="AD290" s="2">
        <f t="shared" si="29"/>
        <v>0</v>
      </c>
      <c r="AE290" s="214">
        <f t="shared" si="25"/>
        <v>0</v>
      </c>
      <c r="AF290" s="214"/>
    </row>
    <row r="291" spans="1:32" ht="59.25" customHeight="1" x14ac:dyDescent="0.25">
      <c r="A291" s="66">
        <v>352</v>
      </c>
      <c r="B291" s="222" t="s">
        <v>278</v>
      </c>
      <c r="C291" s="222"/>
      <c r="D291" s="222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6"/>
      <c r="T291" s="6"/>
      <c r="U291" s="5"/>
      <c r="V291" s="5"/>
      <c r="W291" s="6"/>
      <c r="X291" s="6"/>
      <c r="Y291" s="5"/>
      <c r="Z291" s="5"/>
      <c r="AA291" s="6"/>
      <c r="AB291" s="6"/>
      <c r="AC291" s="2">
        <f t="shared" si="29"/>
        <v>0</v>
      </c>
      <c r="AD291" s="2">
        <f t="shared" si="29"/>
        <v>0</v>
      </c>
      <c r="AE291" s="214">
        <f t="shared" si="25"/>
        <v>0</v>
      </c>
      <c r="AF291" s="214"/>
    </row>
    <row r="292" spans="1:32" ht="24" customHeight="1" x14ac:dyDescent="0.25">
      <c r="A292" s="66">
        <v>353</v>
      </c>
      <c r="B292" s="222" t="s">
        <v>279</v>
      </c>
      <c r="C292" s="222"/>
      <c r="D292" s="222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6"/>
      <c r="T292" s="6"/>
      <c r="U292" s="5"/>
      <c r="V292" s="5"/>
      <c r="W292" s="6"/>
      <c r="X292" s="6"/>
      <c r="Y292" s="5"/>
      <c r="Z292" s="5"/>
      <c r="AA292" s="6"/>
      <c r="AB292" s="6"/>
      <c r="AC292" s="2">
        <f t="shared" si="29"/>
        <v>0</v>
      </c>
      <c r="AD292" s="2">
        <f t="shared" si="29"/>
        <v>0</v>
      </c>
      <c r="AE292" s="214">
        <f t="shared" ref="AE292:AE356" si="30">IF(AC292=0,0,(AC292-AD292)/AC292*-100)</f>
        <v>0</v>
      </c>
      <c r="AF292" s="214"/>
    </row>
    <row r="293" spans="1:32" ht="43.5" customHeight="1" x14ac:dyDescent="0.25">
      <c r="A293" s="66">
        <v>354</v>
      </c>
      <c r="B293" s="222" t="s">
        <v>280</v>
      </c>
      <c r="C293" s="222"/>
      <c r="D293" s="222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6"/>
      <c r="T293" s="6"/>
      <c r="U293" s="5"/>
      <c r="V293" s="5"/>
      <c r="W293" s="6"/>
      <c r="X293" s="6"/>
      <c r="Y293" s="5"/>
      <c r="Z293" s="5"/>
      <c r="AA293" s="6"/>
      <c r="AB293" s="6"/>
      <c r="AC293" s="2">
        <f t="shared" si="29"/>
        <v>0</v>
      </c>
      <c r="AD293" s="2">
        <f t="shared" si="29"/>
        <v>0</v>
      </c>
      <c r="AE293" s="214">
        <f t="shared" si="30"/>
        <v>0</v>
      </c>
      <c r="AF293" s="214"/>
    </row>
    <row r="294" spans="1:32" ht="33.75" customHeight="1" x14ac:dyDescent="0.25">
      <c r="A294" s="66">
        <v>355</v>
      </c>
      <c r="B294" s="222" t="s">
        <v>281</v>
      </c>
      <c r="C294" s="222"/>
      <c r="D294" s="222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6"/>
      <c r="T294" s="6"/>
      <c r="U294" s="5"/>
      <c r="V294" s="5"/>
      <c r="W294" s="6"/>
      <c r="X294" s="6"/>
      <c r="Y294" s="5"/>
      <c r="Z294" s="5"/>
      <c r="AA294" s="6"/>
      <c r="AB294" s="6"/>
      <c r="AC294" s="2">
        <f t="shared" si="29"/>
        <v>0</v>
      </c>
      <c r="AD294" s="2">
        <f t="shared" si="29"/>
        <v>0</v>
      </c>
      <c r="AE294" s="214">
        <f t="shared" si="30"/>
        <v>0</v>
      </c>
      <c r="AF294" s="214"/>
    </row>
    <row r="295" spans="1:32" ht="69" customHeight="1" x14ac:dyDescent="0.25">
      <c r="A295" s="257" t="s">
        <v>282</v>
      </c>
      <c r="B295" s="257"/>
      <c r="C295" s="257"/>
      <c r="D295" s="257"/>
      <c r="E295" s="12">
        <f t="shared" ref="E295:AB295" si="31">SUM(E296:E303)</f>
        <v>0</v>
      </c>
      <c r="F295" s="12">
        <f t="shared" si="31"/>
        <v>0</v>
      </c>
      <c r="G295" s="12">
        <f t="shared" si="31"/>
        <v>0</v>
      </c>
      <c r="H295" s="12">
        <f t="shared" si="31"/>
        <v>0</v>
      </c>
      <c r="I295" s="12">
        <f t="shared" si="31"/>
        <v>0</v>
      </c>
      <c r="J295" s="12">
        <f t="shared" si="31"/>
        <v>0</v>
      </c>
      <c r="K295" s="12">
        <f t="shared" si="31"/>
        <v>0</v>
      </c>
      <c r="L295" s="12">
        <f t="shared" si="31"/>
        <v>0</v>
      </c>
      <c r="M295" s="12">
        <f t="shared" si="31"/>
        <v>1</v>
      </c>
      <c r="N295" s="12">
        <f t="shared" si="31"/>
        <v>0</v>
      </c>
      <c r="O295" s="12">
        <f t="shared" si="31"/>
        <v>0</v>
      </c>
      <c r="P295" s="12">
        <f t="shared" si="31"/>
        <v>0</v>
      </c>
      <c r="Q295" s="12">
        <f t="shared" si="31"/>
        <v>0</v>
      </c>
      <c r="R295" s="12">
        <f t="shared" si="31"/>
        <v>0</v>
      </c>
      <c r="S295" s="12">
        <f t="shared" si="31"/>
        <v>0</v>
      </c>
      <c r="T295" s="12">
        <f t="shared" si="31"/>
        <v>0</v>
      </c>
      <c r="U295" s="12">
        <f t="shared" si="31"/>
        <v>0</v>
      </c>
      <c r="V295" s="12">
        <f t="shared" si="31"/>
        <v>0</v>
      </c>
      <c r="W295" s="12">
        <f t="shared" si="31"/>
        <v>0</v>
      </c>
      <c r="X295" s="12">
        <f t="shared" si="31"/>
        <v>0</v>
      </c>
      <c r="Y295" s="12">
        <f t="shared" si="31"/>
        <v>0</v>
      </c>
      <c r="Z295" s="12">
        <f t="shared" si="31"/>
        <v>0</v>
      </c>
      <c r="AA295" s="12">
        <f t="shared" si="31"/>
        <v>0</v>
      </c>
      <c r="AB295" s="12">
        <f t="shared" si="31"/>
        <v>0</v>
      </c>
      <c r="AC295" s="2">
        <f t="shared" si="29"/>
        <v>1</v>
      </c>
      <c r="AD295" s="2">
        <f t="shared" si="29"/>
        <v>0</v>
      </c>
      <c r="AE295" s="214">
        <f t="shared" si="30"/>
        <v>-100</v>
      </c>
      <c r="AF295" s="214"/>
    </row>
    <row r="296" spans="1:32" ht="24" customHeight="1" x14ac:dyDescent="0.25">
      <c r="A296" s="66">
        <v>356</v>
      </c>
      <c r="B296" s="222" t="s">
        <v>283</v>
      </c>
      <c r="C296" s="222"/>
      <c r="D296" s="222"/>
      <c r="E296" s="5"/>
      <c r="F296" s="5"/>
      <c r="G296" s="6"/>
      <c r="H296" s="6"/>
      <c r="I296" s="5"/>
      <c r="J296" s="5"/>
      <c r="K296" s="6"/>
      <c r="L296" s="6"/>
      <c r="M296" s="5">
        <v>1</v>
      </c>
      <c r="N296" s="5"/>
      <c r="O296" s="6"/>
      <c r="P296" s="6"/>
      <c r="Q296" s="5"/>
      <c r="R296" s="5"/>
      <c r="S296" s="6"/>
      <c r="T296" s="6"/>
      <c r="U296" s="5"/>
      <c r="V296" s="5"/>
      <c r="W296" s="6"/>
      <c r="X296" s="6"/>
      <c r="Y296" s="5"/>
      <c r="Z296" s="5"/>
      <c r="AA296" s="6"/>
      <c r="AB296" s="6"/>
      <c r="AC296" s="2">
        <f t="shared" si="29"/>
        <v>1</v>
      </c>
      <c r="AD296" s="2">
        <f t="shared" si="29"/>
        <v>0</v>
      </c>
      <c r="AE296" s="214">
        <f t="shared" si="30"/>
        <v>-100</v>
      </c>
      <c r="AF296" s="214"/>
    </row>
    <row r="297" spans="1:32" ht="29.25" customHeight="1" x14ac:dyDescent="0.25">
      <c r="A297" s="66">
        <v>357</v>
      </c>
      <c r="B297" s="222" t="s">
        <v>284</v>
      </c>
      <c r="C297" s="222"/>
      <c r="D297" s="222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6"/>
      <c r="T297" s="6"/>
      <c r="U297" s="5"/>
      <c r="V297" s="5"/>
      <c r="W297" s="6"/>
      <c r="X297" s="6"/>
      <c r="Y297" s="5"/>
      <c r="Z297" s="5"/>
      <c r="AA297" s="6"/>
      <c r="AB297" s="6"/>
      <c r="AC297" s="2">
        <f t="shared" si="29"/>
        <v>0</v>
      </c>
      <c r="AD297" s="2">
        <f t="shared" si="29"/>
        <v>0</v>
      </c>
      <c r="AE297" s="214">
        <f t="shared" si="30"/>
        <v>0</v>
      </c>
      <c r="AF297" s="214"/>
    </row>
    <row r="298" spans="1:32" ht="29.25" customHeight="1" x14ac:dyDescent="0.25">
      <c r="A298" s="66">
        <v>358</v>
      </c>
      <c r="B298" s="222" t="s">
        <v>285</v>
      </c>
      <c r="C298" s="222"/>
      <c r="D298" s="222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6"/>
      <c r="T298" s="6"/>
      <c r="U298" s="5"/>
      <c r="V298" s="5"/>
      <c r="W298" s="6"/>
      <c r="X298" s="6"/>
      <c r="Y298" s="5"/>
      <c r="Z298" s="5"/>
      <c r="AA298" s="6"/>
      <c r="AB298" s="6"/>
      <c r="AC298" s="2">
        <f t="shared" si="29"/>
        <v>0</v>
      </c>
      <c r="AD298" s="2">
        <f t="shared" si="29"/>
        <v>0</v>
      </c>
      <c r="AE298" s="214">
        <f t="shared" si="30"/>
        <v>0</v>
      </c>
      <c r="AF298" s="214"/>
    </row>
    <row r="299" spans="1:32" ht="24" customHeight="1" x14ac:dyDescent="0.25">
      <c r="A299" s="66">
        <v>359</v>
      </c>
      <c r="B299" s="222" t="s">
        <v>286</v>
      </c>
      <c r="C299" s="222"/>
      <c r="D299" s="222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6"/>
      <c r="T299" s="6"/>
      <c r="U299" s="5"/>
      <c r="V299" s="5"/>
      <c r="W299" s="6"/>
      <c r="X299" s="6"/>
      <c r="Y299" s="5"/>
      <c r="Z299" s="5"/>
      <c r="AA299" s="6"/>
      <c r="AB299" s="6"/>
      <c r="AC299" s="2">
        <f t="shared" si="29"/>
        <v>0</v>
      </c>
      <c r="AD299" s="2">
        <f t="shared" si="29"/>
        <v>0</v>
      </c>
      <c r="AE299" s="214">
        <f t="shared" si="30"/>
        <v>0</v>
      </c>
      <c r="AF299" s="214"/>
    </row>
    <row r="300" spans="1:32" ht="24" customHeight="1" x14ac:dyDescent="0.25">
      <c r="A300" s="66">
        <v>360</v>
      </c>
      <c r="B300" s="222" t="s">
        <v>287</v>
      </c>
      <c r="C300" s="222"/>
      <c r="D300" s="222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6"/>
      <c r="T300" s="6"/>
      <c r="U300" s="5"/>
      <c r="V300" s="5"/>
      <c r="W300" s="6"/>
      <c r="X300" s="6"/>
      <c r="Y300" s="5"/>
      <c r="Z300" s="5"/>
      <c r="AA300" s="6"/>
      <c r="AB300" s="6"/>
      <c r="AC300" s="2">
        <f t="shared" si="29"/>
        <v>0</v>
      </c>
      <c r="AD300" s="2">
        <f t="shared" si="29"/>
        <v>0</v>
      </c>
      <c r="AE300" s="214">
        <f t="shared" si="30"/>
        <v>0</v>
      </c>
      <c r="AF300" s="214"/>
    </row>
    <row r="301" spans="1:32" ht="44.25" customHeight="1" x14ac:dyDescent="0.25">
      <c r="A301" s="66">
        <v>361</v>
      </c>
      <c r="B301" s="222" t="s">
        <v>288</v>
      </c>
      <c r="C301" s="222"/>
      <c r="D301" s="222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6"/>
      <c r="T301" s="6"/>
      <c r="U301" s="5"/>
      <c r="V301" s="5"/>
      <c r="W301" s="6"/>
      <c r="X301" s="6"/>
      <c r="Y301" s="5"/>
      <c r="Z301" s="5"/>
      <c r="AA301" s="6"/>
      <c r="AB301" s="6"/>
      <c r="AC301" s="2">
        <f t="shared" si="29"/>
        <v>0</v>
      </c>
      <c r="AD301" s="2">
        <f t="shared" si="29"/>
        <v>0</v>
      </c>
      <c r="AE301" s="214">
        <f t="shared" si="30"/>
        <v>0</v>
      </c>
      <c r="AF301" s="214"/>
    </row>
    <row r="302" spans="1:32" ht="24" customHeight="1" x14ac:dyDescent="0.25">
      <c r="A302" s="66">
        <v>362</v>
      </c>
      <c r="B302" s="222" t="s">
        <v>289</v>
      </c>
      <c r="C302" s="222"/>
      <c r="D302" s="222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6"/>
      <c r="T302" s="6"/>
      <c r="U302" s="5"/>
      <c r="V302" s="5"/>
      <c r="W302" s="6"/>
      <c r="X302" s="6"/>
      <c r="Y302" s="5"/>
      <c r="Z302" s="5"/>
      <c r="AA302" s="6"/>
      <c r="AB302" s="6"/>
      <c r="AC302" s="2">
        <f>SUM(E302+G302+I302+K302+M302+O302+Q302+S302+U302+W302+Y302+AA302)</f>
        <v>0</v>
      </c>
      <c r="AD302" s="2">
        <f>SUM(F302+H302+J302+L302+N302+P302+R302+T302+V302+X302+Z302+AB302)</f>
        <v>0</v>
      </c>
      <c r="AE302" s="214">
        <f>IF(AC302=0,0,(AC302-AD302)/AC302*-100)</f>
        <v>0</v>
      </c>
      <c r="AF302" s="214"/>
    </row>
    <row r="303" spans="1:32" ht="30.75" customHeight="1" x14ac:dyDescent="0.25">
      <c r="A303" s="66">
        <v>363</v>
      </c>
      <c r="B303" s="222" t="s">
        <v>290</v>
      </c>
      <c r="C303" s="222"/>
      <c r="D303" s="222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6"/>
      <c r="T303" s="6"/>
      <c r="U303" s="5"/>
      <c r="V303" s="5"/>
      <c r="W303" s="6"/>
      <c r="X303" s="6"/>
      <c r="Y303" s="5"/>
      <c r="Z303" s="5"/>
      <c r="AA303" s="6"/>
      <c r="AB303" s="6"/>
      <c r="AC303" s="2">
        <f t="shared" si="29"/>
        <v>0</v>
      </c>
      <c r="AD303" s="2">
        <f t="shared" si="29"/>
        <v>0</v>
      </c>
      <c r="AE303" s="214">
        <f t="shared" si="30"/>
        <v>0</v>
      </c>
      <c r="AF303" s="214"/>
    </row>
    <row r="304" spans="1:32" ht="43.5" customHeight="1" x14ac:dyDescent="0.25">
      <c r="A304" s="257" t="s">
        <v>291</v>
      </c>
      <c r="B304" s="257"/>
      <c r="C304" s="257"/>
      <c r="D304" s="257"/>
      <c r="E304" s="12">
        <f t="shared" ref="E304:AB304" si="32">SUM(E305:E310)</f>
        <v>0</v>
      </c>
      <c r="F304" s="12">
        <f t="shared" si="32"/>
        <v>0</v>
      </c>
      <c r="G304" s="12">
        <f t="shared" si="32"/>
        <v>0</v>
      </c>
      <c r="H304" s="12">
        <f t="shared" si="32"/>
        <v>0</v>
      </c>
      <c r="I304" s="12">
        <f t="shared" si="32"/>
        <v>0</v>
      </c>
      <c r="J304" s="12">
        <f t="shared" si="32"/>
        <v>0</v>
      </c>
      <c r="K304" s="12">
        <f t="shared" si="32"/>
        <v>0</v>
      </c>
      <c r="L304" s="12">
        <f t="shared" si="32"/>
        <v>0</v>
      </c>
      <c r="M304" s="12">
        <f t="shared" si="32"/>
        <v>1</v>
      </c>
      <c r="N304" s="12">
        <f t="shared" si="32"/>
        <v>0</v>
      </c>
      <c r="O304" s="12">
        <f t="shared" si="32"/>
        <v>0</v>
      </c>
      <c r="P304" s="12">
        <f t="shared" si="32"/>
        <v>0</v>
      </c>
      <c r="Q304" s="12">
        <f t="shared" si="32"/>
        <v>0</v>
      </c>
      <c r="R304" s="12">
        <f t="shared" si="32"/>
        <v>0</v>
      </c>
      <c r="S304" s="12">
        <f t="shared" si="32"/>
        <v>0</v>
      </c>
      <c r="T304" s="12">
        <f t="shared" si="32"/>
        <v>0</v>
      </c>
      <c r="U304" s="12">
        <f t="shared" si="32"/>
        <v>0</v>
      </c>
      <c r="V304" s="12">
        <f t="shared" si="32"/>
        <v>0</v>
      </c>
      <c r="W304" s="12">
        <f t="shared" si="32"/>
        <v>0</v>
      </c>
      <c r="X304" s="12">
        <f t="shared" si="32"/>
        <v>0</v>
      </c>
      <c r="Y304" s="12">
        <f t="shared" si="32"/>
        <v>0</v>
      </c>
      <c r="Z304" s="12">
        <f t="shared" si="32"/>
        <v>0</v>
      </c>
      <c r="AA304" s="12">
        <f t="shared" si="32"/>
        <v>0</v>
      </c>
      <c r="AB304" s="12">
        <f t="shared" si="32"/>
        <v>0</v>
      </c>
      <c r="AC304" s="2">
        <f t="shared" si="29"/>
        <v>1</v>
      </c>
      <c r="AD304" s="2">
        <f t="shared" si="29"/>
        <v>0</v>
      </c>
      <c r="AE304" s="214">
        <f t="shared" si="30"/>
        <v>-100</v>
      </c>
      <c r="AF304" s="214"/>
    </row>
    <row r="305" spans="1:32" ht="62.25" customHeight="1" x14ac:dyDescent="0.25">
      <c r="A305" s="66">
        <v>364</v>
      </c>
      <c r="B305" s="222" t="s">
        <v>292</v>
      </c>
      <c r="C305" s="222"/>
      <c r="D305" s="222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6"/>
      <c r="P305" s="6"/>
      <c r="Q305" s="5"/>
      <c r="R305" s="5"/>
      <c r="S305" s="6"/>
      <c r="T305" s="6"/>
      <c r="U305" s="5"/>
      <c r="V305" s="5"/>
      <c r="W305" s="6"/>
      <c r="X305" s="6"/>
      <c r="Y305" s="5"/>
      <c r="Z305" s="5"/>
      <c r="AA305" s="6"/>
      <c r="AB305" s="6"/>
      <c r="AC305" s="2">
        <f t="shared" si="29"/>
        <v>0</v>
      </c>
      <c r="AD305" s="2">
        <f t="shared" si="29"/>
        <v>0</v>
      </c>
      <c r="AE305" s="214">
        <f t="shared" si="30"/>
        <v>0</v>
      </c>
      <c r="AF305" s="214"/>
    </row>
    <row r="306" spans="1:32" ht="45" customHeight="1" x14ac:dyDescent="0.25">
      <c r="A306" s="66">
        <v>365</v>
      </c>
      <c r="B306" s="222" t="s">
        <v>293</v>
      </c>
      <c r="C306" s="222"/>
      <c r="D306" s="222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6"/>
      <c r="P306" s="6"/>
      <c r="Q306" s="5"/>
      <c r="R306" s="5"/>
      <c r="S306" s="6"/>
      <c r="T306" s="6"/>
      <c r="U306" s="5"/>
      <c r="V306" s="5"/>
      <c r="W306" s="6"/>
      <c r="X306" s="6"/>
      <c r="Y306" s="5"/>
      <c r="Z306" s="5"/>
      <c r="AA306" s="6"/>
      <c r="AB306" s="6"/>
      <c r="AC306" s="2">
        <f t="shared" si="29"/>
        <v>0</v>
      </c>
      <c r="AD306" s="2">
        <f t="shared" si="29"/>
        <v>0</v>
      </c>
      <c r="AE306" s="214">
        <f t="shared" si="30"/>
        <v>0</v>
      </c>
      <c r="AF306" s="214"/>
    </row>
    <row r="307" spans="1:32" ht="30.75" customHeight="1" x14ac:dyDescent="0.25">
      <c r="A307" s="66">
        <v>366</v>
      </c>
      <c r="B307" s="222" t="s">
        <v>294</v>
      </c>
      <c r="C307" s="222"/>
      <c r="D307" s="222"/>
      <c r="E307" s="5"/>
      <c r="F307" s="5"/>
      <c r="G307" s="6"/>
      <c r="H307" s="6"/>
      <c r="I307" s="5"/>
      <c r="J307" s="5"/>
      <c r="K307" s="6"/>
      <c r="L307" s="6"/>
      <c r="M307" s="5">
        <v>1</v>
      </c>
      <c r="N307" s="5"/>
      <c r="O307" s="6"/>
      <c r="P307" s="6"/>
      <c r="Q307" s="5"/>
      <c r="R307" s="5"/>
      <c r="S307" s="6"/>
      <c r="T307" s="6"/>
      <c r="U307" s="5"/>
      <c r="V307" s="5"/>
      <c r="W307" s="6"/>
      <c r="X307" s="6"/>
      <c r="Y307" s="5"/>
      <c r="Z307" s="5"/>
      <c r="AA307" s="6"/>
      <c r="AB307" s="6"/>
      <c r="AC307" s="2">
        <f t="shared" si="29"/>
        <v>1</v>
      </c>
      <c r="AD307" s="2">
        <f t="shared" si="29"/>
        <v>0</v>
      </c>
      <c r="AE307" s="214">
        <f t="shared" si="30"/>
        <v>-100</v>
      </c>
      <c r="AF307" s="214"/>
    </row>
    <row r="308" spans="1:32" ht="30.75" customHeight="1" x14ac:dyDescent="0.25">
      <c r="A308" s="66">
        <v>367</v>
      </c>
      <c r="B308" s="222" t="s">
        <v>295</v>
      </c>
      <c r="C308" s="222"/>
      <c r="D308" s="222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6"/>
      <c r="P308" s="6"/>
      <c r="Q308" s="5"/>
      <c r="R308" s="5"/>
      <c r="S308" s="6"/>
      <c r="T308" s="6"/>
      <c r="U308" s="5"/>
      <c r="V308" s="5"/>
      <c r="W308" s="6"/>
      <c r="X308" s="6"/>
      <c r="Y308" s="5"/>
      <c r="Z308" s="5"/>
      <c r="AA308" s="6"/>
      <c r="AB308" s="6"/>
      <c r="AC308" s="2">
        <f t="shared" si="29"/>
        <v>0</v>
      </c>
      <c r="AD308" s="2">
        <f t="shared" si="29"/>
        <v>0</v>
      </c>
      <c r="AE308" s="214">
        <f t="shared" si="30"/>
        <v>0</v>
      </c>
      <c r="AF308" s="214"/>
    </row>
    <row r="309" spans="1:32" ht="45" customHeight="1" x14ac:dyDescent="0.25">
      <c r="A309" s="66">
        <v>368</v>
      </c>
      <c r="B309" s="222" t="s">
        <v>296</v>
      </c>
      <c r="C309" s="222"/>
      <c r="D309" s="222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6"/>
      <c r="P309" s="6"/>
      <c r="Q309" s="5"/>
      <c r="R309" s="5"/>
      <c r="S309" s="6"/>
      <c r="T309" s="6"/>
      <c r="U309" s="5"/>
      <c r="V309" s="5"/>
      <c r="W309" s="6"/>
      <c r="X309" s="6"/>
      <c r="Y309" s="5"/>
      <c r="Z309" s="5"/>
      <c r="AA309" s="6"/>
      <c r="AB309" s="6"/>
      <c r="AC309" s="2">
        <f t="shared" si="29"/>
        <v>0</v>
      </c>
      <c r="AD309" s="2">
        <f t="shared" si="29"/>
        <v>0</v>
      </c>
      <c r="AE309" s="214">
        <f t="shared" si="30"/>
        <v>0</v>
      </c>
      <c r="AF309" s="214"/>
    </row>
    <row r="310" spans="1:32" ht="30.75" customHeight="1" x14ac:dyDescent="0.25">
      <c r="A310" s="66">
        <v>369</v>
      </c>
      <c r="B310" s="222" t="s">
        <v>297</v>
      </c>
      <c r="C310" s="222"/>
      <c r="D310" s="222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6"/>
      <c r="P310" s="6"/>
      <c r="Q310" s="5"/>
      <c r="R310" s="5"/>
      <c r="S310" s="6"/>
      <c r="T310" s="6"/>
      <c r="U310" s="5"/>
      <c r="V310" s="5"/>
      <c r="W310" s="6"/>
      <c r="X310" s="6"/>
      <c r="Y310" s="5"/>
      <c r="Z310" s="5"/>
      <c r="AA310" s="6"/>
      <c r="AB310" s="6"/>
      <c r="AC310" s="2">
        <f t="shared" si="29"/>
        <v>0</v>
      </c>
      <c r="AD310" s="2">
        <f t="shared" si="29"/>
        <v>0</v>
      </c>
      <c r="AE310" s="214">
        <f t="shared" si="30"/>
        <v>0</v>
      </c>
      <c r="AF310" s="214"/>
    </row>
    <row r="311" spans="1:32" ht="53.25" customHeight="1" x14ac:dyDescent="0.25">
      <c r="A311" s="257" t="s">
        <v>298</v>
      </c>
      <c r="B311" s="257"/>
      <c r="C311" s="257"/>
      <c r="D311" s="257"/>
      <c r="E311" s="12">
        <f t="shared" ref="E311:AB311" si="33">SUM(E312:E317)</f>
        <v>0</v>
      </c>
      <c r="F311" s="12">
        <f t="shared" si="33"/>
        <v>0</v>
      </c>
      <c r="G311" s="12">
        <f t="shared" si="33"/>
        <v>0</v>
      </c>
      <c r="H311" s="12">
        <f t="shared" si="33"/>
        <v>0</v>
      </c>
      <c r="I311" s="12">
        <f t="shared" si="33"/>
        <v>0</v>
      </c>
      <c r="J311" s="12">
        <f t="shared" si="33"/>
        <v>0</v>
      </c>
      <c r="K311" s="12">
        <f t="shared" si="33"/>
        <v>0</v>
      </c>
      <c r="L311" s="12">
        <f t="shared" si="33"/>
        <v>0</v>
      </c>
      <c r="M311" s="12">
        <f t="shared" si="33"/>
        <v>0</v>
      </c>
      <c r="N311" s="12">
        <f t="shared" si="33"/>
        <v>0</v>
      </c>
      <c r="O311" s="12">
        <f t="shared" si="33"/>
        <v>0</v>
      </c>
      <c r="P311" s="12">
        <f t="shared" si="33"/>
        <v>0</v>
      </c>
      <c r="Q311" s="12">
        <f t="shared" si="33"/>
        <v>0</v>
      </c>
      <c r="R311" s="12">
        <f t="shared" si="33"/>
        <v>0</v>
      </c>
      <c r="S311" s="12">
        <f t="shared" si="33"/>
        <v>0</v>
      </c>
      <c r="T311" s="12">
        <f t="shared" si="33"/>
        <v>0</v>
      </c>
      <c r="U311" s="12">
        <f t="shared" si="33"/>
        <v>0</v>
      </c>
      <c r="V311" s="12">
        <f t="shared" si="33"/>
        <v>0</v>
      </c>
      <c r="W311" s="12">
        <f t="shared" si="33"/>
        <v>0</v>
      </c>
      <c r="X311" s="12">
        <f t="shared" si="33"/>
        <v>0</v>
      </c>
      <c r="Y311" s="12">
        <f t="shared" si="33"/>
        <v>0</v>
      </c>
      <c r="Z311" s="12">
        <f t="shared" si="33"/>
        <v>0</v>
      </c>
      <c r="AA311" s="12">
        <f t="shared" si="33"/>
        <v>0</v>
      </c>
      <c r="AB311" s="12">
        <f t="shared" si="33"/>
        <v>0</v>
      </c>
      <c r="AC311" s="2">
        <f t="shared" si="29"/>
        <v>0</v>
      </c>
      <c r="AD311" s="2">
        <f t="shared" si="29"/>
        <v>0</v>
      </c>
      <c r="AE311" s="214">
        <f t="shared" si="30"/>
        <v>0</v>
      </c>
      <c r="AF311" s="214"/>
    </row>
    <row r="312" spans="1:32" ht="24" customHeight="1" x14ac:dyDescent="0.25">
      <c r="A312" s="66">
        <v>370</v>
      </c>
      <c r="B312" s="222" t="s">
        <v>299</v>
      </c>
      <c r="C312" s="222"/>
      <c r="D312" s="222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6"/>
      <c r="P312" s="6"/>
      <c r="Q312" s="5"/>
      <c r="R312" s="5"/>
      <c r="S312" s="6"/>
      <c r="T312" s="6"/>
      <c r="U312" s="5"/>
      <c r="V312" s="5"/>
      <c r="W312" s="6"/>
      <c r="X312" s="6"/>
      <c r="Y312" s="5"/>
      <c r="Z312" s="5"/>
      <c r="AA312" s="6"/>
      <c r="AB312" s="6"/>
      <c r="AC312" s="2">
        <f t="shared" si="29"/>
        <v>0</v>
      </c>
      <c r="AD312" s="2">
        <f t="shared" si="29"/>
        <v>0</v>
      </c>
      <c r="AE312" s="214">
        <f t="shared" si="30"/>
        <v>0</v>
      </c>
      <c r="AF312" s="214"/>
    </row>
    <row r="313" spans="1:32" ht="29.25" customHeight="1" x14ac:dyDescent="0.25">
      <c r="A313" s="66">
        <v>371</v>
      </c>
      <c r="B313" s="222" t="s">
        <v>300</v>
      </c>
      <c r="C313" s="222"/>
      <c r="D313" s="222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6"/>
      <c r="P313" s="6"/>
      <c r="Q313" s="5"/>
      <c r="R313" s="5"/>
      <c r="S313" s="6"/>
      <c r="T313" s="6"/>
      <c r="U313" s="5"/>
      <c r="V313" s="5"/>
      <c r="W313" s="6"/>
      <c r="X313" s="6"/>
      <c r="Y313" s="5"/>
      <c r="Z313" s="5"/>
      <c r="AA313" s="6"/>
      <c r="AB313" s="6"/>
      <c r="AC313" s="2">
        <f t="shared" si="29"/>
        <v>0</v>
      </c>
      <c r="AD313" s="2">
        <f t="shared" si="29"/>
        <v>0</v>
      </c>
      <c r="AE313" s="214">
        <f t="shared" si="30"/>
        <v>0</v>
      </c>
      <c r="AF313" s="214"/>
    </row>
    <row r="314" spans="1:32" ht="30.75" customHeight="1" x14ac:dyDescent="0.25">
      <c r="A314" s="66">
        <v>372</v>
      </c>
      <c r="B314" s="222" t="s">
        <v>301</v>
      </c>
      <c r="C314" s="222"/>
      <c r="D314" s="222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6"/>
      <c r="P314" s="6"/>
      <c r="Q314" s="5"/>
      <c r="R314" s="5"/>
      <c r="S314" s="6"/>
      <c r="T314" s="6"/>
      <c r="U314" s="5"/>
      <c r="V314" s="5"/>
      <c r="W314" s="6"/>
      <c r="X314" s="6"/>
      <c r="Y314" s="5"/>
      <c r="Z314" s="5"/>
      <c r="AA314" s="6"/>
      <c r="AB314" s="6"/>
      <c r="AC314" s="2">
        <f t="shared" si="29"/>
        <v>0</v>
      </c>
      <c r="AD314" s="2">
        <f t="shared" si="29"/>
        <v>0</v>
      </c>
      <c r="AE314" s="214">
        <f t="shared" si="30"/>
        <v>0</v>
      </c>
      <c r="AF314" s="214"/>
    </row>
    <row r="315" spans="1:32" ht="30.75" customHeight="1" x14ac:dyDescent="0.25">
      <c r="A315" s="66">
        <v>373</v>
      </c>
      <c r="B315" s="222" t="s">
        <v>302</v>
      </c>
      <c r="C315" s="222"/>
      <c r="D315" s="222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6"/>
      <c r="P315" s="6"/>
      <c r="Q315" s="5"/>
      <c r="R315" s="5"/>
      <c r="S315" s="6"/>
      <c r="T315" s="6"/>
      <c r="U315" s="5"/>
      <c r="V315" s="5"/>
      <c r="W315" s="6"/>
      <c r="X315" s="6"/>
      <c r="Y315" s="5"/>
      <c r="Z315" s="5"/>
      <c r="AA315" s="6"/>
      <c r="AB315" s="6"/>
      <c r="AC315" s="2">
        <f t="shared" si="29"/>
        <v>0</v>
      </c>
      <c r="AD315" s="2">
        <f t="shared" si="29"/>
        <v>0</v>
      </c>
      <c r="AE315" s="214">
        <f t="shared" si="30"/>
        <v>0</v>
      </c>
      <c r="AF315" s="214"/>
    </row>
    <row r="316" spans="1:32" ht="30.75" customHeight="1" x14ac:dyDescent="0.25">
      <c r="A316" s="66">
        <v>374</v>
      </c>
      <c r="B316" s="222" t="s">
        <v>303</v>
      </c>
      <c r="C316" s="222"/>
      <c r="D316" s="222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6"/>
      <c r="P316" s="6"/>
      <c r="Q316" s="5"/>
      <c r="R316" s="5"/>
      <c r="S316" s="6"/>
      <c r="T316" s="6"/>
      <c r="U316" s="5"/>
      <c r="V316" s="5"/>
      <c r="W316" s="6"/>
      <c r="X316" s="6"/>
      <c r="Y316" s="5"/>
      <c r="Z316" s="5"/>
      <c r="AA316" s="6"/>
      <c r="AB316" s="6"/>
      <c r="AC316" s="2">
        <f t="shared" si="29"/>
        <v>0</v>
      </c>
      <c r="AD316" s="2">
        <f t="shared" si="29"/>
        <v>0</v>
      </c>
      <c r="AE316" s="214">
        <f t="shared" si="30"/>
        <v>0</v>
      </c>
      <c r="AF316" s="214"/>
    </row>
    <row r="317" spans="1:32" ht="30.75" customHeight="1" x14ac:dyDescent="0.25">
      <c r="A317" s="66">
        <v>375</v>
      </c>
      <c r="B317" s="222" t="s">
        <v>304</v>
      </c>
      <c r="C317" s="222"/>
      <c r="D317" s="222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6"/>
      <c r="P317" s="6"/>
      <c r="Q317" s="5"/>
      <c r="R317" s="5"/>
      <c r="S317" s="6"/>
      <c r="T317" s="6"/>
      <c r="U317" s="5"/>
      <c r="V317" s="5"/>
      <c r="W317" s="6"/>
      <c r="X317" s="6"/>
      <c r="Y317" s="5"/>
      <c r="Z317" s="5"/>
      <c r="AA317" s="6"/>
      <c r="AB317" s="6"/>
      <c r="AC317" s="2">
        <f t="shared" si="29"/>
        <v>0</v>
      </c>
      <c r="AD317" s="2">
        <f t="shared" si="29"/>
        <v>0</v>
      </c>
      <c r="AE317" s="214">
        <f t="shared" si="30"/>
        <v>0</v>
      </c>
      <c r="AF317" s="214"/>
    </row>
    <row r="318" spans="1:32" ht="64.5" customHeight="1" x14ac:dyDescent="0.25">
      <c r="A318" s="257" t="s">
        <v>305</v>
      </c>
      <c r="B318" s="257"/>
      <c r="C318" s="257"/>
      <c r="D318" s="257"/>
      <c r="E318" s="12">
        <f t="shared" ref="E318:AB318" si="34">SUM(E319:E343)</f>
        <v>0</v>
      </c>
      <c r="F318" s="12">
        <f t="shared" si="34"/>
        <v>0</v>
      </c>
      <c r="G318" s="12">
        <f t="shared" si="34"/>
        <v>0</v>
      </c>
      <c r="H318" s="12">
        <f t="shared" si="34"/>
        <v>0</v>
      </c>
      <c r="I318" s="12">
        <f t="shared" si="34"/>
        <v>0</v>
      </c>
      <c r="J318" s="12">
        <f t="shared" si="34"/>
        <v>0</v>
      </c>
      <c r="K318" s="12">
        <f t="shared" si="34"/>
        <v>0</v>
      </c>
      <c r="L318" s="12">
        <f t="shared" si="34"/>
        <v>0</v>
      </c>
      <c r="M318" s="12">
        <f t="shared" si="34"/>
        <v>0</v>
      </c>
      <c r="N318" s="12">
        <f t="shared" si="34"/>
        <v>0</v>
      </c>
      <c r="O318" s="12">
        <f t="shared" si="34"/>
        <v>0</v>
      </c>
      <c r="P318" s="12">
        <f t="shared" si="34"/>
        <v>0</v>
      </c>
      <c r="Q318" s="12">
        <f t="shared" si="34"/>
        <v>0</v>
      </c>
      <c r="R318" s="12">
        <f t="shared" si="34"/>
        <v>0</v>
      </c>
      <c r="S318" s="12">
        <f t="shared" si="34"/>
        <v>0</v>
      </c>
      <c r="T318" s="12">
        <f t="shared" si="34"/>
        <v>0</v>
      </c>
      <c r="U318" s="12">
        <f t="shared" si="34"/>
        <v>0</v>
      </c>
      <c r="V318" s="12">
        <f t="shared" si="34"/>
        <v>0</v>
      </c>
      <c r="W318" s="12">
        <f t="shared" si="34"/>
        <v>0</v>
      </c>
      <c r="X318" s="12">
        <f t="shared" si="34"/>
        <v>0</v>
      </c>
      <c r="Y318" s="12">
        <f t="shared" si="34"/>
        <v>0</v>
      </c>
      <c r="Z318" s="12">
        <f t="shared" si="34"/>
        <v>0</v>
      </c>
      <c r="AA318" s="12">
        <f t="shared" si="34"/>
        <v>0</v>
      </c>
      <c r="AB318" s="12">
        <f t="shared" si="34"/>
        <v>0</v>
      </c>
      <c r="AC318" s="2">
        <f t="shared" si="29"/>
        <v>0</v>
      </c>
      <c r="AD318" s="2">
        <f t="shared" si="29"/>
        <v>0</v>
      </c>
      <c r="AE318" s="214">
        <f t="shared" si="30"/>
        <v>0</v>
      </c>
      <c r="AF318" s="214"/>
    </row>
    <row r="319" spans="1:32" ht="24" customHeight="1" x14ac:dyDescent="0.25">
      <c r="A319" s="66">
        <v>376</v>
      </c>
      <c r="B319" s="222" t="s">
        <v>306</v>
      </c>
      <c r="C319" s="222"/>
      <c r="D319" s="222"/>
      <c r="E319" s="5"/>
      <c r="F319" s="5"/>
      <c r="G319" s="6"/>
      <c r="H319" s="6"/>
      <c r="I319" s="5"/>
      <c r="J319" s="5"/>
      <c r="K319" s="6"/>
      <c r="L319" s="6"/>
      <c r="M319" s="5"/>
      <c r="N319" s="5"/>
      <c r="O319" s="6"/>
      <c r="P319" s="6"/>
      <c r="Q319" s="5"/>
      <c r="R319" s="5"/>
      <c r="S319" s="6"/>
      <c r="T319" s="6"/>
      <c r="U319" s="5"/>
      <c r="V319" s="5"/>
      <c r="W319" s="6"/>
      <c r="X319" s="6"/>
      <c r="Y319" s="5"/>
      <c r="Z319" s="5"/>
      <c r="AA319" s="6"/>
      <c r="AB319" s="6"/>
      <c r="AC319" s="2">
        <f t="shared" si="29"/>
        <v>0</v>
      </c>
      <c r="AD319" s="2">
        <f t="shared" si="29"/>
        <v>0</v>
      </c>
      <c r="AE319" s="214">
        <f t="shared" si="30"/>
        <v>0</v>
      </c>
      <c r="AF319" s="214"/>
    </row>
    <row r="320" spans="1:32" ht="29.25" customHeight="1" x14ac:dyDescent="0.25">
      <c r="A320" s="66">
        <v>377</v>
      </c>
      <c r="B320" s="222" t="s">
        <v>307</v>
      </c>
      <c r="C320" s="222"/>
      <c r="D320" s="222"/>
      <c r="E320" s="5"/>
      <c r="F320" s="5"/>
      <c r="G320" s="6"/>
      <c r="H320" s="6"/>
      <c r="I320" s="5"/>
      <c r="J320" s="5"/>
      <c r="K320" s="6"/>
      <c r="L320" s="6"/>
      <c r="M320" s="5"/>
      <c r="N320" s="5"/>
      <c r="O320" s="6"/>
      <c r="P320" s="6"/>
      <c r="Q320" s="5"/>
      <c r="R320" s="5"/>
      <c r="S320" s="6"/>
      <c r="T320" s="6"/>
      <c r="U320" s="5"/>
      <c r="V320" s="5"/>
      <c r="W320" s="6"/>
      <c r="X320" s="6"/>
      <c r="Y320" s="5"/>
      <c r="Z320" s="5"/>
      <c r="AA320" s="6"/>
      <c r="AB320" s="6"/>
      <c r="AC320" s="2">
        <f t="shared" si="29"/>
        <v>0</v>
      </c>
      <c r="AD320" s="2">
        <f t="shared" si="29"/>
        <v>0</v>
      </c>
      <c r="AE320" s="214">
        <f t="shared" si="30"/>
        <v>0</v>
      </c>
      <c r="AF320" s="214"/>
    </row>
    <row r="321" spans="1:32" ht="29.25" customHeight="1" x14ac:dyDescent="0.25">
      <c r="A321" s="66">
        <v>378</v>
      </c>
      <c r="B321" s="222" t="s">
        <v>308</v>
      </c>
      <c r="C321" s="222"/>
      <c r="D321" s="222"/>
      <c r="E321" s="5"/>
      <c r="F321" s="5"/>
      <c r="G321" s="6"/>
      <c r="H321" s="6"/>
      <c r="I321" s="5"/>
      <c r="J321" s="5"/>
      <c r="K321" s="6"/>
      <c r="L321" s="6"/>
      <c r="M321" s="5"/>
      <c r="N321" s="5"/>
      <c r="O321" s="6"/>
      <c r="P321" s="6"/>
      <c r="Q321" s="5"/>
      <c r="R321" s="5"/>
      <c r="S321" s="6"/>
      <c r="T321" s="6"/>
      <c r="U321" s="5"/>
      <c r="V321" s="5"/>
      <c r="W321" s="6"/>
      <c r="X321" s="6"/>
      <c r="Y321" s="5"/>
      <c r="Z321" s="5"/>
      <c r="AA321" s="6"/>
      <c r="AB321" s="6"/>
      <c r="AC321" s="2">
        <f t="shared" si="29"/>
        <v>0</v>
      </c>
      <c r="AD321" s="2">
        <f t="shared" si="29"/>
        <v>0</v>
      </c>
      <c r="AE321" s="214">
        <f t="shared" si="30"/>
        <v>0</v>
      </c>
      <c r="AF321" s="214"/>
    </row>
    <row r="322" spans="1:32" ht="29.25" customHeight="1" x14ac:dyDescent="0.25">
      <c r="A322" s="66">
        <v>379</v>
      </c>
      <c r="B322" s="222" t="s">
        <v>309</v>
      </c>
      <c r="C322" s="222"/>
      <c r="D322" s="222"/>
      <c r="E322" s="5"/>
      <c r="F322" s="5"/>
      <c r="G322" s="6"/>
      <c r="H322" s="6"/>
      <c r="I322" s="5"/>
      <c r="J322" s="5"/>
      <c r="K322" s="6"/>
      <c r="L322" s="6"/>
      <c r="M322" s="5"/>
      <c r="N322" s="5"/>
      <c r="O322" s="6"/>
      <c r="P322" s="6"/>
      <c r="Q322" s="5"/>
      <c r="R322" s="5"/>
      <c r="S322" s="6"/>
      <c r="T322" s="6"/>
      <c r="U322" s="5"/>
      <c r="V322" s="5"/>
      <c r="W322" s="6"/>
      <c r="X322" s="6"/>
      <c r="Y322" s="5"/>
      <c r="Z322" s="5"/>
      <c r="AA322" s="6"/>
      <c r="AB322" s="6"/>
      <c r="AC322" s="2">
        <f t="shared" si="29"/>
        <v>0</v>
      </c>
      <c r="AD322" s="2">
        <f t="shared" si="29"/>
        <v>0</v>
      </c>
      <c r="AE322" s="214">
        <f t="shared" si="30"/>
        <v>0</v>
      </c>
      <c r="AF322" s="214"/>
    </row>
    <row r="323" spans="1:32" ht="29.25" customHeight="1" x14ac:dyDescent="0.25">
      <c r="A323" s="66">
        <v>380</v>
      </c>
      <c r="B323" s="222" t="s">
        <v>310</v>
      </c>
      <c r="C323" s="222"/>
      <c r="D323" s="222"/>
      <c r="E323" s="5"/>
      <c r="F323" s="5"/>
      <c r="G323" s="6"/>
      <c r="H323" s="6"/>
      <c r="I323" s="5"/>
      <c r="J323" s="5"/>
      <c r="K323" s="6"/>
      <c r="L323" s="6"/>
      <c r="M323" s="5"/>
      <c r="N323" s="5"/>
      <c r="O323" s="6"/>
      <c r="P323" s="6"/>
      <c r="Q323" s="5"/>
      <c r="R323" s="5"/>
      <c r="S323" s="6"/>
      <c r="T323" s="6"/>
      <c r="U323" s="5"/>
      <c r="V323" s="5"/>
      <c r="W323" s="6"/>
      <c r="X323" s="6"/>
      <c r="Y323" s="5"/>
      <c r="Z323" s="5"/>
      <c r="AA323" s="6"/>
      <c r="AB323" s="6"/>
      <c r="AC323" s="2">
        <f t="shared" si="29"/>
        <v>0</v>
      </c>
      <c r="AD323" s="2">
        <f t="shared" si="29"/>
        <v>0</v>
      </c>
      <c r="AE323" s="214">
        <f t="shared" si="30"/>
        <v>0</v>
      </c>
      <c r="AF323" s="214"/>
    </row>
    <row r="324" spans="1:32" ht="29.25" customHeight="1" x14ac:dyDescent="0.25">
      <c r="A324" s="66">
        <v>381</v>
      </c>
      <c r="B324" s="222" t="s">
        <v>311</v>
      </c>
      <c r="C324" s="222"/>
      <c r="D324" s="222"/>
      <c r="E324" s="5"/>
      <c r="F324" s="5"/>
      <c r="G324" s="6"/>
      <c r="H324" s="6"/>
      <c r="I324" s="5"/>
      <c r="J324" s="5"/>
      <c r="K324" s="6"/>
      <c r="L324" s="6"/>
      <c r="M324" s="5"/>
      <c r="N324" s="5"/>
      <c r="O324" s="6"/>
      <c r="P324" s="6"/>
      <c r="Q324" s="5"/>
      <c r="R324" s="5"/>
      <c r="S324" s="6"/>
      <c r="T324" s="6"/>
      <c r="U324" s="5"/>
      <c r="V324" s="5"/>
      <c r="W324" s="6"/>
      <c r="X324" s="6"/>
      <c r="Y324" s="5"/>
      <c r="Z324" s="5"/>
      <c r="AA324" s="6"/>
      <c r="AB324" s="6"/>
      <c r="AC324" s="2">
        <f t="shared" si="29"/>
        <v>0</v>
      </c>
      <c r="AD324" s="2">
        <f t="shared" si="29"/>
        <v>0</v>
      </c>
      <c r="AE324" s="214">
        <f t="shared" si="30"/>
        <v>0</v>
      </c>
      <c r="AF324" s="214"/>
    </row>
    <row r="325" spans="1:32" ht="24" customHeight="1" x14ac:dyDescent="0.25">
      <c r="A325" s="66">
        <v>382</v>
      </c>
      <c r="B325" s="222" t="s">
        <v>312</v>
      </c>
      <c r="C325" s="222"/>
      <c r="D325" s="222"/>
      <c r="E325" s="5"/>
      <c r="F325" s="5"/>
      <c r="G325" s="6"/>
      <c r="H325" s="6"/>
      <c r="I325" s="5"/>
      <c r="J325" s="5"/>
      <c r="K325" s="6"/>
      <c r="L325" s="6"/>
      <c r="M325" s="5"/>
      <c r="N325" s="5"/>
      <c r="O325" s="6"/>
      <c r="P325" s="6"/>
      <c r="Q325" s="5"/>
      <c r="R325" s="5"/>
      <c r="S325" s="6"/>
      <c r="T325" s="6"/>
      <c r="U325" s="5"/>
      <c r="V325" s="5"/>
      <c r="W325" s="6"/>
      <c r="X325" s="6"/>
      <c r="Y325" s="5"/>
      <c r="Z325" s="5"/>
      <c r="AA325" s="6"/>
      <c r="AB325" s="6"/>
      <c r="AC325" s="2">
        <f t="shared" si="29"/>
        <v>0</v>
      </c>
      <c r="AD325" s="2">
        <f t="shared" si="29"/>
        <v>0</v>
      </c>
      <c r="AE325" s="214">
        <f t="shared" si="30"/>
        <v>0</v>
      </c>
      <c r="AF325" s="214"/>
    </row>
    <row r="326" spans="1:32" ht="24" customHeight="1" x14ac:dyDescent="0.25">
      <c r="A326" s="66">
        <v>383</v>
      </c>
      <c r="B326" s="222" t="s">
        <v>313</v>
      </c>
      <c r="C326" s="222"/>
      <c r="D326" s="222"/>
      <c r="E326" s="5"/>
      <c r="F326" s="5"/>
      <c r="G326" s="6"/>
      <c r="H326" s="6"/>
      <c r="I326" s="5"/>
      <c r="J326" s="5"/>
      <c r="K326" s="6"/>
      <c r="L326" s="6"/>
      <c r="M326" s="5"/>
      <c r="N326" s="5"/>
      <c r="O326" s="6"/>
      <c r="P326" s="6"/>
      <c r="Q326" s="5"/>
      <c r="R326" s="5"/>
      <c r="S326" s="6"/>
      <c r="T326" s="6"/>
      <c r="U326" s="5"/>
      <c r="V326" s="5"/>
      <c r="W326" s="6"/>
      <c r="X326" s="6"/>
      <c r="Y326" s="5"/>
      <c r="Z326" s="5"/>
      <c r="AA326" s="6"/>
      <c r="AB326" s="6"/>
      <c r="AC326" s="2">
        <f t="shared" si="29"/>
        <v>0</v>
      </c>
      <c r="AD326" s="2">
        <f t="shared" si="29"/>
        <v>0</v>
      </c>
      <c r="AE326" s="214">
        <f t="shared" si="30"/>
        <v>0</v>
      </c>
      <c r="AF326" s="214"/>
    </row>
    <row r="327" spans="1:32" ht="24" customHeight="1" x14ac:dyDescent="0.25">
      <c r="A327" s="66">
        <v>384</v>
      </c>
      <c r="B327" s="222" t="s">
        <v>314</v>
      </c>
      <c r="C327" s="222"/>
      <c r="D327" s="222"/>
      <c r="E327" s="5"/>
      <c r="F327" s="5"/>
      <c r="G327" s="6"/>
      <c r="H327" s="6"/>
      <c r="I327" s="5"/>
      <c r="J327" s="5"/>
      <c r="K327" s="6"/>
      <c r="L327" s="6"/>
      <c r="M327" s="5"/>
      <c r="N327" s="5"/>
      <c r="O327" s="6"/>
      <c r="P327" s="6"/>
      <c r="Q327" s="5"/>
      <c r="R327" s="5"/>
      <c r="S327" s="6"/>
      <c r="T327" s="6"/>
      <c r="U327" s="5"/>
      <c r="V327" s="5"/>
      <c r="W327" s="6"/>
      <c r="X327" s="6"/>
      <c r="Y327" s="5"/>
      <c r="Z327" s="5"/>
      <c r="AA327" s="6"/>
      <c r="AB327" s="6"/>
      <c r="AC327" s="2">
        <f t="shared" si="29"/>
        <v>0</v>
      </c>
      <c r="AD327" s="2">
        <f t="shared" si="29"/>
        <v>0</v>
      </c>
      <c r="AE327" s="214">
        <f t="shared" si="30"/>
        <v>0</v>
      </c>
      <c r="AF327" s="214"/>
    </row>
    <row r="328" spans="1:32" ht="29.25" customHeight="1" x14ac:dyDescent="0.25">
      <c r="A328" s="66">
        <v>385</v>
      </c>
      <c r="B328" s="222" t="s">
        <v>315</v>
      </c>
      <c r="C328" s="222"/>
      <c r="D328" s="222"/>
      <c r="E328" s="5"/>
      <c r="F328" s="5"/>
      <c r="G328" s="6"/>
      <c r="H328" s="6"/>
      <c r="I328" s="5"/>
      <c r="J328" s="5"/>
      <c r="K328" s="6"/>
      <c r="L328" s="6"/>
      <c r="M328" s="5"/>
      <c r="N328" s="5"/>
      <c r="O328" s="6"/>
      <c r="P328" s="6"/>
      <c r="Q328" s="5"/>
      <c r="R328" s="5"/>
      <c r="S328" s="6"/>
      <c r="T328" s="6"/>
      <c r="U328" s="5"/>
      <c r="V328" s="5"/>
      <c r="W328" s="6"/>
      <c r="X328" s="6"/>
      <c r="Y328" s="5"/>
      <c r="Z328" s="5"/>
      <c r="AA328" s="6"/>
      <c r="AB328" s="6"/>
      <c r="AC328" s="2">
        <f t="shared" si="29"/>
        <v>0</v>
      </c>
      <c r="AD328" s="2">
        <f t="shared" si="29"/>
        <v>0</v>
      </c>
      <c r="AE328" s="214">
        <f t="shared" si="30"/>
        <v>0</v>
      </c>
      <c r="AF328" s="214"/>
    </row>
    <row r="329" spans="1:32" ht="29.25" customHeight="1" x14ac:dyDescent="0.25">
      <c r="A329" s="66">
        <v>386</v>
      </c>
      <c r="B329" s="222" t="s">
        <v>316</v>
      </c>
      <c r="C329" s="222"/>
      <c r="D329" s="222"/>
      <c r="E329" s="5"/>
      <c r="F329" s="5"/>
      <c r="G329" s="6"/>
      <c r="H329" s="6"/>
      <c r="I329" s="5"/>
      <c r="J329" s="5"/>
      <c r="K329" s="6"/>
      <c r="L329" s="6"/>
      <c r="M329" s="5"/>
      <c r="N329" s="5"/>
      <c r="O329" s="6"/>
      <c r="P329" s="6"/>
      <c r="Q329" s="5"/>
      <c r="R329" s="5"/>
      <c r="S329" s="6"/>
      <c r="T329" s="6"/>
      <c r="U329" s="5"/>
      <c r="V329" s="5"/>
      <c r="W329" s="6"/>
      <c r="X329" s="6"/>
      <c r="Y329" s="5"/>
      <c r="Z329" s="5"/>
      <c r="AA329" s="6"/>
      <c r="AB329" s="6"/>
      <c r="AC329" s="2">
        <f t="shared" si="29"/>
        <v>0</v>
      </c>
      <c r="AD329" s="2">
        <f t="shared" si="29"/>
        <v>0</v>
      </c>
      <c r="AE329" s="214">
        <f t="shared" si="30"/>
        <v>0</v>
      </c>
      <c r="AF329" s="214"/>
    </row>
    <row r="330" spans="1:32" ht="24" customHeight="1" x14ac:dyDescent="0.25">
      <c r="A330" s="66">
        <v>387</v>
      </c>
      <c r="B330" s="222" t="s">
        <v>317</v>
      </c>
      <c r="C330" s="222"/>
      <c r="D330" s="222"/>
      <c r="E330" s="5"/>
      <c r="F330" s="5"/>
      <c r="G330" s="6"/>
      <c r="H330" s="6"/>
      <c r="I330" s="5"/>
      <c r="J330" s="5"/>
      <c r="K330" s="6"/>
      <c r="L330" s="6"/>
      <c r="M330" s="5"/>
      <c r="N330" s="5"/>
      <c r="O330" s="6"/>
      <c r="P330" s="6"/>
      <c r="Q330" s="5"/>
      <c r="R330" s="5"/>
      <c r="S330" s="6"/>
      <c r="T330" s="6"/>
      <c r="U330" s="5"/>
      <c r="V330" s="5"/>
      <c r="W330" s="6"/>
      <c r="X330" s="6"/>
      <c r="Y330" s="5"/>
      <c r="Z330" s="5"/>
      <c r="AA330" s="6"/>
      <c r="AB330" s="6"/>
      <c r="AC330" s="2">
        <f t="shared" si="29"/>
        <v>0</v>
      </c>
      <c r="AD330" s="2">
        <f t="shared" si="29"/>
        <v>0</v>
      </c>
      <c r="AE330" s="214">
        <f t="shared" si="30"/>
        <v>0</v>
      </c>
      <c r="AF330" s="214"/>
    </row>
    <row r="331" spans="1:32" ht="24" customHeight="1" x14ac:dyDescent="0.25">
      <c r="A331" s="66">
        <v>388</v>
      </c>
      <c r="B331" s="222" t="s">
        <v>318</v>
      </c>
      <c r="C331" s="222"/>
      <c r="D331" s="222"/>
      <c r="E331" s="5"/>
      <c r="F331" s="5"/>
      <c r="G331" s="6"/>
      <c r="H331" s="6"/>
      <c r="I331" s="5"/>
      <c r="J331" s="5"/>
      <c r="K331" s="6"/>
      <c r="L331" s="6"/>
      <c r="M331" s="5"/>
      <c r="N331" s="5"/>
      <c r="O331" s="6"/>
      <c r="P331" s="6"/>
      <c r="Q331" s="5"/>
      <c r="R331" s="5"/>
      <c r="S331" s="6"/>
      <c r="T331" s="6"/>
      <c r="U331" s="5"/>
      <c r="V331" s="5"/>
      <c r="W331" s="6"/>
      <c r="X331" s="6"/>
      <c r="Y331" s="5"/>
      <c r="Z331" s="5"/>
      <c r="AA331" s="6"/>
      <c r="AB331" s="6"/>
      <c r="AC331" s="2">
        <f t="shared" si="29"/>
        <v>0</v>
      </c>
      <c r="AD331" s="2">
        <f t="shared" si="29"/>
        <v>0</v>
      </c>
      <c r="AE331" s="214">
        <f t="shared" si="30"/>
        <v>0</v>
      </c>
      <c r="AF331" s="214"/>
    </row>
    <row r="332" spans="1:32" ht="24" customHeight="1" x14ac:dyDescent="0.25">
      <c r="A332" s="66">
        <v>389</v>
      </c>
      <c r="B332" s="222" t="s">
        <v>319</v>
      </c>
      <c r="C332" s="222"/>
      <c r="D332" s="222"/>
      <c r="E332" s="5"/>
      <c r="F332" s="5"/>
      <c r="G332" s="6"/>
      <c r="H332" s="6"/>
      <c r="I332" s="5"/>
      <c r="J332" s="5"/>
      <c r="K332" s="6"/>
      <c r="L332" s="6"/>
      <c r="M332" s="5"/>
      <c r="N332" s="5"/>
      <c r="O332" s="6"/>
      <c r="P332" s="6"/>
      <c r="Q332" s="5"/>
      <c r="R332" s="5"/>
      <c r="S332" s="6"/>
      <c r="T332" s="6"/>
      <c r="U332" s="5"/>
      <c r="V332" s="5"/>
      <c r="W332" s="6"/>
      <c r="X332" s="6"/>
      <c r="Y332" s="5"/>
      <c r="Z332" s="5"/>
      <c r="AA332" s="6"/>
      <c r="AB332" s="6"/>
      <c r="AC332" s="2">
        <f t="shared" si="29"/>
        <v>0</v>
      </c>
      <c r="AD332" s="2">
        <f t="shared" si="29"/>
        <v>0</v>
      </c>
      <c r="AE332" s="214">
        <f t="shared" si="30"/>
        <v>0</v>
      </c>
      <c r="AF332" s="214"/>
    </row>
    <row r="333" spans="1:32" ht="24" customHeight="1" x14ac:dyDescent="0.25">
      <c r="A333" s="66">
        <v>390</v>
      </c>
      <c r="B333" s="222" t="s">
        <v>320</v>
      </c>
      <c r="C333" s="222"/>
      <c r="D333" s="222"/>
      <c r="E333" s="5"/>
      <c r="F333" s="5"/>
      <c r="G333" s="6"/>
      <c r="H333" s="6"/>
      <c r="I333" s="5"/>
      <c r="J333" s="5"/>
      <c r="K333" s="6"/>
      <c r="L333" s="6"/>
      <c r="M333" s="5"/>
      <c r="N333" s="5"/>
      <c r="O333" s="6"/>
      <c r="P333" s="6"/>
      <c r="Q333" s="5"/>
      <c r="R333" s="5"/>
      <c r="S333" s="6"/>
      <c r="T333" s="6"/>
      <c r="U333" s="5"/>
      <c r="V333" s="5"/>
      <c r="W333" s="6"/>
      <c r="X333" s="6"/>
      <c r="Y333" s="5"/>
      <c r="Z333" s="5"/>
      <c r="AA333" s="6"/>
      <c r="AB333" s="6"/>
      <c r="AC333" s="2">
        <f t="shared" si="29"/>
        <v>0</v>
      </c>
      <c r="AD333" s="2">
        <f t="shared" si="29"/>
        <v>0</v>
      </c>
      <c r="AE333" s="214">
        <f t="shared" si="30"/>
        <v>0</v>
      </c>
      <c r="AF333" s="214"/>
    </row>
    <row r="334" spans="1:32" ht="28.5" customHeight="1" x14ac:dyDescent="0.25">
      <c r="A334" s="66">
        <v>391</v>
      </c>
      <c r="B334" s="222" t="s">
        <v>321</v>
      </c>
      <c r="C334" s="222"/>
      <c r="D334" s="222"/>
      <c r="E334" s="5"/>
      <c r="F334" s="5"/>
      <c r="G334" s="6"/>
      <c r="H334" s="6"/>
      <c r="I334" s="5"/>
      <c r="J334" s="5"/>
      <c r="K334" s="6"/>
      <c r="L334" s="6"/>
      <c r="M334" s="5"/>
      <c r="N334" s="5"/>
      <c r="O334" s="6"/>
      <c r="P334" s="6"/>
      <c r="Q334" s="5"/>
      <c r="R334" s="5"/>
      <c r="S334" s="6"/>
      <c r="T334" s="6"/>
      <c r="U334" s="5"/>
      <c r="V334" s="5"/>
      <c r="W334" s="6"/>
      <c r="X334" s="6"/>
      <c r="Y334" s="5"/>
      <c r="Z334" s="5"/>
      <c r="AA334" s="6"/>
      <c r="AB334" s="6"/>
      <c r="AC334" s="2">
        <f t="shared" si="29"/>
        <v>0</v>
      </c>
      <c r="AD334" s="2">
        <f t="shared" si="29"/>
        <v>0</v>
      </c>
      <c r="AE334" s="214">
        <f t="shared" si="30"/>
        <v>0</v>
      </c>
      <c r="AF334" s="214"/>
    </row>
    <row r="335" spans="1:32" ht="24" customHeight="1" x14ac:dyDescent="0.25">
      <c r="A335" s="66">
        <v>392</v>
      </c>
      <c r="B335" s="222" t="s">
        <v>322</v>
      </c>
      <c r="C335" s="222"/>
      <c r="D335" s="222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  <c r="Y335" s="5"/>
      <c r="Z335" s="5"/>
      <c r="AA335" s="6"/>
      <c r="AB335" s="6"/>
      <c r="AC335" s="2">
        <f t="shared" si="29"/>
        <v>0</v>
      </c>
      <c r="AD335" s="2">
        <f t="shared" si="29"/>
        <v>0</v>
      </c>
      <c r="AE335" s="214">
        <f t="shared" si="30"/>
        <v>0</v>
      </c>
      <c r="AF335" s="214"/>
    </row>
    <row r="336" spans="1:32" ht="24" customHeight="1" x14ac:dyDescent="0.25">
      <c r="A336" s="66">
        <v>393</v>
      </c>
      <c r="B336" s="222" t="s">
        <v>323</v>
      </c>
      <c r="C336" s="222"/>
      <c r="D336" s="222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  <c r="Y336" s="5"/>
      <c r="Z336" s="5"/>
      <c r="AA336" s="6"/>
      <c r="AB336" s="6"/>
      <c r="AC336" s="2">
        <f t="shared" si="29"/>
        <v>0</v>
      </c>
      <c r="AD336" s="2">
        <f t="shared" si="29"/>
        <v>0</v>
      </c>
      <c r="AE336" s="214">
        <f t="shared" si="30"/>
        <v>0</v>
      </c>
      <c r="AF336" s="214"/>
    </row>
    <row r="337" spans="1:32" ht="24" customHeight="1" x14ac:dyDescent="0.25">
      <c r="A337" s="66">
        <v>394</v>
      </c>
      <c r="B337" s="222" t="s">
        <v>324</v>
      </c>
      <c r="C337" s="222"/>
      <c r="D337" s="222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  <c r="Y337" s="5"/>
      <c r="Z337" s="5"/>
      <c r="AA337" s="6"/>
      <c r="AB337" s="6"/>
      <c r="AC337" s="2">
        <f t="shared" si="29"/>
        <v>0</v>
      </c>
      <c r="AD337" s="2">
        <f t="shared" si="29"/>
        <v>0</v>
      </c>
      <c r="AE337" s="214">
        <f t="shared" si="30"/>
        <v>0</v>
      </c>
      <c r="AF337" s="214"/>
    </row>
    <row r="338" spans="1:32" ht="24" customHeight="1" x14ac:dyDescent="0.25">
      <c r="A338" s="66">
        <v>395</v>
      </c>
      <c r="B338" s="222" t="s">
        <v>325</v>
      </c>
      <c r="C338" s="222"/>
      <c r="D338" s="222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  <c r="Y338" s="5"/>
      <c r="Z338" s="5"/>
      <c r="AA338" s="6"/>
      <c r="AB338" s="6"/>
      <c r="AC338" s="2">
        <f t="shared" si="29"/>
        <v>0</v>
      </c>
      <c r="AD338" s="2">
        <f t="shared" si="29"/>
        <v>0</v>
      </c>
      <c r="AE338" s="214">
        <f t="shared" si="30"/>
        <v>0</v>
      </c>
      <c r="AF338" s="214"/>
    </row>
    <row r="339" spans="1:32" ht="24" customHeight="1" x14ac:dyDescent="0.25">
      <c r="A339" s="66">
        <v>396</v>
      </c>
      <c r="B339" s="222" t="s">
        <v>326</v>
      </c>
      <c r="C339" s="222"/>
      <c r="D339" s="222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  <c r="Y339" s="5"/>
      <c r="Z339" s="5"/>
      <c r="AA339" s="6"/>
      <c r="AB339" s="6"/>
      <c r="AC339" s="2">
        <f t="shared" si="29"/>
        <v>0</v>
      </c>
      <c r="AD339" s="2">
        <f t="shared" si="29"/>
        <v>0</v>
      </c>
      <c r="AE339" s="214">
        <f t="shared" si="30"/>
        <v>0</v>
      </c>
      <c r="AF339" s="214"/>
    </row>
    <row r="340" spans="1:32" ht="24" customHeight="1" x14ac:dyDescent="0.25">
      <c r="A340" s="66">
        <v>397</v>
      </c>
      <c r="B340" s="222" t="s">
        <v>327</v>
      </c>
      <c r="C340" s="222"/>
      <c r="D340" s="222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  <c r="Y340" s="5"/>
      <c r="Z340" s="5"/>
      <c r="AA340" s="6"/>
      <c r="AB340" s="6"/>
      <c r="AC340" s="2">
        <f t="shared" si="29"/>
        <v>0</v>
      </c>
      <c r="AD340" s="2">
        <f t="shared" si="29"/>
        <v>0</v>
      </c>
      <c r="AE340" s="214">
        <f t="shared" si="30"/>
        <v>0</v>
      </c>
      <c r="AF340" s="214"/>
    </row>
    <row r="341" spans="1:32" ht="31.5" customHeight="1" x14ac:dyDescent="0.25">
      <c r="A341" s="66">
        <v>398</v>
      </c>
      <c r="B341" s="222" t="s">
        <v>328</v>
      </c>
      <c r="C341" s="222"/>
      <c r="D341" s="222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  <c r="Y341" s="5"/>
      <c r="Z341" s="5"/>
      <c r="AA341" s="6"/>
      <c r="AB341" s="6"/>
      <c r="AC341" s="2">
        <f t="shared" si="29"/>
        <v>0</v>
      </c>
      <c r="AD341" s="2">
        <f t="shared" si="29"/>
        <v>0</v>
      </c>
      <c r="AE341" s="214">
        <f t="shared" si="30"/>
        <v>0</v>
      </c>
      <c r="AF341" s="214"/>
    </row>
    <row r="342" spans="1:32" ht="31.5" customHeight="1" x14ac:dyDescent="0.25">
      <c r="A342" s="66">
        <v>399</v>
      </c>
      <c r="B342" s="222" t="s">
        <v>329</v>
      </c>
      <c r="C342" s="222"/>
      <c r="D342" s="222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  <c r="Y342" s="5"/>
      <c r="Z342" s="5"/>
      <c r="AA342" s="6"/>
      <c r="AB342" s="6"/>
      <c r="AC342" s="2">
        <f t="shared" si="29"/>
        <v>0</v>
      </c>
      <c r="AD342" s="2">
        <f t="shared" si="29"/>
        <v>0</v>
      </c>
      <c r="AE342" s="214">
        <f t="shared" si="30"/>
        <v>0</v>
      </c>
      <c r="AF342" s="214"/>
    </row>
    <row r="343" spans="1:32" ht="31.5" customHeight="1" x14ac:dyDescent="0.25">
      <c r="A343" s="66">
        <v>400</v>
      </c>
      <c r="B343" s="222" t="s">
        <v>330</v>
      </c>
      <c r="C343" s="222"/>
      <c r="D343" s="222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  <c r="Y343" s="5"/>
      <c r="Z343" s="5"/>
      <c r="AA343" s="6"/>
      <c r="AB343" s="6"/>
      <c r="AC343" s="2">
        <f t="shared" si="29"/>
        <v>0</v>
      </c>
      <c r="AD343" s="2">
        <f t="shared" si="29"/>
        <v>0</v>
      </c>
      <c r="AE343" s="214">
        <f t="shared" si="30"/>
        <v>0</v>
      </c>
      <c r="AF343" s="214"/>
    </row>
    <row r="344" spans="1:32" ht="45" customHeight="1" x14ac:dyDescent="0.25">
      <c r="A344" s="257" t="s">
        <v>331</v>
      </c>
      <c r="B344" s="257"/>
      <c r="C344" s="257"/>
      <c r="D344" s="257"/>
      <c r="E344" s="12">
        <f t="shared" ref="E344:AB344" si="35">SUM(E345:E357)</f>
        <v>0</v>
      </c>
      <c r="F344" s="12">
        <f t="shared" si="35"/>
        <v>0</v>
      </c>
      <c r="G344" s="12">
        <f t="shared" si="35"/>
        <v>0</v>
      </c>
      <c r="H344" s="12">
        <f t="shared" si="35"/>
        <v>0</v>
      </c>
      <c r="I344" s="12">
        <f t="shared" si="35"/>
        <v>0</v>
      </c>
      <c r="J344" s="12">
        <f t="shared" si="35"/>
        <v>0</v>
      </c>
      <c r="K344" s="12">
        <f t="shared" si="35"/>
        <v>0</v>
      </c>
      <c r="L344" s="12">
        <f t="shared" si="35"/>
        <v>0</v>
      </c>
      <c r="M344" s="12">
        <f t="shared" si="35"/>
        <v>0</v>
      </c>
      <c r="N344" s="12">
        <f t="shared" si="35"/>
        <v>0</v>
      </c>
      <c r="O344" s="12">
        <f t="shared" si="35"/>
        <v>0</v>
      </c>
      <c r="P344" s="12">
        <f t="shared" si="35"/>
        <v>0</v>
      </c>
      <c r="Q344" s="12">
        <f t="shared" si="35"/>
        <v>0</v>
      </c>
      <c r="R344" s="12">
        <f t="shared" si="35"/>
        <v>0</v>
      </c>
      <c r="S344" s="12">
        <f t="shared" si="35"/>
        <v>0</v>
      </c>
      <c r="T344" s="12">
        <f t="shared" si="35"/>
        <v>0</v>
      </c>
      <c r="U344" s="12">
        <f t="shared" si="35"/>
        <v>0</v>
      </c>
      <c r="V344" s="12">
        <f t="shared" si="35"/>
        <v>0</v>
      </c>
      <c r="W344" s="12">
        <f t="shared" si="35"/>
        <v>0</v>
      </c>
      <c r="X344" s="12">
        <f t="shared" si="35"/>
        <v>0</v>
      </c>
      <c r="Y344" s="12">
        <f t="shared" si="35"/>
        <v>0</v>
      </c>
      <c r="Z344" s="12">
        <f t="shared" si="35"/>
        <v>0</v>
      </c>
      <c r="AA344" s="12">
        <f t="shared" si="35"/>
        <v>0</v>
      </c>
      <c r="AB344" s="12">
        <f t="shared" si="35"/>
        <v>0</v>
      </c>
      <c r="AC344" s="2">
        <f t="shared" si="29"/>
        <v>0</v>
      </c>
      <c r="AD344" s="2">
        <f t="shared" si="29"/>
        <v>0</v>
      </c>
      <c r="AE344" s="214">
        <f t="shared" si="30"/>
        <v>0</v>
      </c>
      <c r="AF344" s="214"/>
    </row>
    <row r="345" spans="1:32" ht="29.25" customHeight="1" x14ac:dyDescent="0.25">
      <c r="A345" s="66">
        <v>401</v>
      </c>
      <c r="B345" s="222" t="s">
        <v>332</v>
      </c>
      <c r="C345" s="222"/>
      <c r="D345" s="222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  <c r="Y345" s="5"/>
      <c r="Z345" s="5"/>
      <c r="AA345" s="6"/>
      <c r="AB345" s="6"/>
      <c r="AC345" s="2">
        <f t="shared" si="29"/>
        <v>0</v>
      </c>
      <c r="AD345" s="2">
        <f t="shared" si="29"/>
        <v>0</v>
      </c>
      <c r="AE345" s="214">
        <f t="shared" si="30"/>
        <v>0</v>
      </c>
      <c r="AF345" s="214"/>
    </row>
    <row r="346" spans="1:32" ht="24" customHeight="1" x14ac:dyDescent="0.25">
      <c r="A346" s="66">
        <v>402</v>
      </c>
      <c r="B346" s="222" t="s">
        <v>333</v>
      </c>
      <c r="C346" s="222"/>
      <c r="D346" s="222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  <c r="Y346" s="5"/>
      <c r="Z346" s="5"/>
      <c r="AA346" s="6"/>
      <c r="AB346" s="6"/>
      <c r="AC346" s="2">
        <f t="shared" si="29"/>
        <v>0</v>
      </c>
      <c r="AD346" s="2">
        <f t="shared" si="29"/>
        <v>0</v>
      </c>
      <c r="AE346" s="214">
        <f t="shared" si="30"/>
        <v>0</v>
      </c>
      <c r="AF346" s="214"/>
    </row>
    <row r="347" spans="1:32" ht="24" customHeight="1" x14ac:dyDescent="0.25">
      <c r="A347" s="66">
        <v>403</v>
      </c>
      <c r="B347" s="222" t="s">
        <v>334</v>
      </c>
      <c r="C347" s="222"/>
      <c r="D347" s="222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  <c r="Y347" s="5"/>
      <c r="Z347" s="5"/>
      <c r="AA347" s="6"/>
      <c r="AB347" s="6"/>
      <c r="AC347" s="2">
        <f t="shared" si="29"/>
        <v>0</v>
      </c>
      <c r="AD347" s="2">
        <f t="shared" si="29"/>
        <v>0</v>
      </c>
      <c r="AE347" s="214">
        <f t="shared" si="30"/>
        <v>0</v>
      </c>
      <c r="AF347" s="214"/>
    </row>
    <row r="348" spans="1:32" ht="30.75" customHeight="1" x14ac:dyDescent="0.25">
      <c r="A348" s="66">
        <v>404</v>
      </c>
      <c r="B348" s="222" t="s">
        <v>335</v>
      </c>
      <c r="C348" s="222"/>
      <c r="D348" s="222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  <c r="Y348" s="5"/>
      <c r="Z348" s="5"/>
      <c r="AA348" s="6"/>
      <c r="AB348" s="6"/>
      <c r="AC348" s="2">
        <f t="shared" si="29"/>
        <v>0</v>
      </c>
      <c r="AD348" s="2">
        <f t="shared" si="29"/>
        <v>0</v>
      </c>
      <c r="AE348" s="214">
        <f t="shared" si="30"/>
        <v>0</v>
      </c>
      <c r="AF348" s="214"/>
    </row>
    <row r="349" spans="1:32" ht="30.75" customHeight="1" x14ac:dyDescent="0.25">
      <c r="A349" s="66">
        <v>405</v>
      </c>
      <c r="B349" s="222" t="s">
        <v>336</v>
      </c>
      <c r="C349" s="222"/>
      <c r="D349" s="222"/>
      <c r="E349" s="5"/>
      <c r="F349" s="5"/>
      <c r="G349" s="6"/>
      <c r="H349" s="6"/>
      <c r="I349" s="5"/>
      <c r="J349" s="5"/>
      <c r="K349" s="6"/>
      <c r="L349" s="6"/>
      <c r="M349" s="5"/>
      <c r="N349" s="5"/>
      <c r="O349" s="6"/>
      <c r="P349" s="6"/>
      <c r="Q349" s="5"/>
      <c r="R349" s="5"/>
      <c r="S349" s="6"/>
      <c r="T349" s="6"/>
      <c r="U349" s="5"/>
      <c r="V349" s="5"/>
      <c r="W349" s="6"/>
      <c r="X349" s="6"/>
      <c r="Y349" s="5"/>
      <c r="Z349" s="5"/>
      <c r="AA349" s="6"/>
      <c r="AB349" s="6"/>
      <c r="AC349" s="2">
        <f t="shared" si="29"/>
        <v>0</v>
      </c>
      <c r="AD349" s="2">
        <f t="shared" si="29"/>
        <v>0</v>
      </c>
      <c r="AE349" s="214">
        <f t="shared" si="30"/>
        <v>0</v>
      </c>
      <c r="AF349" s="214"/>
    </row>
    <row r="350" spans="1:32" ht="30.75" customHeight="1" x14ac:dyDescent="0.25">
      <c r="A350" s="66">
        <v>406</v>
      </c>
      <c r="B350" s="222" t="s">
        <v>337</v>
      </c>
      <c r="C350" s="222"/>
      <c r="D350" s="222"/>
      <c r="E350" s="5"/>
      <c r="F350" s="5"/>
      <c r="G350" s="6"/>
      <c r="H350" s="6"/>
      <c r="I350" s="5"/>
      <c r="J350" s="5"/>
      <c r="K350" s="6"/>
      <c r="L350" s="6"/>
      <c r="M350" s="5"/>
      <c r="N350" s="5"/>
      <c r="O350" s="6"/>
      <c r="P350" s="6"/>
      <c r="Q350" s="5"/>
      <c r="R350" s="5"/>
      <c r="S350" s="6"/>
      <c r="T350" s="6"/>
      <c r="U350" s="5"/>
      <c r="V350" s="5"/>
      <c r="W350" s="6"/>
      <c r="X350" s="6"/>
      <c r="Y350" s="5"/>
      <c r="Z350" s="5"/>
      <c r="AA350" s="6"/>
      <c r="AB350" s="6"/>
      <c r="AC350" s="2">
        <f t="shared" si="29"/>
        <v>0</v>
      </c>
      <c r="AD350" s="2">
        <f t="shared" si="29"/>
        <v>0</v>
      </c>
      <c r="AE350" s="214">
        <f t="shared" si="30"/>
        <v>0</v>
      </c>
      <c r="AF350" s="214"/>
    </row>
    <row r="351" spans="1:32" ht="30.75" customHeight="1" x14ac:dyDescent="0.25">
      <c r="A351" s="66">
        <v>407</v>
      </c>
      <c r="B351" s="222" t="s">
        <v>338</v>
      </c>
      <c r="C351" s="222"/>
      <c r="D351" s="222"/>
      <c r="E351" s="5"/>
      <c r="F351" s="5"/>
      <c r="G351" s="6"/>
      <c r="H351" s="6"/>
      <c r="I351" s="5"/>
      <c r="J351" s="5"/>
      <c r="K351" s="6"/>
      <c r="L351" s="6"/>
      <c r="M351" s="5"/>
      <c r="N351" s="5"/>
      <c r="O351" s="6"/>
      <c r="P351" s="6"/>
      <c r="Q351" s="5"/>
      <c r="R351" s="5"/>
      <c r="S351" s="6"/>
      <c r="T351" s="6"/>
      <c r="U351" s="5"/>
      <c r="V351" s="5"/>
      <c r="W351" s="6"/>
      <c r="X351" s="6"/>
      <c r="Y351" s="5"/>
      <c r="Z351" s="5"/>
      <c r="AA351" s="6"/>
      <c r="AB351" s="6"/>
      <c r="AC351" s="2">
        <f t="shared" si="29"/>
        <v>0</v>
      </c>
      <c r="AD351" s="2">
        <f t="shared" si="29"/>
        <v>0</v>
      </c>
      <c r="AE351" s="214">
        <f t="shared" si="30"/>
        <v>0</v>
      </c>
      <c r="AF351" s="214"/>
    </row>
    <row r="352" spans="1:32" ht="30.75" customHeight="1" x14ac:dyDescent="0.25">
      <c r="A352" s="66">
        <v>408</v>
      </c>
      <c r="B352" s="222" t="s">
        <v>339</v>
      </c>
      <c r="C352" s="222"/>
      <c r="D352" s="222"/>
      <c r="E352" s="5"/>
      <c r="F352" s="5"/>
      <c r="G352" s="6"/>
      <c r="H352" s="6"/>
      <c r="I352" s="5"/>
      <c r="J352" s="5"/>
      <c r="K352" s="6"/>
      <c r="L352" s="6"/>
      <c r="M352" s="5"/>
      <c r="N352" s="5"/>
      <c r="O352" s="6"/>
      <c r="P352" s="6"/>
      <c r="Q352" s="5"/>
      <c r="R352" s="5"/>
      <c r="S352" s="6"/>
      <c r="T352" s="6"/>
      <c r="U352" s="5"/>
      <c r="V352" s="5"/>
      <c r="W352" s="6"/>
      <c r="X352" s="6"/>
      <c r="Y352" s="5"/>
      <c r="Z352" s="5"/>
      <c r="AA352" s="6"/>
      <c r="AB352" s="6"/>
      <c r="AC352" s="2">
        <f t="shared" si="29"/>
        <v>0</v>
      </c>
      <c r="AD352" s="2">
        <f t="shared" si="29"/>
        <v>0</v>
      </c>
      <c r="AE352" s="214">
        <f t="shared" si="30"/>
        <v>0</v>
      </c>
      <c r="AF352" s="214"/>
    </row>
    <row r="353" spans="1:32" ht="24" customHeight="1" x14ac:dyDescent="0.25">
      <c r="A353" s="66">
        <v>409</v>
      </c>
      <c r="B353" s="222" t="s">
        <v>340</v>
      </c>
      <c r="C353" s="222"/>
      <c r="D353" s="222"/>
      <c r="E353" s="5"/>
      <c r="F353" s="5"/>
      <c r="G353" s="6"/>
      <c r="H353" s="6"/>
      <c r="I353" s="5"/>
      <c r="J353" s="5"/>
      <c r="K353" s="6"/>
      <c r="L353" s="6"/>
      <c r="M353" s="5"/>
      <c r="N353" s="5"/>
      <c r="O353" s="6"/>
      <c r="P353" s="6"/>
      <c r="Q353" s="5"/>
      <c r="R353" s="5"/>
      <c r="S353" s="6"/>
      <c r="T353" s="6"/>
      <c r="U353" s="5"/>
      <c r="V353" s="5"/>
      <c r="W353" s="6"/>
      <c r="X353" s="6"/>
      <c r="Y353" s="5"/>
      <c r="Z353" s="5"/>
      <c r="AA353" s="6"/>
      <c r="AB353" s="6"/>
      <c r="AC353" s="2">
        <f t="shared" si="29"/>
        <v>0</v>
      </c>
      <c r="AD353" s="2">
        <f t="shared" si="29"/>
        <v>0</v>
      </c>
      <c r="AE353" s="214">
        <f t="shared" si="30"/>
        <v>0</v>
      </c>
      <c r="AF353" s="214"/>
    </row>
    <row r="354" spans="1:32" ht="24" customHeight="1" x14ac:dyDescent="0.25">
      <c r="A354" s="66">
        <v>410</v>
      </c>
      <c r="B354" s="222" t="s">
        <v>341</v>
      </c>
      <c r="C354" s="222"/>
      <c r="D354" s="222"/>
      <c r="E354" s="5"/>
      <c r="F354" s="5"/>
      <c r="G354" s="6"/>
      <c r="H354" s="6"/>
      <c r="I354" s="5"/>
      <c r="J354" s="5"/>
      <c r="K354" s="6"/>
      <c r="L354" s="6"/>
      <c r="M354" s="5"/>
      <c r="N354" s="5"/>
      <c r="O354" s="6"/>
      <c r="P354" s="6"/>
      <c r="Q354" s="5"/>
      <c r="R354" s="5"/>
      <c r="S354" s="6"/>
      <c r="T354" s="6"/>
      <c r="U354" s="5"/>
      <c r="V354" s="5"/>
      <c r="W354" s="6"/>
      <c r="X354" s="6"/>
      <c r="Y354" s="5"/>
      <c r="Z354" s="5"/>
      <c r="AA354" s="6"/>
      <c r="AB354" s="6"/>
      <c r="AC354" s="2">
        <f t="shared" ref="AC354:AD370" si="36">SUM(E354+G354+I354+K354+M354+O354+Q354+S354+U354+W354+Y354+AA354)</f>
        <v>0</v>
      </c>
      <c r="AD354" s="2">
        <f>SUM(F354+H354+J354+L354+N354+P354+R354+T354+V354+X354+Z354+AB354)</f>
        <v>0</v>
      </c>
      <c r="AE354" s="214">
        <f t="shared" si="30"/>
        <v>0</v>
      </c>
      <c r="AF354" s="214"/>
    </row>
    <row r="355" spans="1:32" ht="28.5" customHeight="1" x14ac:dyDescent="0.25">
      <c r="A355" s="66">
        <v>411</v>
      </c>
      <c r="B355" s="222" t="s">
        <v>342</v>
      </c>
      <c r="C355" s="222"/>
      <c r="D355" s="222"/>
      <c r="E355" s="5"/>
      <c r="F355" s="5"/>
      <c r="G355" s="6"/>
      <c r="H355" s="6"/>
      <c r="I355" s="5"/>
      <c r="J355" s="5"/>
      <c r="K355" s="6"/>
      <c r="L355" s="6"/>
      <c r="M355" s="5"/>
      <c r="N355" s="5"/>
      <c r="O355" s="6"/>
      <c r="P355" s="6"/>
      <c r="Q355" s="5"/>
      <c r="R355" s="5"/>
      <c r="S355" s="6"/>
      <c r="T355" s="6"/>
      <c r="U355" s="5"/>
      <c r="V355" s="5"/>
      <c r="W355" s="6"/>
      <c r="X355" s="6"/>
      <c r="Y355" s="5"/>
      <c r="Z355" s="5"/>
      <c r="AA355" s="6"/>
      <c r="AB355" s="6"/>
      <c r="AC355" s="2">
        <f t="shared" si="36"/>
        <v>0</v>
      </c>
      <c r="AD355" s="2">
        <f>SUM(F355+H355+J355+L355+N355+P355+R355+T355+V355+X355+Z355+AB355)</f>
        <v>0</v>
      </c>
      <c r="AE355" s="214">
        <f t="shared" si="30"/>
        <v>0</v>
      </c>
      <c r="AF355" s="214"/>
    </row>
    <row r="356" spans="1:32" ht="24" customHeight="1" x14ac:dyDescent="0.25">
      <c r="A356" s="66">
        <v>412</v>
      </c>
      <c r="B356" s="222" t="s">
        <v>343</v>
      </c>
      <c r="C356" s="222"/>
      <c r="D356" s="222"/>
      <c r="E356" s="5"/>
      <c r="F356" s="5"/>
      <c r="G356" s="6"/>
      <c r="H356" s="6"/>
      <c r="I356" s="5"/>
      <c r="J356" s="5"/>
      <c r="K356" s="6"/>
      <c r="L356" s="6"/>
      <c r="M356" s="5"/>
      <c r="N356" s="5"/>
      <c r="O356" s="6"/>
      <c r="P356" s="6"/>
      <c r="Q356" s="5"/>
      <c r="R356" s="5"/>
      <c r="S356" s="6"/>
      <c r="T356" s="6"/>
      <c r="U356" s="5"/>
      <c r="V356" s="5"/>
      <c r="W356" s="6"/>
      <c r="X356" s="6"/>
      <c r="Y356" s="5"/>
      <c r="Z356" s="5"/>
      <c r="AA356" s="6"/>
      <c r="AB356" s="6"/>
      <c r="AC356" s="2">
        <f t="shared" si="36"/>
        <v>0</v>
      </c>
      <c r="AD356" s="2">
        <f>SUM(F356+H356+J356+L356+N356+P356+R356+T356+V356+X356+Z356+AB356)</f>
        <v>0</v>
      </c>
      <c r="AE356" s="214">
        <f t="shared" si="30"/>
        <v>0</v>
      </c>
      <c r="AF356" s="214"/>
    </row>
    <row r="357" spans="1:32" ht="24" customHeight="1" x14ac:dyDescent="0.25">
      <c r="A357" s="66">
        <v>413</v>
      </c>
      <c r="B357" s="222" t="s">
        <v>344</v>
      </c>
      <c r="C357" s="222"/>
      <c r="D357" s="222"/>
      <c r="E357" s="5"/>
      <c r="F357" s="5"/>
      <c r="G357" s="6"/>
      <c r="H357" s="6"/>
      <c r="I357" s="5"/>
      <c r="J357" s="5"/>
      <c r="K357" s="6"/>
      <c r="L357" s="6"/>
      <c r="M357" s="5"/>
      <c r="N357" s="5"/>
      <c r="O357" s="6"/>
      <c r="P357" s="6"/>
      <c r="Q357" s="5"/>
      <c r="R357" s="5"/>
      <c r="S357" s="6"/>
      <c r="T357" s="6"/>
      <c r="U357" s="5"/>
      <c r="V357" s="5"/>
      <c r="W357" s="6"/>
      <c r="X357" s="6"/>
      <c r="Y357" s="5"/>
      <c r="Z357" s="5"/>
      <c r="AA357" s="6"/>
      <c r="AB357" s="6"/>
      <c r="AC357" s="2">
        <f t="shared" si="36"/>
        <v>0</v>
      </c>
      <c r="AD357" s="2">
        <f>SUM(F357+H357+J357+L357+N357+P357+R357+T357+V357+X357+Z357+AB357)</f>
        <v>0</v>
      </c>
      <c r="AE357" s="214">
        <f t="shared" ref="AE357:AE374" si="37">IF(AC357=0,0,(AC357-AD357)/AC357*-100)</f>
        <v>0</v>
      </c>
      <c r="AF357" s="214"/>
    </row>
    <row r="358" spans="1:32" ht="57" customHeight="1" x14ac:dyDescent="0.25">
      <c r="A358" s="257" t="s">
        <v>345</v>
      </c>
      <c r="B358" s="257"/>
      <c r="C358" s="257"/>
      <c r="D358" s="257"/>
      <c r="E358" s="12">
        <f t="shared" ref="E358:AB358" si="38">SUM(E359:E375)</f>
        <v>0</v>
      </c>
      <c r="F358" s="12">
        <f t="shared" si="38"/>
        <v>0</v>
      </c>
      <c r="G358" s="12">
        <f t="shared" si="38"/>
        <v>0</v>
      </c>
      <c r="H358" s="12">
        <f t="shared" si="38"/>
        <v>0</v>
      </c>
      <c r="I358" s="12">
        <f t="shared" si="38"/>
        <v>0</v>
      </c>
      <c r="J358" s="12">
        <f t="shared" si="38"/>
        <v>0</v>
      </c>
      <c r="K358" s="12">
        <f t="shared" si="38"/>
        <v>0</v>
      </c>
      <c r="L358" s="12">
        <f t="shared" si="38"/>
        <v>0</v>
      </c>
      <c r="M358" s="12">
        <f t="shared" si="38"/>
        <v>0</v>
      </c>
      <c r="N358" s="12">
        <f t="shared" si="38"/>
        <v>0</v>
      </c>
      <c r="O358" s="12">
        <f t="shared" si="38"/>
        <v>0</v>
      </c>
      <c r="P358" s="12">
        <f t="shared" si="38"/>
        <v>0</v>
      </c>
      <c r="Q358" s="12">
        <f t="shared" si="38"/>
        <v>0</v>
      </c>
      <c r="R358" s="12">
        <f t="shared" si="38"/>
        <v>0</v>
      </c>
      <c r="S358" s="12">
        <f t="shared" si="38"/>
        <v>0</v>
      </c>
      <c r="T358" s="12">
        <f t="shared" si="38"/>
        <v>0</v>
      </c>
      <c r="U358" s="12">
        <f t="shared" si="38"/>
        <v>0</v>
      </c>
      <c r="V358" s="12">
        <f t="shared" si="38"/>
        <v>0</v>
      </c>
      <c r="W358" s="12">
        <f t="shared" si="38"/>
        <v>0</v>
      </c>
      <c r="X358" s="12">
        <f t="shared" si="38"/>
        <v>0</v>
      </c>
      <c r="Y358" s="12">
        <f t="shared" si="38"/>
        <v>0</v>
      </c>
      <c r="Z358" s="12">
        <f t="shared" si="38"/>
        <v>0</v>
      </c>
      <c r="AA358" s="12">
        <f t="shared" si="38"/>
        <v>0</v>
      </c>
      <c r="AB358" s="12">
        <f t="shared" si="38"/>
        <v>0</v>
      </c>
      <c r="AC358" s="2">
        <f t="shared" si="36"/>
        <v>0</v>
      </c>
      <c r="AD358" s="2">
        <f t="shared" si="36"/>
        <v>0</v>
      </c>
      <c r="AE358" s="214">
        <f t="shared" si="37"/>
        <v>0</v>
      </c>
      <c r="AF358" s="214"/>
    </row>
    <row r="359" spans="1:32" ht="27" customHeight="1" x14ac:dyDescent="0.25">
      <c r="A359" s="66">
        <v>414</v>
      </c>
      <c r="B359" s="222" t="s">
        <v>346</v>
      </c>
      <c r="C359" s="222"/>
      <c r="D359" s="222"/>
      <c r="E359" s="5"/>
      <c r="F359" s="5"/>
      <c r="G359" s="6"/>
      <c r="H359" s="6"/>
      <c r="I359" s="5"/>
      <c r="J359" s="5"/>
      <c r="K359" s="6"/>
      <c r="L359" s="6"/>
      <c r="M359" s="5"/>
      <c r="N359" s="5"/>
      <c r="O359" s="6"/>
      <c r="P359" s="6"/>
      <c r="Q359" s="5"/>
      <c r="R359" s="5"/>
      <c r="S359" s="6"/>
      <c r="T359" s="6"/>
      <c r="U359" s="5"/>
      <c r="V359" s="5"/>
      <c r="W359" s="6"/>
      <c r="X359" s="6"/>
      <c r="Y359" s="5"/>
      <c r="Z359" s="5"/>
      <c r="AA359" s="6"/>
      <c r="AB359" s="6"/>
      <c r="AC359" s="2">
        <f t="shared" si="36"/>
        <v>0</v>
      </c>
      <c r="AD359" s="2">
        <f t="shared" si="36"/>
        <v>0</v>
      </c>
      <c r="AE359" s="214">
        <f t="shared" si="37"/>
        <v>0</v>
      </c>
      <c r="AF359" s="214"/>
    </row>
    <row r="360" spans="1:32" ht="27" customHeight="1" x14ac:dyDescent="0.25">
      <c r="A360" s="66">
        <v>415</v>
      </c>
      <c r="B360" s="222" t="s">
        <v>347</v>
      </c>
      <c r="C360" s="222"/>
      <c r="D360" s="222"/>
      <c r="E360" s="5"/>
      <c r="F360" s="5"/>
      <c r="G360" s="6"/>
      <c r="H360" s="6"/>
      <c r="I360" s="5"/>
      <c r="J360" s="5"/>
      <c r="K360" s="6"/>
      <c r="L360" s="6"/>
      <c r="M360" s="5"/>
      <c r="N360" s="5"/>
      <c r="O360" s="6"/>
      <c r="P360" s="6"/>
      <c r="Q360" s="5"/>
      <c r="R360" s="5"/>
      <c r="S360" s="6"/>
      <c r="T360" s="6"/>
      <c r="U360" s="5"/>
      <c r="V360" s="5"/>
      <c r="W360" s="6"/>
      <c r="X360" s="6"/>
      <c r="Y360" s="5"/>
      <c r="Z360" s="5"/>
      <c r="AA360" s="6"/>
      <c r="AB360" s="6"/>
      <c r="AC360" s="2">
        <f t="shared" si="36"/>
        <v>0</v>
      </c>
      <c r="AD360" s="2">
        <f t="shared" si="36"/>
        <v>0</v>
      </c>
      <c r="AE360" s="214">
        <f t="shared" si="37"/>
        <v>0</v>
      </c>
      <c r="AF360" s="214"/>
    </row>
    <row r="361" spans="1:32" ht="24" customHeight="1" x14ac:dyDescent="0.25">
      <c r="A361" s="66">
        <v>416</v>
      </c>
      <c r="B361" s="222" t="s">
        <v>348</v>
      </c>
      <c r="C361" s="222"/>
      <c r="D361" s="222"/>
      <c r="E361" s="5"/>
      <c r="F361" s="5"/>
      <c r="G361" s="6"/>
      <c r="H361" s="6"/>
      <c r="I361" s="5"/>
      <c r="J361" s="5"/>
      <c r="K361" s="6"/>
      <c r="L361" s="6"/>
      <c r="M361" s="5"/>
      <c r="N361" s="5"/>
      <c r="O361" s="6"/>
      <c r="P361" s="6"/>
      <c r="Q361" s="5"/>
      <c r="R361" s="5"/>
      <c r="S361" s="6"/>
      <c r="T361" s="6"/>
      <c r="U361" s="5"/>
      <c r="V361" s="5"/>
      <c r="W361" s="6"/>
      <c r="X361" s="6"/>
      <c r="Y361" s="5"/>
      <c r="Z361" s="5"/>
      <c r="AA361" s="6"/>
      <c r="AB361" s="6"/>
      <c r="AC361" s="2">
        <f>SUM(E361+G361+I361+K361+M361+O361+Q361+S361+U361+W361+Y361+AA361)</f>
        <v>0</v>
      </c>
      <c r="AD361" s="2">
        <f>SUM(F361+H361+J361+L361+N361+P361+R361+T361+V361+X361+Z361+AB361)</f>
        <v>0</v>
      </c>
      <c r="AE361" s="214">
        <f>IF(AC361=0,0,(AC361-AD361)/AC361*-100)</f>
        <v>0</v>
      </c>
      <c r="AF361" s="214"/>
    </row>
    <row r="362" spans="1:32" ht="24" customHeight="1" x14ac:dyDescent="0.25">
      <c r="A362" s="66">
        <v>417</v>
      </c>
      <c r="B362" s="222" t="s">
        <v>349</v>
      </c>
      <c r="C362" s="222"/>
      <c r="D362" s="222"/>
      <c r="E362" s="5"/>
      <c r="F362" s="5"/>
      <c r="G362" s="6"/>
      <c r="H362" s="6"/>
      <c r="I362" s="5"/>
      <c r="J362" s="5"/>
      <c r="K362" s="6"/>
      <c r="L362" s="6"/>
      <c r="M362" s="5"/>
      <c r="N362" s="5"/>
      <c r="O362" s="6"/>
      <c r="P362" s="6"/>
      <c r="Q362" s="5"/>
      <c r="R362" s="5"/>
      <c r="S362" s="6"/>
      <c r="T362" s="6"/>
      <c r="U362" s="5"/>
      <c r="V362" s="5"/>
      <c r="W362" s="6"/>
      <c r="X362" s="6"/>
      <c r="Y362" s="5"/>
      <c r="Z362" s="5"/>
      <c r="AA362" s="6"/>
      <c r="AB362" s="6"/>
      <c r="AC362" s="2">
        <f t="shared" si="36"/>
        <v>0</v>
      </c>
      <c r="AD362" s="2">
        <f t="shared" si="36"/>
        <v>0</v>
      </c>
      <c r="AE362" s="214">
        <f t="shared" si="37"/>
        <v>0</v>
      </c>
      <c r="AF362" s="214"/>
    </row>
    <row r="363" spans="1:32" ht="24" customHeight="1" x14ac:dyDescent="0.25">
      <c r="A363" s="66">
        <v>418</v>
      </c>
      <c r="B363" s="222" t="s">
        <v>350</v>
      </c>
      <c r="C363" s="222"/>
      <c r="D363" s="222"/>
      <c r="E363" s="5"/>
      <c r="F363" s="5"/>
      <c r="G363" s="6"/>
      <c r="H363" s="6"/>
      <c r="I363" s="5"/>
      <c r="J363" s="5"/>
      <c r="K363" s="6"/>
      <c r="L363" s="6"/>
      <c r="M363" s="5"/>
      <c r="N363" s="5"/>
      <c r="O363" s="6"/>
      <c r="P363" s="6"/>
      <c r="Q363" s="5"/>
      <c r="R363" s="5"/>
      <c r="S363" s="6"/>
      <c r="T363" s="6"/>
      <c r="U363" s="5"/>
      <c r="V363" s="5"/>
      <c r="W363" s="6"/>
      <c r="X363" s="6"/>
      <c r="Y363" s="5"/>
      <c r="Z363" s="5"/>
      <c r="AA363" s="6"/>
      <c r="AB363" s="6"/>
      <c r="AC363" s="2">
        <f t="shared" si="36"/>
        <v>0</v>
      </c>
      <c r="AD363" s="2">
        <f t="shared" si="36"/>
        <v>0</v>
      </c>
      <c r="AE363" s="214">
        <f t="shared" si="37"/>
        <v>0</v>
      </c>
      <c r="AF363" s="214"/>
    </row>
    <row r="364" spans="1:32" ht="24" customHeight="1" x14ac:dyDescent="0.25">
      <c r="A364" s="66">
        <v>419</v>
      </c>
      <c r="B364" s="222" t="s">
        <v>351</v>
      </c>
      <c r="C364" s="222"/>
      <c r="D364" s="222"/>
      <c r="E364" s="5"/>
      <c r="F364" s="5"/>
      <c r="G364" s="6"/>
      <c r="H364" s="6"/>
      <c r="I364" s="5"/>
      <c r="J364" s="5"/>
      <c r="K364" s="6"/>
      <c r="L364" s="6"/>
      <c r="M364" s="5"/>
      <c r="N364" s="5"/>
      <c r="O364" s="6"/>
      <c r="P364" s="6"/>
      <c r="Q364" s="5"/>
      <c r="R364" s="5"/>
      <c r="S364" s="6"/>
      <c r="T364" s="6"/>
      <c r="U364" s="5"/>
      <c r="V364" s="5"/>
      <c r="W364" s="6"/>
      <c r="X364" s="6"/>
      <c r="Y364" s="5"/>
      <c r="Z364" s="5"/>
      <c r="AA364" s="6"/>
      <c r="AB364" s="6"/>
      <c r="AC364" s="2">
        <f t="shared" si="36"/>
        <v>0</v>
      </c>
      <c r="AD364" s="2">
        <f t="shared" si="36"/>
        <v>0</v>
      </c>
      <c r="AE364" s="214">
        <f t="shared" si="37"/>
        <v>0</v>
      </c>
      <c r="AF364" s="214"/>
    </row>
    <row r="365" spans="1:32" ht="24" customHeight="1" x14ac:dyDescent="0.25">
      <c r="A365" s="66">
        <v>420</v>
      </c>
      <c r="B365" s="222" t="s">
        <v>352</v>
      </c>
      <c r="C365" s="222"/>
      <c r="D365" s="222"/>
      <c r="E365" s="5"/>
      <c r="F365" s="5"/>
      <c r="G365" s="6"/>
      <c r="H365" s="6"/>
      <c r="I365" s="5"/>
      <c r="J365" s="5"/>
      <c r="K365" s="6"/>
      <c r="L365" s="6"/>
      <c r="M365" s="5"/>
      <c r="N365" s="5"/>
      <c r="O365" s="6"/>
      <c r="P365" s="6"/>
      <c r="Q365" s="5"/>
      <c r="R365" s="5"/>
      <c r="S365" s="6"/>
      <c r="T365" s="6"/>
      <c r="U365" s="5"/>
      <c r="V365" s="5"/>
      <c r="W365" s="6"/>
      <c r="X365" s="6"/>
      <c r="Y365" s="5"/>
      <c r="Z365" s="5"/>
      <c r="AA365" s="6"/>
      <c r="AB365" s="6"/>
      <c r="AC365" s="2">
        <f t="shared" si="36"/>
        <v>0</v>
      </c>
      <c r="AD365" s="2">
        <f t="shared" si="36"/>
        <v>0</v>
      </c>
      <c r="AE365" s="214">
        <f t="shared" si="37"/>
        <v>0</v>
      </c>
      <c r="AF365" s="214"/>
    </row>
    <row r="366" spans="1:32" ht="24" customHeight="1" x14ac:dyDescent="0.25">
      <c r="A366" s="66">
        <v>421</v>
      </c>
      <c r="B366" s="222" t="s">
        <v>353</v>
      </c>
      <c r="C366" s="222"/>
      <c r="D366" s="222"/>
      <c r="E366" s="5"/>
      <c r="F366" s="5"/>
      <c r="G366" s="6"/>
      <c r="H366" s="6"/>
      <c r="I366" s="5"/>
      <c r="J366" s="5"/>
      <c r="K366" s="6"/>
      <c r="L366" s="6"/>
      <c r="M366" s="5"/>
      <c r="N366" s="5"/>
      <c r="O366" s="6"/>
      <c r="P366" s="6"/>
      <c r="Q366" s="5"/>
      <c r="R366" s="5"/>
      <c r="S366" s="6"/>
      <c r="T366" s="6"/>
      <c r="U366" s="5"/>
      <c r="V366" s="5"/>
      <c r="W366" s="6"/>
      <c r="X366" s="6"/>
      <c r="Y366" s="5"/>
      <c r="Z366" s="5"/>
      <c r="AA366" s="6"/>
      <c r="AB366" s="6"/>
      <c r="AC366" s="2">
        <f t="shared" si="36"/>
        <v>0</v>
      </c>
      <c r="AD366" s="2">
        <f t="shared" si="36"/>
        <v>0</v>
      </c>
      <c r="AE366" s="214">
        <f t="shared" si="37"/>
        <v>0</v>
      </c>
      <c r="AF366" s="214"/>
    </row>
    <row r="367" spans="1:32" ht="24" customHeight="1" x14ac:dyDescent="0.25">
      <c r="A367" s="66">
        <v>422</v>
      </c>
      <c r="B367" s="222" t="s">
        <v>354</v>
      </c>
      <c r="C367" s="222"/>
      <c r="D367" s="222"/>
      <c r="E367" s="5"/>
      <c r="F367" s="5"/>
      <c r="G367" s="6"/>
      <c r="H367" s="6"/>
      <c r="I367" s="5"/>
      <c r="J367" s="5"/>
      <c r="K367" s="6"/>
      <c r="L367" s="6"/>
      <c r="M367" s="5"/>
      <c r="N367" s="5"/>
      <c r="O367" s="6"/>
      <c r="P367" s="6"/>
      <c r="Q367" s="5"/>
      <c r="R367" s="5"/>
      <c r="S367" s="6"/>
      <c r="T367" s="6"/>
      <c r="U367" s="5"/>
      <c r="V367" s="5"/>
      <c r="W367" s="6"/>
      <c r="X367" s="6"/>
      <c r="Y367" s="5"/>
      <c r="Z367" s="5"/>
      <c r="AA367" s="6"/>
      <c r="AB367" s="6"/>
      <c r="AC367" s="2">
        <f t="shared" si="36"/>
        <v>0</v>
      </c>
      <c r="AD367" s="2">
        <f t="shared" si="36"/>
        <v>0</v>
      </c>
      <c r="AE367" s="214">
        <f t="shared" si="37"/>
        <v>0</v>
      </c>
      <c r="AF367" s="214"/>
    </row>
    <row r="368" spans="1:32" ht="30.75" customHeight="1" x14ac:dyDescent="0.25">
      <c r="A368" s="66">
        <v>423</v>
      </c>
      <c r="B368" s="222" t="s">
        <v>355</v>
      </c>
      <c r="C368" s="222"/>
      <c r="D368" s="222"/>
      <c r="E368" s="5"/>
      <c r="F368" s="5"/>
      <c r="G368" s="6"/>
      <c r="H368" s="6"/>
      <c r="I368" s="5"/>
      <c r="J368" s="5"/>
      <c r="K368" s="6"/>
      <c r="L368" s="6"/>
      <c r="M368" s="5"/>
      <c r="N368" s="5"/>
      <c r="O368" s="6"/>
      <c r="P368" s="6"/>
      <c r="Q368" s="5"/>
      <c r="R368" s="5"/>
      <c r="S368" s="6"/>
      <c r="T368" s="6"/>
      <c r="U368" s="5"/>
      <c r="V368" s="5"/>
      <c r="W368" s="6"/>
      <c r="X368" s="6"/>
      <c r="Y368" s="5"/>
      <c r="Z368" s="5"/>
      <c r="AA368" s="6"/>
      <c r="AB368" s="6"/>
      <c r="AC368" s="2">
        <f t="shared" si="36"/>
        <v>0</v>
      </c>
      <c r="AD368" s="2">
        <f t="shared" si="36"/>
        <v>0</v>
      </c>
      <c r="AE368" s="214">
        <f t="shared" si="37"/>
        <v>0</v>
      </c>
      <c r="AF368" s="214"/>
    </row>
    <row r="369" spans="1:33" ht="24" customHeight="1" x14ac:dyDescent="0.25">
      <c r="A369" s="66">
        <v>424</v>
      </c>
      <c r="B369" s="222" t="s">
        <v>356</v>
      </c>
      <c r="C369" s="222"/>
      <c r="D369" s="222"/>
      <c r="E369" s="5"/>
      <c r="F369" s="5"/>
      <c r="G369" s="6"/>
      <c r="H369" s="6"/>
      <c r="I369" s="5"/>
      <c r="J369" s="5"/>
      <c r="K369" s="6"/>
      <c r="L369" s="6"/>
      <c r="M369" s="5"/>
      <c r="N369" s="5"/>
      <c r="O369" s="6"/>
      <c r="P369" s="6"/>
      <c r="Q369" s="5"/>
      <c r="R369" s="5"/>
      <c r="S369" s="6"/>
      <c r="T369" s="6"/>
      <c r="U369" s="5"/>
      <c r="V369" s="5"/>
      <c r="W369" s="6"/>
      <c r="X369" s="6"/>
      <c r="Y369" s="5"/>
      <c r="Z369" s="5"/>
      <c r="AA369" s="6"/>
      <c r="AB369" s="6"/>
      <c r="AC369" s="2">
        <f t="shared" si="36"/>
        <v>0</v>
      </c>
      <c r="AD369" s="2">
        <f t="shared" si="36"/>
        <v>0</v>
      </c>
      <c r="AE369" s="214">
        <f t="shared" si="37"/>
        <v>0</v>
      </c>
      <c r="AF369" s="214"/>
    </row>
    <row r="370" spans="1:33" ht="30.75" customHeight="1" x14ac:dyDescent="0.25">
      <c r="A370" s="66">
        <v>425</v>
      </c>
      <c r="B370" s="222" t="s">
        <v>357</v>
      </c>
      <c r="C370" s="222"/>
      <c r="D370" s="222"/>
      <c r="E370" s="5"/>
      <c r="F370" s="5"/>
      <c r="G370" s="6"/>
      <c r="H370" s="6"/>
      <c r="I370" s="5"/>
      <c r="J370" s="5"/>
      <c r="K370" s="6"/>
      <c r="L370" s="6"/>
      <c r="M370" s="5"/>
      <c r="N370" s="5"/>
      <c r="O370" s="6"/>
      <c r="P370" s="6"/>
      <c r="Q370" s="5"/>
      <c r="R370" s="5"/>
      <c r="S370" s="6"/>
      <c r="T370" s="6"/>
      <c r="U370" s="5"/>
      <c r="V370" s="5"/>
      <c r="W370" s="6"/>
      <c r="X370" s="6"/>
      <c r="Y370" s="5"/>
      <c r="Z370" s="5"/>
      <c r="AA370" s="6"/>
      <c r="AB370" s="6"/>
      <c r="AC370" s="2">
        <f t="shared" si="36"/>
        <v>0</v>
      </c>
      <c r="AD370" s="2">
        <f t="shared" si="36"/>
        <v>0</v>
      </c>
      <c r="AE370" s="214">
        <f t="shared" si="37"/>
        <v>0</v>
      </c>
      <c r="AF370" s="214"/>
    </row>
    <row r="371" spans="1:33" ht="24" customHeight="1" x14ac:dyDescent="0.25">
      <c r="A371" s="66">
        <v>426</v>
      </c>
      <c r="B371" s="222" t="s">
        <v>358</v>
      </c>
      <c r="C371" s="222"/>
      <c r="D371" s="222"/>
      <c r="E371" s="5"/>
      <c r="F371" s="5"/>
      <c r="G371" s="6"/>
      <c r="H371" s="6"/>
      <c r="I371" s="5"/>
      <c r="J371" s="5"/>
      <c r="K371" s="6"/>
      <c r="L371" s="6"/>
      <c r="M371" s="5"/>
      <c r="N371" s="5"/>
      <c r="O371" s="6"/>
      <c r="P371" s="6"/>
      <c r="Q371" s="5"/>
      <c r="R371" s="5"/>
      <c r="S371" s="6"/>
      <c r="T371" s="6"/>
      <c r="U371" s="5"/>
      <c r="V371" s="5"/>
      <c r="W371" s="6"/>
      <c r="X371" s="6"/>
      <c r="Y371" s="5"/>
      <c r="Z371" s="5"/>
      <c r="AA371" s="6"/>
      <c r="AB371" s="6"/>
      <c r="AC371" s="2">
        <f t="shared" ref="AC371:AD376" si="39">SUM(E371+G371+I371+K371+M371+O371+Q371+S371+U371+W371+Y371+AA371)</f>
        <v>0</v>
      </c>
      <c r="AD371" s="2">
        <f t="shared" si="39"/>
        <v>0</v>
      </c>
      <c r="AE371" s="214">
        <f t="shared" si="37"/>
        <v>0</v>
      </c>
      <c r="AF371" s="214"/>
    </row>
    <row r="372" spans="1:33" ht="24" customHeight="1" x14ac:dyDescent="0.25">
      <c r="A372" s="66">
        <v>427</v>
      </c>
      <c r="B372" s="222" t="s">
        <v>359</v>
      </c>
      <c r="C372" s="222"/>
      <c r="D372" s="222"/>
      <c r="E372" s="5"/>
      <c r="F372" s="5"/>
      <c r="G372" s="6"/>
      <c r="H372" s="6"/>
      <c r="I372" s="5"/>
      <c r="J372" s="5"/>
      <c r="K372" s="6"/>
      <c r="L372" s="6"/>
      <c r="M372" s="5"/>
      <c r="N372" s="5"/>
      <c r="O372" s="6"/>
      <c r="P372" s="6"/>
      <c r="Q372" s="5"/>
      <c r="R372" s="5"/>
      <c r="S372" s="6"/>
      <c r="T372" s="6"/>
      <c r="U372" s="5"/>
      <c r="V372" s="5"/>
      <c r="W372" s="6"/>
      <c r="X372" s="6"/>
      <c r="Y372" s="5"/>
      <c r="Z372" s="5"/>
      <c r="AA372" s="6"/>
      <c r="AB372" s="6"/>
      <c r="AC372" s="2">
        <f t="shared" si="39"/>
        <v>0</v>
      </c>
      <c r="AD372" s="2">
        <f t="shared" si="39"/>
        <v>0</v>
      </c>
      <c r="AE372" s="214">
        <f t="shared" si="37"/>
        <v>0</v>
      </c>
      <c r="AF372" s="214"/>
    </row>
    <row r="373" spans="1:33" ht="24" customHeight="1" x14ac:dyDescent="0.25">
      <c r="A373" s="66">
        <v>428</v>
      </c>
      <c r="B373" s="222" t="s">
        <v>360</v>
      </c>
      <c r="C373" s="222"/>
      <c r="D373" s="222"/>
      <c r="E373" s="5"/>
      <c r="F373" s="5"/>
      <c r="G373" s="6"/>
      <c r="H373" s="6"/>
      <c r="I373" s="5"/>
      <c r="J373" s="5"/>
      <c r="K373" s="6"/>
      <c r="L373" s="6"/>
      <c r="M373" s="5"/>
      <c r="N373" s="5"/>
      <c r="O373" s="6"/>
      <c r="P373" s="6"/>
      <c r="Q373" s="5"/>
      <c r="R373" s="5"/>
      <c r="S373" s="6"/>
      <c r="T373" s="6"/>
      <c r="U373" s="5"/>
      <c r="V373" s="5"/>
      <c r="W373" s="6"/>
      <c r="X373" s="6"/>
      <c r="Y373" s="5"/>
      <c r="Z373" s="5"/>
      <c r="AA373" s="6"/>
      <c r="AB373" s="6"/>
      <c r="AC373" s="2">
        <f t="shared" si="39"/>
        <v>0</v>
      </c>
      <c r="AD373" s="2">
        <f t="shared" si="39"/>
        <v>0</v>
      </c>
      <c r="AE373" s="214">
        <f t="shared" si="37"/>
        <v>0</v>
      </c>
      <c r="AF373" s="214"/>
    </row>
    <row r="374" spans="1:33" ht="44.25" customHeight="1" x14ac:dyDescent="0.25">
      <c r="A374" s="66">
        <v>429</v>
      </c>
      <c r="B374" s="222" t="s">
        <v>361</v>
      </c>
      <c r="C374" s="222"/>
      <c r="D374" s="222"/>
      <c r="E374" s="5"/>
      <c r="F374" s="5"/>
      <c r="G374" s="6"/>
      <c r="H374" s="6"/>
      <c r="I374" s="5"/>
      <c r="J374" s="5"/>
      <c r="K374" s="6"/>
      <c r="L374" s="6"/>
      <c r="M374" s="5"/>
      <c r="N374" s="5"/>
      <c r="O374" s="6"/>
      <c r="P374" s="6"/>
      <c r="Q374" s="5"/>
      <c r="R374" s="5"/>
      <c r="S374" s="6"/>
      <c r="T374" s="6"/>
      <c r="U374" s="5"/>
      <c r="V374" s="5"/>
      <c r="W374" s="6"/>
      <c r="X374" s="6"/>
      <c r="Y374" s="5"/>
      <c r="Z374" s="5"/>
      <c r="AA374" s="6"/>
      <c r="AB374" s="6"/>
      <c r="AC374" s="2">
        <f t="shared" si="39"/>
        <v>0</v>
      </c>
      <c r="AD374" s="2">
        <f t="shared" si="39"/>
        <v>0</v>
      </c>
      <c r="AE374" s="214">
        <f t="shared" si="37"/>
        <v>0</v>
      </c>
      <c r="AF374" s="214"/>
    </row>
    <row r="375" spans="1:33" ht="57.75" customHeight="1" x14ac:dyDescent="0.25">
      <c r="A375" s="66">
        <v>430</v>
      </c>
      <c r="B375" s="222" t="s">
        <v>362</v>
      </c>
      <c r="C375" s="222"/>
      <c r="D375" s="222"/>
      <c r="E375" s="5"/>
      <c r="F375" s="5"/>
      <c r="G375" s="6"/>
      <c r="H375" s="6"/>
      <c r="I375" s="5"/>
      <c r="J375" s="5"/>
      <c r="K375" s="6"/>
      <c r="L375" s="6"/>
      <c r="M375" s="5"/>
      <c r="N375" s="5"/>
      <c r="O375" s="6"/>
      <c r="P375" s="6"/>
      <c r="Q375" s="5"/>
      <c r="R375" s="5"/>
      <c r="S375" s="6"/>
      <c r="T375" s="6"/>
      <c r="U375" s="5"/>
      <c r="V375" s="5"/>
      <c r="W375" s="6"/>
      <c r="X375" s="6"/>
      <c r="Y375" s="5"/>
      <c r="Z375" s="5"/>
      <c r="AA375" s="6"/>
      <c r="AB375" s="6"/>
      <c r="AC375" s="2">
        <f t="shared" si="39"/>
        <v>0</v>
      </c>
      <c r="AD375" s="2">
        <f t="shared" si="39"/>
        <v>0</v>
      </c>
      <c r="AE375" s="214">
        <f>IF(AC375=0,0,(AC375-AD375)/AC375*-100)</f>
        <v>0</v>
      </c>
      <c r="AF375" s="214"/>
    </row>
    <row r="376" spans="1:33" ht="51" customHeight="1" x14ac:dyDescent="0.25">
      <c r="A376" s="262" t="s">
        <v>363</v>
      </c>
      <c r="B376" s="262"/>
      <c r="C376" s="262"/>
      <c r="D376" s="262"/>
      <c r="E376" s="74">
        <f t="shared" ref="E376:AB376" si="40">SUM(E23+E52+E83+E103+E122+E134+E142+E155+E169+E188+E199+E201+E214+E250+E276+E295+E304+E311+E318+E344+E358)</f>
        <v>0</v>
      </c>
      <c r="F376" s="74">
        <f t="shared" si="40"/>
        <v>0</v>
      </c>
      <c r="G376" s="166">
        <f t="shared" si="40"/>
        <v>0</v>
      </c>
      <c r="H376" s="166">
        <f t="shared" si="40"/>
        <v>0</v>
      </c>
      <c r="I376" s="166">
        <f t="shared" si="40"/>
        <v>0</v>
      </c>
      <c r="J376" s="166">
        <f t="shared" si="40"/>
        <v>0</v>
      </c>
      <c r="K376" s="166">
        <f t="shared" si="40"/>
        <v>0</v>
      </c>
      <c r="L376" s="166">
        <f t="shared" si="40"/>
        <v>0</v>
      </c>
      <c r="M376" s="166">
        <f t="shared" si="40"/>
        <v>13</v>
      </c>
      <c r="N376" s="166">
        <f t="shared" si="40"/>
        <v>8</v>
      </c>
      <c r="O376" s="166">
        <f t="shared" si="40"/>
        <v>0</v>
      </c>
      <c r="P376" s="166">
        <f t="shared" si="40"/>
        <v>0</v>
      </c>
      <c r="Q376" s="166">
        <f t="shared" si="40"/>
        <v>0</v>
      </c>
      <c r="R376" s="166">
        <f t="shared" si="40"/>
        <v>0</v>
      </c>
      <c r="S376" s="166">
        <f t="shared" si="40"/>
        <v>0</v>
      </c>
      <c r="T376" s="166">
        <f t="shared" si="40"/>
        <v>0</v>
      </c>
      <c r="U376" s="166">
        <f t="shared" si="40"/>
        <v>0</v>
      </c>
      <c r="V376" s="166">
        <f t="shared" si="40"/>
        <v>0</v>
      </c>
      <c r="W376" s="166">
        <f t="shared" si="40"/>
        <v>0</v>
      </c>
      <c r="X376" s="166">
        <f t="shared" si="40"/>
        <v>0</v>
      </c>
      <c r="Y376" s="166">
        <f t="shared" si="40"/>
        <v>0</v>
      </c>
      <c r="Z376" s="166">
        <f t="shared" si="40"/>
        <v>0</v>
      </c>
      <c r="AA376" s="166">
        <f t="shared" si="40"/>
        <v>0</v>
      </c>
      <c r="AB376" s="166">
        <f t="shared" si="40"/>
        <v>0</v>
      </c>
      <c r="AC376" s="2">
        <f t="shared" si="39"/>
        <v>13</v>
      </c>
      <c r="AD376" s="2">
        <f t="shared" si="39"/>
        <v>8</v>
      </c>
      <c r="AE376" s="214">
        <f>IF(AC376=0,0,(AC376-AD376)/AC376*-100)</f>
        <v>-38.461538461538467</v>
      </c>
      <c r="AF376" s="214"/>
    </row>
    <row r="377" spans="1:33" ht="84.75" customHeight="1" x14ac:dyDescent="0.25">
      <c r="A377" s="244" t="s">
        <v>364</v>
      </c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</row>
    <row r="378" spans="1:33" s="42" customFormat="1" ht="16.5" customHeight="1" x14ac:dyDescent="0.25">
      <c r="A378" s="261"/>
      <c r="B378" s="261"/>
      <c r="C378" s="261"/>
      <c r="D378" s="261"/>
      <c r="E378" s="261"/>
      <c r="F378" s="261"/>
      <c r="G378" s="261"/>
      <c r="H378" s="261"/>
      <c r="I378" s="261"/>
      <c r="J378" s="261"/>
      <c r="K378" s="261"/>
      <c r="L378" s="261"/>
      <c r="M378" s="261"/>
      <c r="N378" s="261"/>
      <c r="O378" s="261"/>
      <c r="P378" s="261"/>
      <c r="Q378" s="261"/>
      <c r="R378" s="261"/>
      <c r="S378" s="261"/>
      <c r="T378" s="261"/>
      <c r="U378" s="261"/>
      <c r="V378" s="261"/>
      <c r="W378" s="261"/>
      <c r="X378" s="261"/>
      <c r="Y378" s="261"/>
      <c r="Z378" s="261"/>
      <c r="AA378" s="261"/>
      <c r="AB378" s="261"/>
      <c r="AC378" s="261"/>
      <c r="AD378" s="261"/>
      <c r="AE378" s="261"/>
      <c r="AF378" s="261"/>
      <c r="AG378" s="261"/>
    </row>
    <row r="379" spans="1:33" ht="23.25" customHeight="1" x14ac:dyDescent="0.25">
      <c r="A379" s="195" t="s">
        <v>365</v>
      </c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43"/>
    </row>
    <row r="380" spans="1:33" ht="24" customHeight="1" x14ac:dyDescent="0.25">
      <c r="A380" s="195" t="s">
        <v>366</v>
      </c>
      <c r="B380" s="195"/>
      <c r="C380" s="195"/>
      <c r="D380" s="195"/>
      <c r="E380" s="195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43"/>
    </row>
    <row r="381" spans="1:33" ht="63.75" customHeight="1" x14ac:dyDescent="0.25">
      <c r="A381" s="222" t="s">
        <v>367</v>
      </c>
      <c r="B381" s="222"/>
      <c r="C381" s="222"/>
      <c r="D381" s="222"/>
      <c r="E381" s="224" t="str">
        <f>E21</f>
        <v>S.P  Gjilan</v>
      </c>
      <c r="F381" s="224"/>
      <c r="G381" s="224" t="str">
        <f>G21</f>
        <v>S.P Kamenic</v>
      </c>
      <c r="H381" s="224"/>
      <c r="I381" s="224" t="str">
        <f>I21</f>
        <v>S.P.Viti</v>
      </c>
      <c r="J381" s="224"/>
      <c r="K381" s="224" t="str">
        <f>K21</f>
        <v>S.P Nberd</v>
      </c>
      <c r="L381" s="224"/>
      <c r="M381" s="224" t="str">
        <f>M21</f>
        <v>S.P. Partesh</v>
      </c>
      <c r="N381" s="224"/>
      <c r="O381" s="224" t="str">
        <f>O21</f>
        <v>S.P Kllokot</v>
      </c>
      <c r="P381" s="224"/>
      <c r="Q381" s="224" t="str">
        <f>Q21</f>
        <v>S.P Ranillug</v>
      </c>
      <c r="R381" s="224"/>
      <c r="S381" s="224" t="str">
        <f>S21</f>
        <v>Nj.R.K.Rr</v>
      </c>
      <c r="T381" s="224"/>
      <c r="U381" s="224" t="str">
        <f>U21</f>
        <v>Hetimet Rajonale</v>
      </c>
      <c r="V381" s="224"/>
      <c r="W381" s="224" t="str">
        <f>W21</f>
        <v>NJ.R.SH</v>
      </c>
      <c r="X381" s="224"/>
      <c r="Y381" s="224" t="str">
        <f>Y21</f>
        <v>Drejtoria Rajonale</v>
      </c>
      <c r="Z381" s="224"/>
      <c r="AA381" s="224">
        <f>AA21</f>
        <v>0</v>
      </c>
      <c r="AB381" s="224"/>
      <c r="AC381" s="226" t="s">
        <v>7</v>
      </c>
      <c r="AD381" s="226"/>
      <c r="AE381" s="227" t="s">
        <v>8</v>
      </c>
      <c r="AF381" s="227"/>
      <c r="AG381" s="43"/>
    </row>
    <row r="382" spans="1:33" ht="61.5" customHeight="1" x14ac:dyDescent="0.25">
      <c r="A382" s="222" t="s">
        <v>22</v>
      </c>
      <c r="B382" s="222"/>
      <c r="C382" s="222"/>
      <c r="D382" s="222"/>
      <c r="E382" s="69" t="str">
        <f>E22</f>
        <v>6 Mujor 2024</v>
      </c>
      <c r="F382" s="69" t="str">
        <f>F22</f>
        <v>6 Mujor 2025</v>
      </c>
      <c r="G382" s="69" t="str">
        <f>G22</f>
        <v>6 Mujor 2024</v>
      </c>
      <c r="H382" s="69" t="str">
        <f>H22</f>
        <v>6 Mujor 2025</v>
      </c>
      <c r="I382" s="69" t="str">
        <f>I22</f>
        <v>6 Mujor 2024</v>
      </c>
      <c r="J382" s="69" t="str">
        <f>J22</f>
        <v>6 Mujor 2025</v>
      </c>
      <c r="K382" s="69" t="str">
        <f>K22</f>
        <v>6 Mujor 2024</v>
      </c>
      <c r="L382" s="69" t="str">
        <f>L22</f>
        <v>6 Mujor 2025</v>
      </c>
      <c r="M382" s="69" t="str">
        <f>M22</f>
        <v>6 Mujor 2024</v>
      </c>
      <c r="N382" s="69" t="str">
        <f>N22</f>
        <v>6 Mujor 2025</v>
      </c>
      <c r="O382" s="69" t="str">
        <f>O22</f>
        <v>6 Mujor 2024</v>
      </c>
      <c r="P382" s="69" t="str">
        <f>P22</f>
        <v>6 Mujor 2025</v>
      </c>
      <c r="Q382" s="69" t="str">
        <f>Q22</f>
        <v>6 Mujor 2024</v>
      </c>
      <c r="R382" s="69" t="str">
        <f>R22</f>
        <v>6 Mujor 2025</v>
      </c>
      <c r="S382" s="69" t="str">
        <f>S22</f>
        <v>6 Mujor 2024</v>
      </c>
      <c r="T382" s="69" t="str">
        <f>T22</f>
        <v>6 Mujor 2025</v>
      </c>
      <c r="U382" s="69" t="str">
        <f>U22</f>
        <v>6 Mujor 2024</v>
      </c>
      <c r="V382" s="69" t="str">
        <f>V22</f>
        <v>6 Mujor 2025</v>
      </c>
      <c r="W382" s="69" t="str">
        <f>W22</f>
        <v>6 Mujor 2024</v>
      </c>
      <c r="X382" s="69" t="str">
        <f>X22</f>
        <v>6 Mujor 2025</v>
      </c>
      <c r="Y382" s="69" t="str">
        <f>Y22</f>
        <v>6 Mujor 2024</v>
      </c>
      <c r="Z382" s="69" t="str">
        <f>Z22</f>
        <v>6 Mujor 2025</v>
      </c>
      <c r="AA382" s="69" t="str">
        <f>AA22</f>
        <v>6 Mujor 2024</v>
      </c>
      <c r="AB382" s="69" t="str">
        <f>AB22</f>
        <v>6 Mujor 2025</v>
      </c>
      <c r="AC382" s="1" t="str">
        <f>R3</f>
        <v>6 Mujor 2024</v>
      </c>
      <c r="AD382" s="1" t="str">
        <f>U3</f>
        <v>6 Mujor 2025</v>
      </c>
      <c r="AE382" s="227"/>
      <c r="AF382" s="227"/>
      <c r="AG382" s="43"/>
    </row>
    <row r="383" spans="1:33" ht="26.25" customHeight="1" x14ac:dyDescent="0.25">
      <c r="A383" s="47">
        <v>1</v>
      </c>
      <c r="B383" s="258" t="s">
        <v>499</v>
      </c>
      <c r="C383" s="259"/>
      <c r="D383" s="260"/>
      <c r="E383" s="5"/>
      <c r="F383" s="5"/>
      <c r="G383" s="5"/>
      <c r="H383" s="5"/>
      <c r="I383" s="5"/>
      <c r="J383" s="5"/>
      <c r="K383" s="5"/>
      <c r="L383" s="5"/>
      <c r="M383" s="5">
        <v>13</v>
      </c>
      <c r="N383" s="5">
        <v>8</v>
      </c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>
        <f>SUM(E383+G383+I383+K383+M383+O383+Q383+S383+U383+W383+Y383+AA383)</f>
        <v>13</v>
      </c>
      <c r="AD383" s="2">
        <f>SUM(F383+H383+J383+L383+N383+P383+R383+T383+V383+X383+Z383+AB383)</f>
        <v>8</v>
      </c>
      <c r="AE383" s="214">
        <f>IF(AC383=0,0,(AC383-AD383)/AC383*-100)</f>
        <v>-38.461538461538467</v>
      </c>
      <c r="AF383" s="214"/>
      <c r="AG383" s="43"/>
    </row>
    <row r="384" spans="1:33" ht="26.25" customHeight="1" x14ac:dyDescent="0.25">
      <c r="A384" s="47">
        <v>2</v>
      </c>
      <c r="B384" s="213" t="s">
        <v>368</v>
      </c>
      <c r="C384" s="213"/>
      <c r="D384" s="213"/>
      <c r="E384" s="5"/>
      <c r="F384" s="5"/>
      <c r="G384" s="6"/>
      <c r="H384" s="6"/>
      <c r="I384" s="5"/>
      <c r="J384" s="5"/>
      <c r="K384" s="6"/>
      <c r="L384" s="6"/>
      <c r="M384" s="6">
        <v>2</v>
      </c>
      <c r="N384" s="6">
        <v>1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">
        <f t="shared" ref="AC384:AD387" si="41">SUM(E384+G384+I384+K384+M384+O384+Q384+S384+U384+W384+Y384+AA384)</f>
        <v>2</v>
      </c>
      <c r="AD384" s="2">
        <f t="shared" si="41"/>
        <v>1</v>
      </c>
      <c r="AE384" s="214">
        <f>IF(AC384=0,0,(AC384-AD384)/AC384*-100)</f>
        <v>-50</v>
      </c>
      <c r="AF384" s="214"/>
      <c r="AG384" s="43"/>
    </row>
    <row r="385" spans="1:33" ht="26.25" customHeight="1" x14ac:dyDescent="0.25">
      <c r="A385" s="47">
        <v>3</v>
      </c>
      <c r="B385" s="213" t="s">
        <v>369</v>
      </c>
      <c r="C385" s="213"/>
      <c r="D385" s="213"/>
      <c r="E385" s="5"/>
      <c r="F385" s="5"/>
      <c r="G385" s="6"/>
      <c r="H385" s="6"/>
      <c r="I385" s="5"/>
      <c r="J385" s="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">
        <f t="shared" si="41"/>
        <v>0</v>
      </c>
      <c r="AD385" s="2">
        <f t="shared" si="41"/>
        <v>0</v>
      </c>
      <c r="AE385" s="214">
        <f>IF(AC385=0,0,(AC385-AD385)/AC385*-100)</f>
        <v>0</v>
      </c>
      <c r="AF385" s="214"/>
      <c r="AG385" s="43"/>
    </row>
    <row r="386" spans="1:33" ht="26.25" customHeight="1" x14ac:dyDescent="0.25">
      <c r="A386" s="47">
        <v>4</v>
      </c>
      <c r="B386" s="213" t="s">
        <v>370</v>
      </c>
      <c r="C386" s="213"/>
      <c r="D386" s="213"/>
      <c r="E386" s="5"/>
      <c r="F386" s="5"/>
      <c r="G386" s="6"/>
      <c r="H386" s="6"/>
      <c r="I386" s="5"/>
      <c r="J386" s="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">
        <f>SUM(E386+G386+I386+K386+M386+O386+Q386+S386+U386+W386+Y386+AA386)</f>
        <v>0</v>
      </c>
      <c r="AD386" s="2">
        <f>SUM(F386+H386+J386+L386+N386+P386+R386+T386+V386+X386+Z386+AB386)</f>
        <v>0</v>
      </c>
      <c r="AE386" s="214">
        <f>IF(AC386=0,0,(AC386-AD386)/AC386*-100)</f>
        <v>0</v>
      </c>
      <c r="AF386" s="214"/>
      <c r="AG386" s="43"/>
    </row>
    <row r="387" spans="1:33" ht="31.5" customHeight="1" x14ac:dyDescent="0.25">
      <c r="A387" s="47">
        <v>5</v>
      </c>
      <c r="B387" s="236" t="s">
        <v>371</v>
      </c>
      <c r="C387" s="236"/>
      <c r="D387" s="236"/>
      <c r="E387" s="7">
        <f>SUM(E383-E384-E385+E386)</f>
        <v>0</v>
      </c>
      <c r="F387" s="7">
        <f t="shared" ref="F387:AB387" si="42">SUM(F383-F384-F385+F386)</f>
        <v>0</v>
      </c>
      <c r="G387" s="7">
        <f t="shared" si="42"/>
        <v>0</v>
      </c>
      <c r="H387" s="7">
        <f t="shared" si="42"/>
        <v>0</v>
      </c>
      <c r="I387" s="7">
        <f t="shared" si="42"/>
        <v>0</v>
      </c>
      <c r="J387" s="7">
        <f t="shared" si="42"/>
        <v>0</v>
      </c>
      <c r="K387" s="7">
        <f t="shared" si="42"/>
        <v>0</v>
      </c>
      <c r="L387" s="7">
        <f t="shared" si="42"/>
        <v>0</v>
      </c>
      <c r="M387" s="7">
        <f t="shared" si="42"/>
        <v>11</v>
      </c>
      <c r="N387" s="7">
        <f t="shared" si="42"/>
        <v>7</v>
      </c>
      <c r="O387" s="7">
        <f t="shared" si="42"/>
        <v>0</v>
      </c>
      <c r="P387" s="7">
        <f t="shared" si="42"/>
        <v>0</v>
      </c>
      <c r="Q387" s="7">
        <f t="shared" si="42"/>
        <v>0</v>
      </c>
      <c r="R387" s="7">
        <f t="shared" si="42"/>
        <v>0</v>
      </c>
      <c r="S387" s="7">
        <f t="shared" si="42"/>
        <v>0</v>
      </c>
      <c r="T387" s="7">
        <f t="shared" si="42"/>
        <v>0</v>
      </c>
      <c r="U387" s="7">
        <f t="shared" si="42"/>
        <v>0</v>
      </c>
      <c r="V387" s="7">
        <f t="shared" si="42"/>
        <v>0</v>
      </c>
      <c r="W387" s="7">
        <f t="shared" si="42"/>
        <v>0</v>
      </c>
      <c r="X387" s="7">
        <f t="shared" si="42"/>
        <v>0</v>
      </c>
      <c r="Y387" s="7">
        <f t="shared" si="42"/>
        <v>0</v>
      </c>
      <c r="Z387" s="7">
        <f t="shared" si="42"/>
        <v>0</v>
      </c>
      <c r="AA387" s="7">
        <f t="shared" si="42"/>
        <v>0</v>
      </c>
      <c r="AB387" s="7">
        <f t="shared" si="42"/>
        <v>0</v>
      </c>
      <c r="AC387" s="2">
        <f t="shared" si="41"/>
        <v>11</v>
      </c>
      <c r="AD387" s="2">
        <f t="shared" si="41"/>
        <v>7</v>
      </c>
      <c r="AE387" s="237">
        <f>IF(AC387=0,0,(AC387-AD387)/AC387*-100)</f>
        <v>-36.363636363636367</v>
      </c>
      <c r="AF387" s="237"/>
      <c r="AG387" s="43"/>
    </row>
    <row r="388" spans="1:33" ht="53.25" customHeight="1" x14ac:dyDescent="0.25">
      <c r="A388" s="244" t="s">
        <v>364</v>
      </c>
      <c r="B388" s="244"/>
      <c r="C388" s="244"/>
      <c r="D388" s="244"/>
      <c r="E388" s="244"/>
      <c r="F388" s="244"/>
      <c r="G388" s="244"/>
      <c r="H388" s="244"/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43"/>
    </row>
    <row r="389" spans="1:33" ht="15.75" customHeight="1" x14ac:dyDescent="0.25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16"/>
      <c r="O389" s="216"/>
      <c r="P389" s="216"/>
      <c r="Q389" s="216"/>
      <c r="R389" s="216"/>
      <c r="S389" s="216"/>
      <c r="T389" s="216"/>
      <c r="U389" s="216"/>
      <c r="V389" s="216"/>
      <c r="W389" s="216"/>
      <c r="X389" s="216"/>
      <c r="Y389" s="216"/>
      <c r="Z389" s="216"/>
      <c r="AA389" s="216"/>
      <c r="AB389" s="216"/>
      <c r="AC389" s="216"/>
      <c r="AD389" s="216"/>
      <c r="AE389" s="216"/>
      <c r="AF389" s="216"/>
      <c r="AG389" s="216"/>
    </row>
    <row r="390" spans="1:33" ht="17.25" customHeight="1" x14ac:dyDescent="0.25">
      <c r="A390" s="195" t="s">
        <v>372</v>
      </c>
      <c r="B390" s="195"/>
      <c r="C390" s="195"/>
      <c r="D390" s="195"/>
      <c r="E390" s="195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43"/>
    </row>
    <row r="391" spans="1:33" ht="21" customHeight="1" x14ac:dyDescent="0.25">
      <c r="A391" s="195" t="s">
        <v>373</v>
      </c>
      <c r="B391" s="195"/>
      <c r="C391" s="195"/>
      <c r="D391" s="195"/>
      <c r="E391" s="195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43"/>
    </row>
    <row r="392" spans="1:33" ht="62.25" customHeight="1" x14ac:dyDescent="0.25">
      <c r="A392" s="222" t="s">
        <v>367</v>
      </c>
      <c r="B392" s="222"/>
      <c r="C392" s="222"/>
      <c r="D392" s="222"/>
      <c r="E392" s="224" t="str">
        <f>E21</f>
        <v>S.P  Gjilan</v>
      </c>
      <c r="F392" s="224"/>
      <c r="G392" s="224" t="str">
        <f>G21</f>
        <v>S.P Kamenic</v>
      </c>
      <c r="H392" s="224"/>
      <c r="I392" s="224" t="str">
        <f>I21</f>
        <v>S.P.Viti</v>
      </c>
      <c r="J392" s="224"/>
      <c r="K392" s="224" t="str">
        <f>K21</f>
        <v>S.P Nberd</v>
      </c>
      <c r="L392" s="224"/>
      <c r="M392" s="224" t="str">
        <f>M21</f>
        <v>S.P. Partesh</v>
      </c>
      <c r="N392" s="224"/>
      <c r="O392" s="224" t="str">
        <f>O21</f>
        <v>S.P Kllokot</v>
      </c>
      <c r="P392" s="224"/>
      <c r="Q392" s="224" t="str">
        <f>Q21</f>
        <v>S.P Ranillug</v>
      </c>
      <c r="R392" s="224"/>
      <c r="S392" s="224" t="str">
        <f>S21</f>
        <v>Nj.R.K.Rr</v>
      </c>
      <c r="T392" s="224"/>
      <c r="U392" s="224" t="str">
        <f>U21</f>
        <v>Hetimet Rajonale</v>
      </c>
      <c r="V392" s="224"/>
      <c r="W392" s="224" t="str">
        <f>W21</f>
        <v>NJ.R.SH</v>
      </c>
      <c r="X392" s="224"/>
      <c r="Y392" s="224" t="str">
        <f>Y21</f>
        <v>Drejtoria Rajonale</v>
      </c>
      <c r="Z392" s="224"/>
      <c r="AA392" s="224">
        <f>AA21</f>
        <v>0</v>
      </c>
      <c r="AB392" s="224"/>
      <c r="AC392" s="226" t="s">
        <v>7</v>
      </c>
      <c r="AD392" s="226"/>
      <c r="AE392" s="227" t="s">
        <v>8</v>
      </c>
      <c r="AF392" s="227"/>
      <c r="AG392" s="43"/>
    </row>
    <row r="393" spans="1:33" ht="61.5" customHeight="1" x14ac:dyDescent="0.25">
      <c r="A393" s="222" t="s">
        <v>22</v>
      </c>
      <c r="B393" s="222"/>
      <c r="C393" s="222"/>
      <c r="D393" s="222"/>
      <c r="E393" s="69" t="str">
        <f>E22</f>
        <v>6 Mujor 2024</v>
      </c>
      <c r="F393" s="69" t="str">
        <f>F22</f>
        <v>6 Mujor 2025</v>
      </c>
      <c r="G393" s="69" t="str">
        <f>G22</f>
        <v>6 Mujor 2024</v>
      </c>
      <c r="H393" s="69" t="str">
        <f>H22</f>
        <v>6 Mujor 2025</v>
      </c>
      <c r="I393" s="69" t="str">
        <f>I22</f>
        <v>6 Mujor 2024</v>
      </c>
      <c r="J393" s="69" t="str">
        <f>J22</f>
        <v>6 Mujor 2025</v>
      </c>
      <c r="K393" s="69" t="str">
        <f>K22</f>
        <v>6 Mujor 2024</v>
      </c>
      <c r="L393" s="69" t="str">
        <f>L22</f>
        <v>6 Mujor 2025</v>
      </c>
      <c r="M393" s="69" t="str">
        <f>M22</f>
        <v>6 Mujor 2024</v>
      </c>
      <c r="N393" s="69" t="str">
        <f>N22</f>
        <v>6 Mujor 2025</v>
      </c>
      <c r="O393" s="69" t="str">
        <f>O22</f>
        <v>6 Mujor 2024</v>
      </c>
      <c r="P393" s="69" t="str">
        <f>P22</f>
        <v>6 Mujor 2025</v>
      </c>
      <c r="Q393" s="69" t="str">
        <f>Q22</f>
        <v>6 Mujor 2024</v>
      </c>
      <c r="R393" s="69" t="str">
        <f>R22</f>
        <v>6 Mujor 2025</v>
      </c>
      <c r="S393" s="69" t="str">
        <f>S22</f>
        <v>6 Mujor 2024</v>
      </c>
      <c r="T393" s="69" t="str">
        <f>T22</f>
        <v>6 Mujor 2025</v>
      </c>
      <c r="U393" s="69" t="str">
        <f>U22</f>
        <v>6 Mujor 2024</v>
      </c>
      <c r="V393" s="69" t="str">
        <f>V22</f>
        <v>6 Mujor 2025</v>
      </c>
      <c r="W393" s="69" t="str">
        <f>W22</f>
        <v>6 Mujor 2024</v>
      </c>
      <c r="X393" s="69" t="str">
        <f>X22</f>
        <v>6 Mujor 2025</v>
      </c>
      <c r="Y393" s="69" t="str">
        <f>Y22</f>
        <v>6 Mujor 2024</v>
      </c>
      <c r="Z393" s="69" t="str">
        <f>Z22</f>
        <v>6 Mujor 2025</v>
      </c>
      <c r="AA393" s="69" t="str">
        <f>AA22</f>
        <v>6 Mujor 2024</v>
      </c>
      <c r="AB393" s="69" t="str">
        <f>AB22</f>
        <v>6 Mujor 2025</v>
      </c>
      <c r="AC393" s="1" t="str">
        <f>R3</f>
        <v>6 Mujor 2024</v>
      </c>
      <c r="AD393" s="1" t="str">
        <f>U3</f>
        <v>6 Mujor 2025</v>
      </c>
      <c r="AE393" s="227"/>
      <c r="AF393" s="227"/>
      <c r="AG393" s="43"/>
    </row>
    <row r="394" spans="1:33" ht="42" customHeight="1" x14ac:dyDescent="0.25">
      <c r="A394" s="46">
        <v>1</v>
      </c>
      <c r="B394" s="255" t="s">
        <v>374</v>
      </c>
      <c r="C394" s="255"/>
      <c r="D394" s="255"/>
      <c r="E394" s="8">
        <f t="shared" ref="E394:AB394" si="43">SUM(E387)</f>
        <v>0</v>
      </c>
      <c r="F394" s="8">
        <f t="shared" si="43"/>
        <v>0</v>
      </c>
      <c r="G394" s="8">
        <f t="shared" si="43"/>
        <v>0</v>
      </c>
      <c r="H394" s="8">
        <f t="shared" si="43"/>
        <v>0</v>
      </c>
      <c r="I394" s="8">
        <f t="shared" si="43"/>
        <v>0</v>
      </c>
      <c r="J394" s="8">
        <f t="shared" si="43"/>
        <v>0</v>
      </c>
      <c r="K394" s="8">
        <f t="shared" si="43"/>
        <v>0</v>
      </c>
      <c r="L394" s="8">
        <f t="shared" si="43"/>
        <v>0</v>
      </c>
      <c r="M394" s="8">
        <f t="shared" si="43"/>
        <v>11</v>
      </c>
      <c r="N394" s="8">
        <v>7</v>
      </c>
      <c r="O394" s="8">
        <f t="shared" si="43"/>
        <v>0</v>
      </c>
      <c r="P394" s="8">
        <f t="shared" si="43"/>
        <v>0</v>
      </c>
      <c r="Q394" s="8">
        <f t="shared" si="43"/>
        <v>0</v>
      </c>
      <c r="R394" s="8">
        <f t="shared" si="43"/>
        <v>0</v>
      </c>
      <c r="S394" s="8">
        <f t="shared" si="43"/>
        <v>0</v>
      </c>
      <c r="T394" s="8">
        <f t="shared" si="43"/>
        <v>0</v>
      </c>
      <c r="U394" s="8">
        <f t="shared" si="43"/>
        <v>0</v>
      </c>
      <c r="V394" s="8">
        <f t="shared" si="43"/>
        <v>0</v>
      </c>
      <c r="W394" s="8">
        <f t="shared" si="43"/>
        <v>0</v>
      </c>
      <c r="X394" s="8">
        <f t="shared" si="43"/>
        <v>0</v>
      </c>
      <c r="Y394" s="8">
        <f t="shared" si="43"/>
        <v>0</v>
      </c>
      <c r="Z394" s="8">
        <f t="shared" si="43"/>
        <v>0</v>
      </c>
      <c r="AA394" s="8">
        <f t="shared" si="43"/>
        <v>0</v>
      </c>
      <c r="AB394" s="8">
        <f t="shared" si="43"/>
        <v>0</v>
      </c>
      <c r="AC394" s="2">
        <f>SUM(E394+G394+I394+K394+M394+O394+Q394+S394+U394+W394+Y394+AA394)</f>
        <v>11</v>
      </c>
      <c r="AD394" s="2">
        <f>SUM(F394+H394+J394+L394+N394+P394+R394+T394+V394+X394+Z394+AB394)</f>
        <v>7</v>
      </c>
      <c r="AE394" s="254">
        <f t="shared" ref="AE394:AE401" si="44">IF(AC394=0,0,(AC394-AD394)/AC394*-100)</f>
        <v>-36.363636363636367</v>
      </c>
      <c r="AF394" s="254"/>
      <c r="AG394" s="43"/>
    </row>
    <row r="395" spans="1:33" ht="26.25" customHeight="1" x14ac:dyDescent="0.25">
      <c r="A395" s="47">
        <v>2</v>
      </c>
      <c r="B395" s="213" t="s">
        <v>375</v>
      </c>
      <c r="C395" s="213"/>
      <c r="D395" s="213"/>
      <c r="E395" s="5"/>
      <c r="F395" s="5"/>
      <c r="G395" s="6"/>
      <c r="H395" s="6"/>
      <c r="I395" s="5"/>
      <c r="J395" s="5"/>
      <c r="K395" s="6"/>
      <c r="L395" s="6"/>
      <c r="M395" s="5">
        <v>7</v>
      </c>
      <c r="N395" s="5">
        <v>4</v>
      </c>
      <c r="O395" s="6"/>
      <c r="P395" s="6"/>
      <c r="Q395" s="5"/>
      <c r="R395" s="5"/>
      <c r="S395" s="6"/>
      <c r="T395" s="6"/>
      <c r="U395" s="5"/>
      <c r="V395" s="5"/>
      <c r="W395" s="6"/>
      <c r="X395" s="6"/>
      <c r="Y395" s="6"/>
      <c r="Z395" s="6"/>
      <c r="AA395" s="6"/>
      <c r="AB395" s="6"/>
      <c r="AC395" s="2">
        <f>SUM(E395+G395+I395+K395+M395+O395+Q395+S395+U395+W395+Y395+AA395)</f>
        <v>7</v>
      </c>
      <c r="AD395" s="2">
        <f>SUM(F395+H395+J395+L395+N395+P395+R395+T395+V395+X395+Z395+AB395)</f>
        <v>4</v>
      </c>
      <c r="AE395" s="214">
        <f t="shared" si="44"/>
        <v>-42.857142857142854</v>
      </c>
      <c r="AF395" s="214"/>
      <c r="AG395" s="43"/>
    </row>
    <row r="396" spans="1:33" ht="26.25" customHeight="1" x14ac:dyDescent="0.25">
      <c r="A396" s="47">
        <v>3</v>
      </c>
      <c r="B396" s="213" t="s">
        <v>376</v>
      </c>
      <c r="C396" s="213"/>
      <c r="D396" s="213"/>
      <c r="E396" s="5"/>
      <c r="F396" s="5"/>
      <c r="G396" s="6"/>
      <c r="H396" s="6"/>
      <c r="I396" s="5"/>
      <c r="J396" s="5"/>
      <c r="K396" s="6"/>
      <c r="L396" s="6"/>
      <c r="M396" s="5"/>
      <c r="N396" s="5"/>
      <c r="O396" s="6"/>
      <c r="P396" s="6"/>
      <c r="Q396" s="5"/>
      <c r="R396" s="5"/>
      <c r="S396" s="6"/>
      <c r="T396" s="6"/>
      <c r="U396" s="5"/>
      <c r="V396" s="5"/>
      <c r="W396" s="6"/>
      <c r="X396" s="6"/>
      <c r="Y396" s="6"/>
      <c r="Z396" s="6"/>
      <c r="AA396" s="6"/>
      <c r="AB396" s="6"/>
      <c r="AC396" s="2">
        <f t="shared" ref="AC396:AD404" si="45">SUM(E396+G396+I396+K396+M396+O396+Q396+S396+U396+W396+Y396+AA396)</f>
        <v>0</v>
      </c>
      <c r="AD396" s="2">
        <f t="shared" si="45"/>
        <v>0</v>
      </c>
      <c r="AE396" s="214">
        <f t="shared" si="44"/>
        <v>0</v>
      </c>
      <c r="AF396" s="214"/>
      <c r="AG396" s="43"/>
    </row>
    <row r="397" spans="1:33" ht="26.25" customHeight="1" x14ac:dyDescent="0.25">
      <c r="A397" s="47">
        <v>4</v>
      </c>
      <c r="B397" s="213" t="s">
        <v>377</v>
      </c>
      <c r="C397" s="213"/>
      <c r="D397" s="213"/>
      <c r="E397" s="5"/>
      <c r="F397" s="5"/>
      <c r="G397" s="6"/>
      <c r="H397" s="6"/>
      <c r="I397" s="5"/>
      <c r="J397" s="5"/>
      <c r="K397" s="6"/>
      <c r="L397" s="6"/>
      <c r="M397" s="5"/>
      <c r="N397" s="5"/>
      <c r="O397" s="6"/>
      <c r="P397" s="6"/>
      <c r="Q397" s="5"/>
      <c r="R397" s="5"/>
      <c r="S397" s="6"/>
      <c r="T397" s="6"/>
      <c r="U397" s="5"/>
      <c r="V397" s="5"/>
      <c r="W397" s="6"/>
      <c r="X397" s="6"/>
      <c r="Y397" s="6"/>
      <c r="Z397" s="6"/>
      <c r="AA397" s="6"/>
      <c r="AB397" s="6"/>
      <c r="AC397" s="2">
        <f t="shared" si="45"/>
        <v>0</v>
      </c>
      <c r="AD397" s="2">
        <f t="shared" si="45"/>
        <v>0</v>
      </c>
      <c r="AE397" s="214">
        <f t="shared" si="44"/>
        <v>0</v>
      </c>
      <c r="AF397" s="214"/>
      <c r="AG397" s="43"/>
    </row>
    <row r="398" spans="1:33" ht="29.25" customHeight="1" x14ac:dyDescent="0.25">
      <c r="A398" s="46">
        <v>5</v>
      </c>
      <c r="B398" s="255" t="s">
        <v>378</v>
      </c>
      <c r="C398" s="255"/>
      <c r="D398" s="255"/>
      <c r="E398" s="8">
        <f>SUM(E395+E396+E397)</f>
        <v>0</v>
      </c>
      <c r="F398" s="8">
        <f t="shared" ref="F398:AB398" si="46">SUM(F395+F396+F397)</f>
        <v>0</v>
      </c>
      <c r="G398" s="8">
        <f t="shared" si="46"/>
        <v>0</v>
      </c>
      <c r="H398" s="8">
        <f t="shared" si="46"/>
        <v>0</v>
      </c>
      <c r="I398" s="8">
        <f t="shared" si="46"/>
        <v>0</v>
      </c>
      <c r="J398" s="8">
        <f t="shared" si="46"/>
        <v>0</v>
      </c>
      <c r="K398" s="8">
        <f t="shared" si="46"/>
        <v>0</v>
      </c>
      <c r="L398" s="8">
        <f t="shared" si="46"/>
        <v>0</v>
      </c>
      <c r="M398" s="8">
        <f t="shared" si="46"/>
        <v>7</v>
      </c>
      <c r="N398" s="8">
        <f t="shared" si="46"/>
        <v>4</v>
      </c>
      <c r="O398" s="8">
        <f t="shared" si="46"/>
        <v>0</v>
      </c>
      <c r="P398" s="8">
        <f t="shared" si="46"/>
        <v>0</v>
      </c>
      <c r="Q398" s="8">
        <f t="shared" si="46"/>
        <v>0</v>
      </c>
      <c r="R398" s="8">
        <f t="shared" si="46"/>
        <v>0</v>
      </c>
      <c r="S398" s="8">
        <f t="shared" si="46"/>
        <v>0</v>
      </c>
      <c r="T398" s="8">
        <f t="shared" si="46"/>
        <v>0</v>
      </c>
      <c r="U398" s="8">
        <f t="shared" si="46"/>
        <v>0</v>
      </c>
      <c r="V398" s="8">
        <f t="shared" si="46"/>
        <v>0</v>
      </c>
      <c r="W398" s="8">
        <f t="shared" si="46"/>
        <v>0</v>
      </c>
      <c r="X398" s="8">
        <f t="shared" si="46"/>
        <v>0</v>
      </c>
      <c r="Y398" s="8">
        <f t="shared" si="46"/>
        <v>0</v>
      </c>
      <c r="Z398" s="8">
        <f t="shared" si="46"/>
        <v>0</v>
      </c>
      <c r="AA398" s="8">
        <f t="shared" si="46"/>
        <v>0</v>
      </c>
      <c r="AB398" s="8">
        <f t="shared" si="46"/>
        <v>0</v>
      </c>
      <c r="AC398" s="2">
        <f t="shared" si="45"/>
        <v>7</v>
      </c>
      <c r="AD398" s="2">
        <f t="shared" si="45"/>
        <v>4</v>
      </c>
      <c r="AE398" s="254">
        <f t="shared" si="44"/>
        <v>-42.857142857142854</v>
      </c>
      <c r="AF398" s="254"/>
      <c r="AG398" s="43"/>
    </row>
    <row r="399" spans="1:33" ht="25.5" customHeight="1" x14ac:dyDescent="0.25">
      <c r="A399" s="47">
        <v>6</v>
      </c>
      <c r="B399" s="213" t="s">
        <v>379</v>
      </c>
      <c r="C399" s="213"/>
      <c r="D399" s="213"/>
      <c r="E399" s="5"/>
      <c r="F399" s="5"/>
      <c r="G399" s="6"/>
      <c r="H399" s="6"/>
      <c r="I399" s="5"/>
      <c r="J399" s="5"/>
      <c r="K399" s="6"/>
      <c r="L399" s="6"/>
      <c r="M399" s="5"/>
      <c r="N399" s="5">
        <v>3</v>
      </c>
      <c r="O399" s="6"/>
      <c r="P399" s="6"/>
      <c r="Q399" s="5"/>
      <c r="R399" s="5"/>
      <c r="S399" s="6"/>
      <c r="T399" s="6"/>
      <c r="U399" s="5"/>
      <c r="V399" s="5"/>
      <c r="W399" s="6"/>
      <c r="X399" s="6"/>
      <c r="Y399" s="6"/>
      <c r="Z399" s="6"/>
      <c r="AA399" s="6"/>
      <c r="AB399" s="6"/>
      <c r="AC399" s="2">
        <f t="shared" si="45"/>
        <v>0</v>
      </c>
      <c r="AD399" s="2">
        <f t="shared" si="45"/>
        <v>3</v>
      </c>
      <c r="AE399" s="214">
        <f t="shared" si="44"/>
        <v>0</v>
      </c>
      <c r="AF399" s="214"/>
      <c r="AG399" s="43"/>
    </row>
    <row r="400" spans="1:33" ht="25.5" customHeight="1" x14ac:dyDescent="0.25">
      <c r="A400" s="47">
        <v>7</v>
      </c>
      <c r="B400" s="213" t="s">
        <v>380</v>
      </c>
      <c r="C400" s="213"/>
      <c r="D400" s="213"/>
      <c r="E400" s="5"/>
      <c r="F400" s="5"/>
      <c r="G400" s="6"/>
      <c r="H400" s="6"/>
      <c r="I400" s="5"/>
      <c r="J400" s="5"/>
      <c r="K400" s="6"/>
      <c r="L400" s="6"/>
      <c r="M400" s="5">
        <v>4</v>
      </c>
      <c r="N400" s="5"/>
      <c r="O400" s="6"/>
      <c r="P400" s="6"/>
      <c r="Q400" s="5"/>
      <c r="R400" s="5"/>
      <c r="S400" s="6"/>
      <c r="T400" s="6"/>
      <c r="U400" s="5"/>
      <c r="V400" s="5"/>
      <c r="W400" s="6"/>
      <c r="X400" s="6"/>
      <c r="Y400" s="6"/>
      <c r="Z400" s="6"/>
      <c r="AA400" s="6"/>
      <c r="AB400" s="6"/>
      <c r="AC400" s="2">
        <f t="shared" si="45"/>
        <v>4</v>
      </c>
      <c r="AD400" s="2">
        <f t="shared" si="45"/>
        <v>0</v>
      </c>
      <c r="AE400" s="214">
        <f t="shared" si="44"/>
        <v>-100</v>
      </c>
      <c r="AF400" s="214"/>
      <c r="AG400" s="43"/>
    </row>
    <row r="401" spans="1:33" ht="29.25" customHeight="1" x14ac:dyDescent="0.25">
      <c r="A401" s="46">
        <v>8</v>
      </c>
      <c r="B401" s="255" t="s">
        <v>381</v>
      </c>
      <c r="C401" s="255"/>
      <c r="D401" s="255"/>
      <c r="E401" s="8">
        <f>SUM(E399+E400)</f>
        <v>0</v>
      </c>
      <c r="F401" s="8">
        <f t="shared" ref="F401:AB401" si="47">SUM(F399+F400)</f>
        <v>0</v>
      </c>
      <c r="G401" s="8">
        <f t="shared" si="47"/>
        <v>0</v>
      </c>
      <c r="H401" s="8">
        <f t="shared" si="47"/>
        <v>0</v>
      </c>
      <c r="I401" s="8">
        <f t="shared" si="47"/>
        <v>0</v>
      </c>
      <c r="J401" s="8">
        <f t="shared" si="47"/>
        <v>0</v>
      </c>
      <c r="K401" s="8">
        <f t="shared" si="47"/>
        <v>0</v>
      </c>
      <c r="L401" s="8">
        <f t="shared" si="47"/>
        <v>0</v>
      </c>
      <c r="M401" s="8">
        <f t="shared" si="47"/>
        <v>4</v>
      </c>
      <c r="N401" s="8">
        <f t="shared" si="47"/>
        <v>3</v>
      </c>
      <c r="O401" s="8">
        <f t="shared" si="47"/>
        <v>0</v>
      </c>
      <c r="P401" s="8">
        <f t="shared" si="47"/>
        <v>0</v>
      </c>
      <c r="Q401" s="8">
        <f t="shared" si="47"/>
        <v>0</v>
      </c>
      <c r="R401" s="8">
        <f t="shared" si="47"/>
        <v>0</v>
      </c>
      <c r="S401" s="8">
        <f t="shared" si="47"/>
        <v>0</v>
      </c>
      <c r="T401" s="8">
        <f t="shared" si="47"/>
        <v>0</v>
      </c>
      <c r="U401" s="8">
        <f t="shared" si="47"/>
        <v>0</v>
      </c>
      <c r="V401" s="8">
        <f t="shared" si="47"/>
        <v>0</v>
      </c>
      <c r="W401" s="8">
        <f t="shared" si="47"/>
        <v>0</v>
      </c>
      <c r="X401" s="8">
        <f t="shared" si="47"/>
        <v>0</v>
      </c>
      <c r="Y401" s="8">
        <f t="shared" si="47"/>
        <v>0</v>
      </c>
      <c r="Z401" s="8">
        <f t="shared" si="47"/>
        <v>0</v>
      </c>
      <c r="AA401" s="8">
        <f t="shared" si="47"/>
        <v>0</v>
      </c>
      <c r="AB401" s="8">
        <f t="shared" si="47"/>
        <v>0</v>
      </c>
      <c r="AC401" s="2">
        <f t="shared" si="45"/>
        <v>4</v>
      </c>
      <c r="AD401" s="2">
        <f t="shared" si="45"/>
        <v>3</v>
      </c>
      <c r="AE401" s="254">
        <f t="shared" si="44"/>
        <v>-25</v>
      </c>
      <c r="AF401" s="254"/>
      <c r="AG401" s="43"/>
    </row>
    <row r="402" spans="1:33" ht="30" customHeight="1" x14ac:dyDescent="0.25">
      <c r="A402" s="47">
        <v>9</v>
      </c>
      <c r="B402" s="222" t="s">
        <v>382</v>
      </c>
      <c r="C402" s="222"/>
      <c r="D402" s="222"/>
      <c r="E402" s="9" t="e">
        <f>E398/E394*100</f>
        <v>#DIV/0!</v>
      </c>
      <c r="F402" s="9" t="e">
        <f t="shared" ref="F402:AD402" si="48">F398/F394*100</f>
        <v>#DIV/0!</v>
      </c>
      <c r="G402" s="71" t="e">
        <f t="shared" si="48"/>
        <v>#DIV/0!</v>
      </c>
      <c r="H402" s="71" t="e">
        <f t="shared" si="48"/>
        <v>#DIV/0!</v>
      </c>
      <c r="I402" s="9" t="e">
        <f t="shared" si="48"/>
        <v>#DIV/0!</v>
      </c>
      <c r="J402" s="9" t="e">
        <f t="shared" si="48"/>
        <v>#DIV/0!</v>
      </c>
      <c r="K402" s="71" t="e">
        <f t="shared" si="48"/>
        <v>#DIV/0!</v>
      </c>
      <c r="L402" s="71" t="e">
        <f t="shared" si="48"/>
        <v>#DIV/0!</v>
      </c>
      <c r="M402" s="71">
        <f t="shared" si="48"/>
        <v>63.636363636363633</v>
      </c>
      <c r="N402" s="71">
        <f t="shared" si="48"/>
        <v>57.142857142857139</v>
      </c>
      <c r="O402" s="71" t="e">
        <f t="shared" si="48"/>
        <v>#DIV/0!</v>
      </c>
      <c r="P402" s="71" t="e">
        <f t="shared" si="48"/>
        <v>#DIV/0!</v>
      </c>
      <c r="Q402" s="71" t="e">
        <f t="shared" si="48"/>
        <v>#DIV/0!</v>
      </c>
      <c r="R402" s="71" t="e">
        <f t="shared" si="48"/>
        <v>#DIV/0!</v>
      </c>
      <c r="S402" s="71" t="e">
        <f t="shared" si="48"/>
        <v>#DIV/0!</v>
      </c>
      <c r="T402" s="71" t="e">
        <f t="shared" si="48"/>
        <v>#DIV/0!</v>
      </c>
      <c r="U402" s="71" t="e">
        <f t="shared" si="48"/>
        <v>#DIV/0!</v>
      </c>
      <c r="V402" s="71" t="e">
        <f t="shared" si="48"/>
        <v>#DIV/0!</v>
      </c>
      <c r="W402" s="71" t="e">
        <f t="shared" si="48"/>
        <v>#DIV/0!</v>
      </c>
      <c r="X402" s="71" t="e">
        <f t="shared" si="48"/>
        <v>#DIV/0!</v>
      </c>
      <c r="Y402" s="71" t="e">
        <f t="shared" si="48"/>
        <v>#DIV/0!</v>
      </c>
      <c r="Z402" s="71" t="e">
        <f t="shared" si="48"/>
        <v>#DIV/0!</v>
      </c>
      <c r="AA402" s="71" t="e">
        <f t="shared" si="48"/>
        <v>#DIV/0!</v>
      </c>
      <c r="AB402" s="71" t="e">
        <f t="shared" si="48"/>
        <v>#DIV/0!</v>
      </c>
      <c r="AC402" s="11">
        <f t="shared" si="48"/>
        <v>63.636363636363633</v>
      </c>
      <c r="AD402" s="11">
        <f t="shared" si="48"/>
        <v>57.142857142857139</v>
      </c>
      <c r="AE402" s="214"/>
      <c r="AF402" s="214"/>
      <c r="AG402" s="43"/>
    </row>
    <row r="403" spans="1:33" ht="30" customHeight="1" x14ac:dyDescent="0.25">
      <c r="A403" s="48">
        <v>10</v>
      </c>
      <c r="B403" s="256" t="s">
        <v>383</v>
      </c>
      <c r="C403" s="256"/>
      <c r="D403" s="256"/>
      <c r="E403" s="5"/>
      <c r="F403" s="5"/>
      <c r="G403" s="6"/>
      <c r="H403" s="6"/>
      <c r="I403" s="5"/>
      <c r="J403" s="5"/>
      <c r="K403" s="6"/>
      <c r="L403" s="6"/>
      <c r="M403" s="5"/>
      <c r="N403" s="5"/>
      <c r="O403" s="6"/>
      <c r="P403" s="6"/>
      <c r="Q403" s="5"/>
      <c r="R403" s="5"/>
      <c r="S403" s="6"/>
      <c r="T403" s="6"/>
      <c r="U403" s="5"/>
      <c r="V403" s="5"/>
      <c r="W403" s="6"/>
      <c r="X403" s="6"/>
      <c r="Y403" s="6"/>
      <c r="Z403" s="6"/>
      <c r="AA403" s="6"/>
      <c r="AB403" s="6"/>
      <c r="AC403" s="2">
        <f t="shared" si="45"/>
        <v>0</v>
      </c>
      <c r="AD403" s="2">
        <f t="shared" si="45"/>
        <v>0</v>
      </c>
      <c r="AE403" s="250">
        <f>IF(AC403=0,0,(AC403-AD403)/AC403*-100)</f>
        <v>0</v>
      </c>
      <c r="AF403" s="250"/>
      <c r="AG403" s="43"/>
    </row>
    <row r="404" spans="1:33" ht="29.25" customHeight="1" x14ac:dyDescent="0.25">
      <c r="A404" s="49">
        <v>11</v>
      </c>
      <c r="B404" s="232" t="s">
        <v>384</v>
      </c>
      <c r="C404" s="232"/>
      <c r="D404" s="232"/>
      <c r="E404" s="51">
        <f>SUM(E398+E403)</f>
        <v>0</v>
      </c>
      <c r="F404" s="51">
        <f t="shared" ref="F404:AB404" si="49">SUM(F398+F403)</f>
        <v>0</v>
      </c>
      <c r="G404" s="51">
        <f t="shared" si="49"/>
        <v>0</v>
      </c>
      <c r="H404" s="51">
        <f t="shared" si="49"/>
        <v>0</v>
      </c>
      <c r="I404" s="51">
        <f t="shared" si="49"/>
        <v>0</v>
      </c>
      <c r="J404" s="51">
        <f t="shared" si="49"/>
        <v>0</v>
      </c>
      <c r="K404" s="51">
        <f t="shared" si="49"/>
        <v>0</v>
      </c>
      <c r="L404" s="51">
        <f t="shared" si="49"/>
        <v>0</v>
      </c>
      <c r="M404" s="51">
        <f t="shared" si="49"/>
        <v>7</v>
      </c>
      <c r="N404" s="51">
        <f t="shared" si="49"/>
        <v>4</v>
      </c>
      <c r="O404" s="51">
        <f t="shared" si="49"/>
        <v>0</v>
      </c>
      <c r="P404" s="51">
        <f t="shared" si="49"/>
        <v>0</v>
      </c>
      <c r="Q404" s="51">
        <f t="shared" si="49"/>
        <v>0</v>
      </c>
      <c r="R404" s="51">
        <f t="shared" si="49"/>
        <v>0</v>
      </c>
      <c r="S404" s="51">
        <f t="shared" si="49"/>
        <v>0</v>
      </c>
      <c r="T404" s="51">
        <f t="shared" si="49"/>
        <v>0</v>
      </c>
      <c r="U404" s="51">
        <f t="shared" si="49"/>
        <v>0</v>
      </c>
      <c r="V404" s="51">
        <f t="shared" si="49"/>
        <v>0</v>
      </c>
      <c r="W404" s="51">
        <f t="shared" si="49"/>
        <v>0</v>
      </c>
      <c r="X404" s="51">
        <f t="shared" si="49"/>
        <v>0</v>
      </c>
      <c r="Y404" s="51">
        <f t="shared" si="49"/>
        <v>0</v>
      </c>
      <c r="Z404" s="51">
        <f t="shared" si="49"/>
        <v>0</v>
      </c>
      <c r="AA404" s="51">
        <f t="shared" si="49"/>
        <v>0</v>
      </c>
      <c r="AB404" s="51">
        <f t="shared" si="49"/>
        <v>0</v>
      </c>
      <c r="AC404" s="2">
        <f t="shared" si="45"/>
        <v>7</v>
      </c>
      <c r="AD404" s="2">
        <f t="shared" si="45"/>
        <v>4</v>
      </c>
      <c r="AE404" s="254">
        <f>IF(AC404=0,0,(AC404-AD404)/AC404*-100)</f>
        <v>-42.857142857142854</v>
      </c>
      <c r="AF404" s="254"/>
    </row>
    <row r="405" spans="1:33" ht="53.25" customHeight="1" x14ac:dyDescent="0.25">
      <c r="A405" s="257" t="s">
        <v>385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52">
        <f>AC404/AC394*100</f>
        <v>63.636363636363633</v>
      </c>
      <c r="AD405" s="52">
        <f>AD404/AD394*100</f>
        <v>57.142857142857139</v>
      </c>
      <c r="AE405" s="247">
        <f>IF(AC405=0,0,(AC405-AD405)/AC405*-100)</f>
        <v>-10.204081632653063</v>
      </c>
      <c r="AF405" s="247"/>
    </row>
    <row r="406" spans="1:33" ht="16.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</row>
    <row r="407" spans="1:33" ht="23.25" customHeight="1" x14ac:dyDescent="0.25">
      <c r="A407" s="195" t="s">
        <v>386</v>
      </c>
      <c r="B407" s="246"/>
      <c r="C407" s="246"/>
      <c r="D407" s="246"/>
      <c r="E407" s="246"/>
      <c r="F407" s="246"/>
      <c r="G407" s="246"/>
      <c r="H407" s="246"/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54"/>
    </row>
    <row r="408" spans="1:33" ht="23.25" customHeight="1" x14ac:dyDescent="0.25">
      <c r="A408" s="195" t="s">
        <v>387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54"/>
    </row>
    <row r="409" spans="1:33" ht="67.5" customHeight="1" x14ac:dyDescent="0.25">
      <c r="A409" s="222" t="s">
        <v>367</v>
      </c>
      <c r="B409" s="222"/>
      <c r="C409" s="222"/>
      <c r="D409" s="222"/>
      <c r="E409" s="224" t="str">
        <f>E21</f>
        <v>S.P  Gjilan</v>
      </c>
      <c r="F409" s="224"/>
      <c r="G409" s="224" t="str">
        <f>G21</f>
        <v>S.P Kamenic</v>
      </c>
      <c r="H409" s="224"/>
      <c r="I409" s="224" t="str">
        <f>I21</f>
        <v>S.P.Viti</v>
      </c>
      <c r="J409" s="224"/>
      <c r="K409" s="224" t="str">
        <f>K21</f>
        <v>S.P Nberd</v>
      </c>
      <c r="L409" s="224"/>
      <c r="M409" s="224" t="str">
        <f>M21</f>
        <v>S.P. Partesh</v>
      </c>
      <c r="N409" s="224"/>
      <c r="O409" s="224" t="str">
        <f>O21</f>
        <v>S.P Kllokot</v>
      </c>
      <c r="P409" s="224"/>
      <c r="Q409" s="224" t="str">
        <f>Q21</f>
        <v>S.P Ranillug</v>
      </c>
      <c r="R409" s="224"/>
      <c r="S409" s="224" t="str">
        <f>S21</f>
        <v>Nj.R.K.Rr</v>
      </c>
      <c r="T409" s="224"/>
      <c r="U409" s="224" t="str">
        <f>U21</f>
        <v>Hetimet Rajonale</v>
      </c>
      <c r="V409" s="224"/>
      <c r="W409" s="224" t="str">
        <f>W21</f>
        <v>NJ.R.SH</v>
      </c>
      <c r="X409" s="224"/>
      <c r="Y409" s="224" t="str">
        <f>Y21</f>
        <v>Drejtoria Rajonale</v>
      </c>
      <c r="Z409" s="224"/>
      <c r="AA409" s="224">
        <f>AA21</f>
        <v>0</v>
      </c>
      <c r="AB409" s="224"/>
      <c r="AC409" s="226" t="s">
        <v>7</v>
      </c>
      <c r="AD409" s="226"/>
      <c r="AE409" s="227" t="s">
        <v>8</v>
      </c>
      <c r="AF409" s="227"/>
      <c r="AG409" s="54"/>
    </row>
    <row r="410" spans="1:33" ht="61.5" customHeight="1" x14ac:dyDescent="0.25">
      <c r="A410" s="222" t="s">
        <v>22</v>
      </c>
      <c r="B410" s="222"/>
      <c r="C410" s="222"/>
      <c r="D410" s="222"/>
      <c r="E410" s="69" t="str">
        <f>E22</f>
        <v>6 Mujor 2024</v>
      </c>
      <c r="F410" s="69" t="str">
        <f>F22</f>
        <v>6 Mujor 2025</v>
      </c>
      <c r="G410" s="69" t="str">
        <f>G22</f>
        <v>6 Mujor 2024</v>
      </c>
      <c r="H410" s="69" t="str">
        <f>H22</f>
        <v>6 Mujor 2025</v>
      </c>
      <c r="I410" s="69" t="str">
        <f>I22</f>
        <v>6 Mujor 2024</v>
      </c>
      <c r="J410" s="69" t="str">
        <f>J22</f>
        <v>6 Mujor 2025</v>
      </c>
      <c r="K410" s="69" t="str">
        <f>K22</f>
        <v>6 Mujor 2024</v>
      </c>
      <c r="L410" s="69" t="str">
        <f>L22</f>
        <v>6 Mujor 2025</v>
      </c>
      <c r="M410" s="69" t="str">
        <f>M22</f>
        <v>6 Mujor 2024</v>
      </c>
      <c r="N410" s="69" t="str">
        <f>N22</f>
        <v>6 Mujor 2025</v>
      </c>
      <c r="O410" s="69" t="str">
        <f>O22</f>
        <v>6 Mujor 2024</v>
      </c>
      <c r="P410" s="69" t="str">
        <f>P22</f>
        <v>6 Mujor 2025</v>
      </c>
      <c r="Q410" s="69" t="str">
        <f>Q22</f>
        <v>6 Mujor 2024</v>
      </c>
      <c r="R410" s="69" t="str">
        <f>R22</f>
        <v>6 Mujor 2025</v>
      </c>
      <c r="S410" s="69" t="str">
        <f>S22</f>
        <v>6 Mujor 2024</v>
      </c>
      <c r="T410" s="69" t="str">
        <f>T22</f>
        <v>6 Mujor 2025</v>
      </c>
      <c r="U410" s="69" t="str">
        <f>U22</f>
        <v>6 Mujor 2024</v>
      </c>
      <c r="V410" s="69" t="str">
        <f>V22</f>
        <v>6 Mujor 2025</v>
      </c>
      <c r="W410" s="69" t="str">
        <f>W22</f>
        <v>6 Mujor 2024</v>
      </c>
      <c r="X410" s="69" t="str">
        <f>X22</f>
        <v>6 Mujor 2025</v>
      </c>
      <c r="Y410" s="69" t="str">
        <f>Y22</f>
        <v>6 Mujor 2024</v>
      </c>
      <c r="Z410" s="69" t="str">
        <f>Z22</f>
        <v>6 Mujor 2025</v>
      </c>
      <c r="AA410" s="69" t="str">
        <f>AA22</f>
        <v>6 Mujor 2024</v>
      </c>
      <c r="AB410" s="69" t="str">
        <f>AB22</f>
        <v>6 Mujor 2025</v>
      </c>
      <c r="AC410" s="1" t="str">
        <f>R3</f>
        <v>6 Mujor 2024</v>
      </c>
      <c r="AD410" s="1" t="str">
        <f>U3</f>
        <v>6 Mujor 2025</v>
      </c>
      <c r="AE410" s="227"/>
      <c r="AF410" s="227"/>
      <c r="AG410" s="54"/>
    </row>
    <row r="411" spans="1:33" ht="26.25" customHeight="1" x14ac:dyDescent="0.25">
      <c r="A411" s="47">
        <v>1</v>
      </c>
      <c r="B411" s="213" t="s">
        <v>388</v>
      </c>
      <c r="C411" s="213"/>
      <c r="D411" s="213"/>
      <c r="E411" s="5"/>
      <c r="F411" s="5"/>
      <c r="G411" s="6"/>
      <c r="H411" s="6"/>
      <c r="I411" s="5"/>
      <c r="J411" s="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">
        <f>SUM(E411+G411+I411+K411+M411+O411+Q411+S411+U411+W411+Y411+AA411)</f>
        <v>0</v>
      </c>
      <c r="AD411" s="2">
        <f>SUM(F411+H411+J411+L411+N411+P411+R411+T411+V411+X411+Z411+AB411)</f>
        <v>0</v>
      </c>
      <c r="AE411" s="214">
        <f>IF(AC411=0,0,(AC411-AD411)/AC411*-100)</f>
        <v>0</v>
      </c>
      <c r="AF411" s="214"/>
      <c r="AG411" s="54"/>
    </row>
    <row r="412" spans="1:33" ht="26.25" customHeight="1" x14ac:dyDescent="0.25">
      <c r="A412" s="47">
        <v>2</v>
      </c>
      <c r="B412" s="213" t="s">
        <v>389</v>
      </c>
      <c r="C412" s="213"/>
      <c r="D412" s="213"/>
      <c r="E412" s="5"/>
      <c r="F412" s="5"/>
      <c r="G412" s="6"/>
      <c r="H412" s="6"/>
      <c r="I412" s="5"/>
      <c r="J412" s="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">
        <f t="shared" ref="AC412:AD417" si="50">SUM(E412+G412+I412+K412+M412+O412+Q412+S412+U412+W412+Y412+AA412)</f>
        <v>0</v>
      </c>
      <c r="AD412" s="2">
        <f t="shared" si="50"/>
        <v>0</v>
      </c>
      <c r="AE412" s="214">
        <f t="shared" ref="AE412:AE417" si="51">IF(AC412=0,0,(AC412-AD412)/AC412*-100)</f>
        <v>0</v>
      </c>
      <c r="AF412" s="214"/>
      <c r="AG412" s="54"/>
    </row>
    <row r="413" spans="1:33" ht="26.25" customHeight="1" x14ac:dyDescent="0.25">
      <c r="A413" s="47">
        <v>3</v>
      </c>
      <c r="B413" s="213" t="s">
        <v>390</v>
      </c>
      <c r="C413" s="213"/>
      <c r="D413" s="213"/>
      <c r="E413" s="5"/>
      <c r="F413" s="5"/>
      <c r="G413" s="6"/>
      <c r="H413" s="6"/>
      <c r="I413" s="5"/>
      <c r="J413" s="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">
        <f t="shared" si="50"/>
        <v>0</v>
      </c>
      <c r="AD413" s="2">
        <f t="shared" si="50"/>
        <v>0</v>
      </c>
      <c r="AE413" s="214">
        <f t="shared" si="51"/>
        <v>0</v>
      </c>
      <c r="AF413" s="214"/>
      <c r="AG413" s="54"/>
    </row>
    <row r="414" spans="1:33" ht="26.25" customHeight="1" x14ac:dyDescent="0.25">
      <c r="A414" s="47">
        <v>4</v>
      </c>
      <c r="B414" s="213" t="s">
        <v>391</v>
      </c>
      <c r="C414" s="213"/>
      <c r="D414" s="213"/>
      <c r="E414" s="5"/>
      <c r="F414" s="5"/>
      <c r="G414" s="6"/>
      <c r="H414" s="6"/>
      <c r="I414" s="5"/>
      <c r="J414" s="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">
        <f t="shared" si="50"/>
        <v>0</v>
      </c>
      <c r="AD414" s="2">
        <f t="shared" si="50"/>
        <v>0</v>
      </c>
      <c r="AE414" s="214">
        <f>IF(AC414=0,0,(AC414-AD414)/AC414*-100)</f>
        <v>0</v>
      </c>
      <c r="AF414" s="214"/>
      <c r="AG414" s="54"/>
    </row>
    <row r="415" spans="1:33" ht="26.25" customHeight="1" x14ac:dyDescent="0.25">
      <c r="A415" s="47">
        <v>5</v>
      </c>
      <c r="B415" s="213" t="s">
        <v>392</v>
      </c>
      <c r="C415" s="213"/>
      <c r="D415" s="213"/>
      <c r="E415" s="5"/>
      <c r="F415" s="5"/>
      <c r="G415" s="6"/>
      <c r="H415" s="6"/>
      <c r="I415" s="5"/>
      <c r="J415" s="5"/>
      <c r="K415" s="6"/>
      <c r="L415" s="6"/>
      <c r="M415" s="6">
        <v>5</v>
      </c>
      <c r="N415" s="6">
        <v>1</v>
      </c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">
        <f t="shared" si="50"/>
        <v>5</v>
      </c>
      <c r="AD415" s="2">
        <f t="shared" si="50"/>
        <v>1</v>
      </c>
      <c r="AE415" s="214">
        <f>IF(AC415=0,0,(AC415-AD415)/AC415*-100)</f>
        <v>-80</v>
      </c>
      <c r="AF415" s="214"/>
      <c r="AG415" s="54"/>
    </row>
    <row r="416" spans="1:33" ht="26.25" customHeight="1" x14ac:dyDescent="0.25">
      <c r="A416" s="47">
        <v>6</v>
      </c>
      <c r="B416" s="213" t="s">
        <v>393</v>
      </c>
      <c r="C416" s="213"/>
      <c r="D416" s="213"/>
      <c r="E416" s="5"/>
      <c r="F416" s="5"/>
      <c r="G416" s="6"/>
      <c r="H416" s="6"/>
      <c r="I416" s="5"/>
      <c r="J416" s="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">
        <f t="shared" si="50"/>
        <v>0</v>
      </c>
      <c r="AD416" s="2">
        <f t="shared" si="50"/>
        <v>0</v>
      </c>
      <c r="AE416" s="214">
        <f t="shared" si="51"/>
        <v>0</v>
      </c>
      <c r="AF416" s="214"/>
      <c r="AG416" s="54"/>
    </row>
    <row r="417" spans="1:33" ht="39" customHeight="1" x14ac:dyDescent="0.25">
      <c r="A417" s="47">
        <v>7</v>
      </c>
      <c r="B417" s="213" t="s">
        <v>394</v>
      </c>
      <c r="C417" s="213"/>
      <c r="D417" s="213"/>
      <c r="E417" s="12">
        <f>SUM(E411:E416)</f>
        <v>0</v>
      </c>
      <c r="F417" s="12">
        <f t="shared" ref="F417:AB417" si="52">SUM(F411:F416)</f>
        <v>0</v>
      </c>
      <c r="G417" s="12">
        <f t="shared" si="52"/>
        <v>0</v>
      </c>
      <c r="H417" s="12">
        <f t="shared" si="52"/>
        <v>0</v>
      </c>
      <c r="I417" s="12">
        <f t="shared" si="52"/>
        <v>0</v>
      </c>
      <c r="J417" s="12">
        <f t="shared" si="52"/>
        <v>0</v>
      </c>
      <c r="K417" s="12">
        <f t="shared" si="52"/>
        <v>0</v>
      </c>
      <c r="L417" s="12">
        <f t="shared" si="52"/>
        <v>0</v>
      </c>
      <c r="M417" s="12">
        <f t="shared" si="52"/>
        <v>5</v>
      </c>
      <c r="N417" s="12">
        <f t="shared" si="52"/>
        <v>1</v>
      </c>
      <c r="O417" s="12">
        <f t="shared" si="52"/>
        <v>0</v>
      </c>
      <c r="P417" s="12">
        <f t="shared" si="52"/>
        <v>0</v>
      </c>
      <c r="Q417" s="12">
        <f t="shared" si="52"/>
        <v>0</v>
      </c>
      <c r="R417" s="12">
        <f t="shared" si="52"/>
        <v>0</v>
      </c>
      <c r="S417" s="12">
        <f t="shared" si="52"/>
        <v>0</v>
      </c>
      <c r="T417" s="12">
        <f t="shared" si="52"/>
        <v>0</v>
      </c>
      <c r="U417" s="12">
        <f t="shared" si="52"/>
        <v>0</v>
      </c>
      <c r="V417" s="12">
        <f t="shared" si="52"/>
        <v>0</v>
      </c>
      <c r="W417" s="12">
        <f t="shared" si="52"/>
        <v>0</v>
      </c>
      <c r="X417" s="12">
        <f t="shared" si="52"/>
        <v>0</v>
      </c>
      <c r="Y417" s="12">
        <f t="shared" si="52"/>
        <v>0</v>
      </c>
      <c r="Z417" s="12">
        <f t="shared" si="52"/>
        <v>0</v>
      </c>
      <c r="AA417" s="12">
        <f t="shared" si="52"/>
        <v>0</v>
      </c>
      <c r="AB417" s="12">
        <f t="shared" si="52"/>
        <v>0</v>
      </c>
      <c r="AC417" s="2">
        <f t="shared" si="50"/>
        <v>5</v>
      </c>
      <c r="AD417" s="2">
        <f t="shared" si="50"/>
        <v>1</v>
      </c>
      <c r="AE417" s="214">
        <f t="shared" si="51"/>
        <v>-80</v>
      </c>
      <c r="AF417" s="214"/>
      <c r="AG417" s="54"/>
    </row>
    <row r="418" spans="1:33" ht="53.25" customHeight="1" x14ac:dyDescent="0.25">
      <c r="A418" s="230" t="s">
        <v>395</v>
      </c>
      <c r="B418" s="230"/>
      <c r="C418" s="230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30"/>
      <c r="Y418" s="230"/>
      <c r="Z418" s="230"/>
      <c r="AA418" s="230"/>
      <c r="AB418" s="230"/>
      <c r="AC418" s="230"/>
      <c r="AD418" s="230"/>
      <c r="AE418" s="230"/>
      <c r="AF418" s="230"/>
      <c r="AG418" s="54"/>
    </row>
    <row r="419" spans="1:33" ht="16.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</row>
    <row r="420" spans="1:33" ht="24" customHeight="1" x14ac:dyDescent="0.25">
      <c r="A420" s="195" t="s">
        <v>396</v>
      </c>
      <c r="B420" s="246"/>
      <c r="C420" s="246"/>
      <c r="D420" s="246"/>
      <c r="E420" s="246"/>
      <c r="F420" s="246"/>
      <c r="G420" s="246"/>
      <c r="H420" s="246"/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54"/>
    </row>
    <row r="421" spans="1:33" ht="22.5" customHeight="1" x14ac:dyDescent="0.25">
      <c r="A421" s="195" t="s">
        <v>397</v>
      </c>
      <c r="B421" s="195"/>
      <c r="C421" s="195"/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54"/>
    </row>
    <row r="422" spans="1:33" ht="66.75" customHeight="1" x14ac:dyDescent="0.25">
      <c r="A422" s="222" t="s">
        <v>367</v>
      </c>
      <c r="B422" s="222"/>
      <c r="C422" s="222"/>
      <c r="D422" s="222"/>
      <c r="E422" s="224" t="str">
        <f>E21</f>
        <v>S.P  Gjilan</v>
      </c>
      <c r="F422" s="224"/>
      <c r="G422" s="224" t="str">
        <f>G21</f>
        <v>S.P Kamenic</v>
      </c>
      <c r="H422" s="224"/>
      <c r="I422" s="224" t="str">
        <f>I21</f>
        <v>S.P.Viti</v>
      </c>
      <c r="J422" s="224"/>
      <c r="K422" s="224" t="str">
        <f>K21</f>
        <v>S.P Nberd</v>
      </c>
      <c r="L422" s="224"/>
      <c r="M422" s="224" t="str">
        <f>M21</f>
        <v>S.P. Partesh</v>
      </c>
      <c r="N422" s="224"/>
      <c r="O422" s="224" t="str">
        <f>O21</f>
        <v>S.P Kllokot</v>
      </c>
      <c r="P422" s="224"/>
      <c r="Q422" s="224" t="str">
        <f>Q21</f>
        <v>S.P Ranillug</v>
      </c>
      <c r="R422" s="224"/>
      <c r="S422" s="224" t="str">
        <f>S21</f>
        <v>Nj.R.K.Rr</v>
      </c>
      <c r="T422" s="224"/>
      <c r="U422" s="224" t="str">
        <f>U21</f>
        <v>Hetimet Rajonale</v>
      </c>
      <c r="V422" s="224"/>
      <c r="W422" s="224" t="str">
        <f>W21</f>
        <v>NJ.R.SH</v>
      </c>
      <c r="X422" s="224"/>
      <c r="Y422" s="224" t="str">
        <f>Y21</f>
        <v>Drejtoria Rajonale</v>
      </c>
      <c r="Z422" s="224"/>
      <c r="AA422" s="224">
        <f>AA21</f>
        <v>0</v>
      </c>
      <c r="AB422" s="224"/>
      <c r="AC422" s="226" t="s">
        <v>7</v>
      </c>
      <c r="AD422" s="226"/>
      <c r="AE422" s="227" t="s">
        <v>8</v>
      </c>
      <c r="AF422" s="227"/>
      <c r="AG422" s="54"/>
    </row>
    <row r="423" spans="1:33" ht="64.5" customHeight="1" x14ac:dyDescent="0.25">
      <c r="A423" s="222" t="s">
        <v>22</v>
      </c>
      <c r="B423" s="222"/>
      <c r="C423" s="222"/>
      <c r="D423" s="222"/>
      <c r="E423" s="69" t="str">
        <f>E22</f>
        <v>6 Mujor 2024</v>
      </c>
      <c r="F423" s="69" t="str">
        <f>F22</f>
        <v>6 Mujor 2025</v>
      </c>
      <c r="G423" s="69" t="str">
        <f>G22</f>
        <v>6 Mujor 2024</v>
      </c>
      <c r="H423" s="69" t="str">
        <f>H22</f>
        <v>6 Mujor 2025</v>
      </c>
      <c r="I423" s="69" t="str">
        <f>I22</f>
        <v>6 Mujor 2024</v>
      </c>
      <c r="J423" s="69" t="str">
        <f>J22</f>
        <v>6 Mujor 2025</v>
      </c>
      <c r="K423" s="69" t="str">
        <f>K22</f>
        <v>6 Mujor 2024</v>
      </c>
      <c r="L423" s="69" t="str">
        <f>L22</f>
        <v>6 Mujor 2025</v>
      </c>
      <c r="M423" s="69" t="str">
        <f>M22</f>
        <v>6 Mujor 2024</v>
      </c>
      <c r="N423" s="69" t="str">
        <f>N22</f>
        <v>6 Mujor 2025</v>
      </c>
      <c r="O423" s="69" t="str">
        <f>O22</f>
        <v>6 Mujor 2024</v>
      </c>
      <c r="P423" s="69" t="str">
        <f>P22</f>
        <v>6 Mujor 2025</v>
      </c>
      <c r="Q423" s="69" t="str">
        <f>Q22</f>
        <v>6 Mujor 2024</v>
      </c>
      <c r="R423" s="69" t="str">
        <f>R22</f>
        <v>6 Mujor 2025</v>
      </c>
      <c r="S423" s="69" t="str">
        <f>S22</f>
        <v>6 Mujor 2024</v>
      </c>
      <c r="T423" s="69" t="str">
        <f>T22</f>
        <v>6 Mujor 2025</v>
      </c>
      <c r="U423" s="69" t="str">
        <f>U22</f>
        <v>6 Mujor 2024</v>
      </c>
      <c r="V423" s="69" t="str">
        <f>V22</f>
        <v>6 Mujor 2025</v>
      </c>
      <c r="W423" s="69" t="str">
        <f>W22</f>
        <v>6 Mujor 2024</v>
      </c>
      <c r="X423" s="69" t="str">
        <f>X22</f>
        <v>6 Mujor 2025</v>
      </c>
      <c r="Y423" s="69" t="str">
        <f>Y22</f>
        <v>6 Mujor 2024</v>
      </c>
      <c r="Z423" s="69" t="str">
        <f>Z22</f>
        <v>6 Mujor 2025</v>
      </c>
      <c r="AA423" s="69" t="str">
        <f>AA22</f>
        <v>6 Mujor 2024</v>
      </c>
      <c r="AB423" s="69" t="str">
        <f>AB22</f>
        <v>6 Mujor 2025</v>
      </c>
      <c r="AC423" s="1" t="str">
        <f>R3</f>
        <v>6 Mujor 2024</v>
      </c>
      <c r="AD423" s="1" t="str">
        <f>U3</f>
        <v>6 Mujor 2025</v>
      </c>
      <c r="AE423" s="227"/>
      <c r="AF423" s="227"/>
      <c r="AG423" s="54"/>
    </row>
    <row r="424" spans="1:33" ht="26.25" customHeight="1" x14ac:dyDescent="0.25">
      <c r="A424" s="47">
        <v>1</v>
      </c>
      <c r="B424" s="213" t="s">
        <v>398</v>
      </c>
      <c r="C424" s="213"/>
      <c r="D424" s="213"/>
      <c r="E424" s="13">
        <f>SUM(E417)</f>
        <v>0</v>
      </c>
      <c r="F424" s="13">
        <f t="shared" ref="F424:AB424" si="53">SUM(F417)</f>
        <v>0</v>
      </c>
      <c r="G424" s="14">
        <f t="shared" si="53"/>
        <v>0</v>
      </c>
      <c r="H424" s="14">
        <f t="shared" si="53"/>
        <v>0</v>
      </c>
      <c r="I424" s="13">
        <f t="shared" si="53"/>
        <v>0</v>
      </c>
      <c r="J424" s="13">
        <f t="shared" si="53"/>
        <v>0</v>
      </c>
      <c r="K424" s="14">
        <f t="shared" si="53"/>
        <v>0</v>
      </c>
      <c r="L424" s="14">
        <f t="shared" si="53"/>
        <v>0</v>
      </c>
      <c r="M424" s="14">
        <f t="shared" si="53"/>
        <v>5</v>
      </c>
      <c r="N424" s="14">
        <f t="shared" si="53"/>
        <v>1</v>
      </c>
      <c r="O424" s="14">
        <f t="shared" si="53"/>
        <v>0</v>
      </c>
      <c r="P424" s="14">
        <f t="shared" si="53"/>
        <v>0</v>
      </c>
      <c r="Q424" s="14">
        <f t="shared" si="53"/>
        <v>0</v>
      </c>
      <c r="R424" s="14">
        <f t="shared" si="53"/>
        <v>0</v>
      </c>
      <c r="S424" s="14">
        <f t="shared" si="53"/>
        <v>0</v>
      </c>
      <c r="T424" s="14">
        <f t="shared" si="53"/>
        <v>0</v>
      </c>
      <c r="U424" s="14">
        <f t="shared" si="53"/>
        <v>0</v>
      </c>
      <c r="V424" s="14">
        <f t="shared" si="53"/>
        <v>0</v>
      </c>
      <c r="W424" s="14">
        <f t="shared" si="53"/>
        <v>0</v>
      </c>
      <c r="X424" s="14">
        <f t="shared" si="53"/>
        <v>0</v>
      </c>
      <c r="Y424" s="14">
        <f t="shared" si="53"/>
        <v>0</v>
      </c>
      <c r="Z424" s="14">
        <f t="shared" si="53"/>
        <v>0</v>
      </c>
      <c r="AA424" s="14">
        <f t="shared" si="53"/>
        <v>0</v>
      </c>
      <c r="AB424" s="14">
        <f t="shared" si="53"/>
        <v>0</v>
      </c>
      <c r="AC424" s="2">
        <f t="shared" ref="AC424:AD428" si="54">SUM(E424+G424+I424+K424+M424+O424+Q424+S424+U424+W424+Y424+AA424)</f>
        <v>5</v>
      </c>
      <c r="AD424" s="2">
        <f t="shared" si="54"/>
        <v>1</v>
      </c>
      <c r="AE424" s="214">
        <f>IF(AC424=0,0,(AC424-AD424)/AC424*-100)</f>
        <v>-80</v>
      </c>
      <c r="AF424" s="214"/>
      <c r="AG424" s="54"/>
    </row>
    <row r="425" spans="1:33" ht="26.25" customHeight="1" x14ac:dyDescent="0.25">
      <c r="A425" s="47">
        <v>2</v>
      </c>
      <c r="B425" s="213" t="s">
        <v>368</v>
      </c>
      <c r="C425" s="213"/>
      <c r="D425" s="213"/>
      <c r="E425" s="5"/>
      <c r="F425" s="5"/>
      <c r="G425" s="6"/>
      <c r="H425" s="6"/>
      <c r="I425" s="5"/>
      <c r="J425" s="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2">
        <f t="shared" si="54"/>
        <v>0</v>
      </c>
      <c r="AD425" s="2">
        <f t="shared" si="54"/>
        <v>0</v>
      </c>
      <c r="AE425" s="214">
        <f>IF(AC425=0,0,(AC425-AD425)/AC425*-100)</f>
        <v>0</v>
      </c>
      <c r="AF425" s="214"/>
      <c r="AG425" s="54"/>
    </row>
    <row r="426" spans="1:33" ht="26.25" customHeight="1" x14ac:dyDescent="0.25">
      <c r="A426" s="47">
        <v>3</v>
      </c>
      <c r="B426" s="213" t="s">
        <v>369</v>
      </c>
      <c r="C426" s="213"/>
      <c r="D426" s="213"/>
      <c r="E426" s="5"/>
      <c r="F426" s="5"/>
      <c r="G426" s="6"/>
      <c r="H426" s="6"/>
      <c r="I426" s="5"/>
      <c r="J426" s="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2">
        <f t="shared" si="54"/>
        <v>0</v>
      </c>
      <c r="AD426" s="2">
        <f t="shared" si="54"/>
        <v>0</v>
      </c>
      <c r="AE426" s="214">
        <f>IF(AC426=0,0,(AC426-AD426)/AC426*-100)</f>
        <v>0</v>
      </c>
      <c r="AF426" s="214"/>
      <c r="AG426" s="54"/>
    </row>
    <row r="427" spans="1:33" ht="26.25" customHeight="1" x14ac:dyDescent="0.25">
      <c r="A427" s="47">
        <v>4</v>
      </c>
      <c r="B427" s="213" t="s">
        <v>370</v>
      </c>
      <c r="C427" s="213"/>
      <c r="D427" s="213"/>
      <c r="E427" s="5"/>
      <c r="F427" s="5"/>
      <c r="G427" s="6"/>
      <c r="H427" s="6"/>
      <c r="I427" s="5"/>
      <c r="J427" s="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2">
        <f t="shared" si="54"/>
        <v>0</v>
      </c>
      <c r="AD427" s="2">
        <f t="shared" si="54"/>
        <v>0</v>
      </c>
      <c r="AE427" s="214">
        <f>IF(AC427=0,0,(AC427-AD427)/AC427*-100)</f>
        <v>0</v>
      </c>
      <c r="AF427" s="214"/>
      <c r="AG427" s="54"/>
    </row>
    <row r="428" spans="1:33" ht="34.5" customHeight="1" x14ac:dyDescent="0.25">
      <c r="A428" s="47">
        <v>5</v>
      </c>
      <c r="B428" s="236" t="s">
        <v>399</v>
      </c>
      <c r="C428" s="236"/>
      <c r="D428" s="236"/>
      <c r="E428" s="7">
        <f>SUM(E424-E425-E426+E427)</f>
        <v>0</v>
      </c>
      <c r="F428" s="7">
        <f t="shared" ref="F428:AB428" si="55">SUM(F424-F425-F426+F427)</f>
        <v>0</v>
      </c>
      <c r="G428" s="7">
        <f t="shared" si="55"/>
        <v>0</v>
      </c>
      <c r="H428" s="7">
        <f t="shared" si="55"/>
        <v>0</v>
      </c>
      <c r="I428" s="7">
        <f t="shared" si="55"/>
        <v>0</v>
      </c>
      <c r="J428" s="7">
        <f t="shared" si="55"/>
        <v>0</v>
      </c>
      <c r="K428" s="7">
        <f t="shared" si="55"/>
        <v>0</v>
      </c>
      <c r="L428" s="7">
        <f t="shared" si="55"/>
        <v>0</v>
      </c>
      <c r="M428" s="7">
        <f t="shared" si="55"/>
        <v>5</v>
      </c>
      <c r="N428" s="7">
        <f t="shared" si="55"/>
        <v>1</v>
      </c>
      <c r="O428" s="7">
        <f t="shared" si="55"/>
        <v>0</v>
      </c>
      <c r="P428" s="7">
        <f t="shared" si="55"/>
        <v>0</v>
      </c>
      <c r="Q428" s="7">
        <f t="shared" si="55"/>
        <v>0</v>
      </c>
      <c r="R428" s="7">
        <f t="shared" si="55"/>
        <v>0</v>
      </c>
      <c r="S428" s="7">
        <f t="shared" si="55"/>
        <v>0</v>
      </c>
      <c r="T428" s="7">
        <f t="shared" si="55"/>
        <v>0</v>
      </c>
      <c r="U428" s="7">
        <f t="shared" si="55"/>
        <v>0</v>
      </c>
      <c r="V428" s="7">
        <f t="shared" si="55"/>
        <v>0</v>
      </c>
      <c r="W428" s="7">
        <f t="shared" si="55"/>
        <v>0</v>
      </c>
      <c r="X428" s="7">
        <f t="shared" si="55"/>
        <v>0</v>
      </c>
      <c r="Y428" s="7">
        <f t="shared" si="55"/>
        <v>0</v>
      </c>
      <c r="Z428" s="7">
        <f t="shared" si="55"/>
        <v>0</v>
      </c>
      <c r="AA428" s="7">
        <f t="shared" si="55"/>
        <v>0</v>
      </c>
      <c r="AB428" s="7">
        <f t="shared" si="55"/>
        <v>0</v>
      </c>
      <c r="AC428" s="2">
        <f t="shared" si="54"/>
        <v>5</v>
      </c>
      <c r="AD428" s="2">
        <f t="shared" si="54"/>
        <v>1</v>
      </c>
      <c r="AE428" s="237">
        <f>IF(AC428=0,0,(AC428-AD428)/AC428*-100)</f>
        <v>-80</v>
      </c>
      <c r="AF428" s="237"/>
      <c r="AG428" s="54"/>
    </row>
    <row r="429" spans="1:33" ht="53.25" customHeight="1" x14ac:dyDescent="0.25">
      <c r="A429" s="244" t="s">
        <v>364</v>
      </c>
      <c r="B429" s="244"/>
      <c r="C429" s="244"/>
      <c r="D429" s="244"/>
      <c r="E429" s="244"/>
      <c r="F429" s="244"/>
      <c r="G429" s="244"/>
      <c r="H429" s="244"/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54"/>
    </row>
    <row r="430" spans="1:33" ht="16.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</row>
    <row r="431" spans="1:33" ht="23.25" customHeight="1" x14ac:dyDescent="0.25">
      <c r="A431" s="195" t="s">
        <v>400</v>
      </c>
      <c r="B431" s="195"/>
      <c r="C431" s="195"/>
      <c r="D431" s="195"/>
      <c r="E431" s="195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54"/>
    </row>
    <row r="432" spans="1:33" ht="41.25" customHeight="1" x14ac:dyDescent="0.25">
      <c r="A432" s="195" t="s">
        <v>401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54"/>
    </row>
    <row r="433" spans="1:33" ht="60" customHeight="1" x14ac:dyDescent="0.25">
      <c r="A433" s="222" t="s">
        <v>367</v>
      </c>
      <c r="B433" s="222"/>
      <c r="C433" s="222"/>
      <c r="D433" s="222"/>
      <c r="E433" s="224" t="str">
        <f>E21</f>
        <v>S.P  Gjilan</v>
      </c>
      <c r="F433" s="224"/>
      <c r="G433" s="224" t="str">
        <f>G21</f>
        <v>S.P Kamenic</v>
      </c>
      <c r="H433" s="224"/>
      <c r="I433" s="224" t="str">
        <f>I21</f>
        <v>S.P.Viti</v>
      </c>
      <c r="J433" s="224"/>
      <c r="K433" s="224" t="str">
        <f>K21</f>
        <v>S.P Nberd</v>
      </c>
      <c r="L433" s="224"/>
      <c r="M433" s="224" t="str">
        <f>M21</f>
        <v>S.P. Partesh</v>
      </c>
      <c r="N433" s="224"/>
      <c r="O433" s="224" t="str">
        <f>O21</f>
        <v>S.P Kllokot</v>
      </c>
      <c r="P433" s="224"/>
      <c r="Q433" s="224" t="str">
        <f>Q21</f>
        <v>S.P Ranillug</v>
      </c>
      <c r="R433" s="224"/>
      <c r="S433" s="224" t="str">
        <f>S21</f>
        <v>Nj.R.K.Rr</v>
      </c>
      <c r="T433" s="224"/>
      <c r="U433" s="224" t="str">
        <f>U21</f>
        <v>Hetimet Rajonale</v>
      </c>
      <c r="V433" s="224"/>
      <c r="W433" s="224" t="str">
        <f>W21</f>
        <v>NJ.R.SH</v>
      </c>
      <c r="X433" s="224"/>
      <c r="Y433" s="224" t="str">
        <f>Y21</f>
        <v>Drejtoria Rajonale</v>
      </c>
      <c r="Z433" s="224"/>
      <c r="AA433" s="224">
        <f>AA21</f>
        <v>0</v>
      </c>
      <c r="AB433" s="224"/>
      <c r="AC433" s="226" t="s">
        <v>7</v>
      </c>
      <c r="AD433" s="226"/>
      <c r="AE433" s="227" t="s">
        <v>8</v>
      </c>
      <c r="AF433" s="227"/>
      <c r="AG433" s="54"/>
    </row>
    <row r="434" spans="1:33" ht="64.5" customHeight="1" x14ac:dyDescent="0.25">
      <c r="A434" s="222" t="s">
        <v>22</v>
      </c>
      <c r="B434" s="222"/>
      <c r="C434" s="222"/>
      <c r="D434" s="222"/>
      <c r="E434" s="69" t="str">
        <f>E22</f>
        <v>6 Mujor 2024</v>
      </c>
      <c r="F434" s="69" t="str">
        <f>F22</f>
        <v>6 Mujor 2025</v>
      </c>
      <c r="G434" s="69" t="str">
        <f>G22</f>
        <v>6 Mujor 2024</v>
      </c>
      <c r="H434" s="69" t="str">
        <f>H22</f>
        <v>6 Mujor 2025</v>
      </c>
      <c r="I434" s="69" t="str">
        <f>I22</f>
        <v>6 Mujor 2024</v>
      </c>
      <c r="J434" s="69" t="str">
        <f>J22</f>
        <v>6 Mujor 2025</v>
      </c>
      <c r="K434" s="69" t="str">
        <f>K22</f>
        <v>6 Mujor 2024</v>
      </c>
      <c r="L434" s="69" t="str">
        <f>L22</f>
        <v>6 Mujor 2025</v>
      </c>
      <c r="M434" s="69" t="str">
        <f>M22</f>
        <v>6 Mujor 2024</v>
      </c>
      <c r="N434" s="69" t="str">
        <f>N22</f>
        <v>6 Mujor 2025</v>
      </c>
      <c r="O434" s="69" t="str">
        <f>O22</f>
        <v>6 Mujor 2024</v>
      </c>
      <c r="P434" s="69" t="str">
        <f>P22</f>
        <v>6 Mujor 2025</v>
      </c>
      <c r="Q434" s="69" t="str">
        <f>Q22</f>
        <v>6 Mujor 2024</v>
      </c>
      <c r="R434" s="69" t="str">
        <f>R22</f>
        <v>6 Mujor 2025</v>
      </c>
      <c r="S434" s="69" t="str">
        <f>S22</f>
        <v>6 Mujor 2024</v>
      </c>
      <c r="T434" s="69" t="str">
        <f>T22</f>
        <v>6 Mujor 2025</v>
      </c>
      <c r="U434" s="69" t="str">
        <f>U22</f>
        <v>6 Mujor 2024</v>
      </c>
      <c r="V434" s="69" t="str">
        <f>V22</f>
        <v>6 Mujor 2025</v>
      </c>
      <c r="W434" s="69" t="str">
        <f>W22</f>
        <v>6 Mujor 2024</v>
      </c>
      <c r="X434" s="69" t="str">
        <f>X22</f>
        <v>6 Mujor 2025</v>
      </c>
      <c r="Y434" s="69" t="str">
        <f>Y22</f>
        <v>6 Mujor 2024</v>
      </c>
      <c r="Z434" s="69" t="str">
        <f>Z22</f>
        <v>6 Mujor 2025</v>
      </c>
      <c r="AA434" s="69" t="str">
        <f>AA22</f>
        <v>6 Mujor 2024</v>
      </c>
      <c r="AB434" s="69" t="str">
        <f>AB22</f>
        <v>6 Mujor 2025</v>
      </c>
      <c r="AC434" s="1" t="str">
        <f>R3</f>
        <v>6 Mujor 2024</v>
      </c>
      <c r="AD434" s="1" t="str">
        <f>U3</f>
        <v>6 Mujor 2025</v>
      </c>
      <c r="AE434" s="227"/>
      <c r="AF434" s="227"/>
      <c r="AG434" s="54"/>
    </row>
    <row r="435" spans="1:33" ht="31.5" customHeight="1" x14ac:dyDescent="0.25">
      <c r="A435" s="46">
        <v>1</v>
      </c>
      <c r="B435" s="255" t="s">
        <v>402</v>
      </c>
      <c r="C435" s="255"/>
      <c r="D435" s="255"/>
      <c r="E435" s="8">
        <f t="shared" ref="E435:AB435" si="56">SUM(E428)</f>
        <v>0</v>
      </c>
      <c r="F435" s="8">
        <f t="shared" si="56"/>
        <v>0</v>
      </c>
      <c r="G435" s="8">
        <f t="shared" si="56"/>
        <v>0</v>
      </c>
      <c r="H435" s="8">
        <f t="shared" si="56"/>
        <v>0</v>
      </c>
      <c r="I435" s="8">
        <f t="shared" si="56"/>
        <v>0</v>
      </c>
      <c r="J435" s="8">
        <f t="shared" si="56"/>
        <v>0</v>
      </c>
      <c r="K435" s="8">
        <f t="shared" si="56"/>
        <v>0</v>
      </c>
      <c r="L435" s="8">
        <f t="shared" si="56"/>
        <v>0</v>
      </c>
      <c r="M435" s="8">
        <f t="shared" si="56"/>
        <v>5</v>
      </c>
      <c r="N435" s="8">
        <f t="shared" si="56"/>
        <v>1</v>
      </c>
      <c r="O435" s="8">
        <f t="shared" si="56"/>
        <v>0</v>
      </c>
      <c r="P435" s="8">
        <f t="shared" si="56"/>
        <v>0</v>
      </c>
      <c r="Q435" s="8">
        <f t="shared" si="56"/>
        <v>0</v>
      </c>
      <c r="R435" s="8">
        <f t="shared" si="56"/>
        <v>0</v>
      </c>
      <c r="S435" s="8">
        <f t="shared" si="56"/>
        <v>0</v>
      </c>
      <c r="T435" s="8">
        <f t="shared" si="56"/>
        <v>0</v>
      </c>
      <c r="U435" s="8">
        <f t="shared" si="56"/>
        <v>0</v>
      </c>
      <c r="V435" s="8">
        <f t="shared" si="56"/>
        <v>0</v>
      </c>
      <c r="W435" s="8">
        <f t="shared" si="56"/>
        <v>0</v>
      </c>
      <c r="X435" s="8">
        <f t="shared" si="56"/>
        <v>0</v>
      </c>
      <c r="Y435" s="8">
        <f t="shared" si="56"/>
        <v>0</v>
      </c>
      <c r="Z435" s="8">
        <f t="shared" si="56"/>
        <v>0</v>
      </c>
      <c r="AA435" s="8">
        <f t="shared" si="56"/>
        <v>0</v>
      </c>
      <c r="AB435" s="8">
        <f t="shared" si="56"/>
        <v>0</v>
      </c>
      <c r="AC435" s="2">
        <f>SUM(E435+G435+I435+K435+M435+O435+Q435+S435+U435+W435+Y435+AA435)</f>
        <v>5</v>
      </c>
      <c r="AD435" s="2">
        <f>SUM(F435+H435+J435+L435+N435+P435+R435+T435+V435+X435+Z435+AB435)</f>
        <v>1</v>
      </c>
      <c r="AE435" s="254">
        <f t="shared" ref="AE435:AE445" si="57">IF(AC435=0,0,(AC435-AD435)/AC435*-100)</f>
        <v>-80</v>
      </c>
      <c r="AF435" s="254"/>
      <c r="AG435" s="54"/>
    </row>
    <row r="436" spans="1:33" ht="25.5" customHeight="1" x14ac:dyDescent="0.25">
      <c r="A436" s="47">
        <v>2</v>
      </c>
      <c r="B436" s="213" t="s">
        <v>403</v>
      </c>
      <c r="C436" s="213"/>
      <c r="D436" s="213"/>
      <c r="E436" s="5"/>
      <c r="F436" s="5"/>
      <c r="G436" s="6"/>
      <c r="H436" s="6"/>
      <c r="I436" s="5"/>
      <c r="J436" s="5"/>
      <c r="K436" s="6"/>
      <c r="L436" s="6"/>
      <c r="M436" s="15">
        <v>5</v>
      </c>
      <c r="N436" s="15">
        <v>1</v>
      </c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2">
        <f t="shared" ref="AC436:AD442" si="58">SUM(E436+G436+I436+K436+M436+O436+Q436+S436+U436+W436+Y436+AA436)</f>
        <v>5</v>
      </c>
      <c r="AD436" s="2">
        <f t="shared" si="58"/>
        <v>1</v>
      </c>
      <c r="AE436" s="214">
        <f t="shared" si="57"/>
        <v>-80</v>
      </c>
      <c r="AF436" s="214"/>
      <c r="AG436" s="54"/>
    </row>
    <row r="437" spans="1:33" ht="25.5" customHeight="1" x14ac:dyDescent="0.25">
      <c r="A437" s="47">
        <v>3</v>
      </c>
      <c r="B437" s="213" t="s">
        <v>404</v>
      </c>
      <c r="C437" s="213"/>
      <c r="D437" s="213"/>
      <c r="E437" s="5"/>
      <c r="F437" s="5"/>
      <c r="G437" s="6"/>
      <c r="H437" s="6"/>
      <c r="I437" s="5"/>
      <c r="J437" s="5"/>
      <c r="K437" s="6"/>
      <c r="L437" s="6"/>
      <c r="M437" s="15"/>
      <c r="N437" s="15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2">
        <f t="shared" si="58"/>
        <v>0</v>
      </c>
      <c r="AD437" s="2">
        <f t="shared" si="58"/>
        <v>0</v>
      </c>
      <c r="AE437" s="214">
        <f t="shared" si="57"/>
        <v>0</v>
      </c>
      <c r="AF437" s="214"/>
      <c r="AG437" s="54"/>
    </row>
    <row r="438" spans="1:33" ht="25.5" customHeight="1" x14ac:dyDescent="0.25">
      <c r="A438" s="47">
        <v>4</v>
      </c>
      <c r="B438" s="213" t="s">
        <v>405</v>
      </c>
      <c r="C438" s="213"/>
      <c r="D438" s="213"/>
      <c r="E438" s="5"/>
      <c r="F438" s="5"/>
      <c r="G438" s="6"/>
      <c r="H438" s="6"/>
      <c r="I438" s="5"/>
      <c r="J438" s="5"/>
      <c r="K438" s="6"/>
      <c r="L438" s="6"/>
      <c r="M438" s="15"/>
      <c r="N438" s="15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2">
        <f t="shared" si="58"/>
        <v>0</v>
      </c>
      <c r="AD438" s="2">
        <f t="shared" si="58"/>
        <v>0</v>
      </c>
      <c r="AE438" s="214">
        <f t="shared" si="57"/>
        <v>0</v>
      </c>
      <c r="AF438" s="214"/>
      <c r="AG438" s="54"/>
    </row>
    <row r="439" spans="1:33" ht="29.25" customHeight="1" x14ac:dyDescent="0.25">
      <c r="A439" s="46">
        <v>5</v>
      </c>
      <c r="B439" s="255" t="s">
        <v>378</v>
      </c>
      <c r="C439" s="255"/>
      <c r="D439" s="255"/>
      <c r="E439" s="8">
        <f t="shared" ref="E439:AB439" si="59">SUM(E436+E437+E438)</f>
        <v>0</v>
      </c>
      <c r="F439" s="8">
        <f t="shared" si="59"/>
        <v>0</v>
      </c>
      <c r="G439" s="8">
        <f t="shared" si="59"/>
        <v>0</v>
      </c>
      <c r="H439" s="8">
        <f t="shared" si="59"/>
        <v>0</v>
      </c>
      <c r="I439" s="8">
        <f t="shared" si="59"/>
        <v>0</v>
      </c>
      <c r="J439" s="8">
        <f t="shared" si="59"/>
        <v>0</v>
      </c>
      <c r="K439" s="8">
        <f t="shared" si="59"/>
        <v>0</v>
      </c>
      <c r="L439" s="8">
        <f t="shared" si="59"/>
        <v>0</v>
      </c>
      <c r="M439" s="8">
        <f t="shared" si="59"/>
        <v>5</v>
      </c>
      <c r="N439" s="8">
        <f t="shared" si="59"/>
        <v>1</v>
      </c>
      <c r="O439" s="8">
        <f t="shared" si="59"/>
        <v>0</v>
      </c>
      <c r="P439" s="8">
        <f t="shared" si="59"/>
        <v>0</v>
      </c>
      <c r="Q439" s="8">
        <f t="shared" si="59"/>
        <v>0</v>
      </c>
      <c r="R439" s="8">
        <f t="shared" si="59"/>
        <v>0</v>
      </c>
      <c r="S439" s="8">
        <f t="shared" si="59"/>
        <v>0</v>
      </c>
      <c r="T439" s="8">
        <f t="shared" si="59"/>
        <v>0</v>
      </c>
      <c r="U439" s="8">
        <f t="shared" si="59"/>
        <v>0</v>
      </c>
      <c r="V439" s="8">
        <f t="shared" si="59"/>
        <v>0</v>
      </c>
      <c r="W439" s="8">
        <f t="shared" si="59"/>
        <v>0</v>
      </c>
      <c r="X439" s="8">
        <f t="shared" si="59"/>
        <v>0</v>
      </c>
      <c r="Y439" s="8">
        <f t="shared" si="59"/>
        <v>0</v>
      </c>
      <c r="Z439" s="8">
        <f t="shared" si="59"/>
        <v>0</v>
      </c>
      <c r="AA439" s="8">
        <f t="shared" si="59"/>
        <v>0</v>
      </c>
      <c r="AB439" s="8">
        <f t="shared" si="59"/>
        <v>0</v>
      </c>
      <c r="AC439" s="2">
        <f t="shared" si="58"/>
        <v>5</v>
      </c>
      <c r="AD439" s="2">
        <f t="shared" si="58"/>
        <v>1</v>
      </c>
      <c r="AE439" s="254">
        <f t="shared" si="57"/>
        <v>-80</v>
      </c>
      <c r="AF439" s="254"/>
      <c r="AG439" s="54"/>
    </row>
    <row r="440" spans="1:33" ht="25.5" customHeight="1" x14ac:dyDescent="0.25">
      <c r="A440" s="47">
        <v>6</v>
      </c>
      <c r="B440" s="213" t="s">
        <v>406</v>
      </c>
      <c r="C440" s="213"/>
      <c r="D440" s="213"/>
      <c r="E440" s="5"/>
      <c r="F440" s="5"/>
      <c r="G440" s="6"/>
      <c r="H440" s="6"/>
      <c r="I440" s="5"/>
      <c r="J440" s="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2">
        <f t="shared" si="58"/>
        <v>0</v>
      </c>
      <c r="AD440" s="2">
        <f t="shared" si="58"/>
        <v>0</v>
      </c>
      <c r="AE440" s="214">
        <f t="shared" si="57"/>
        <v>0</v>
      </c>
      <c r="AF440" s="214"/>
      <c r="AG440" s="54"/>
    </row>
    <row r="441" spans="1:33" ht="25.5" customHeight="1" x14ac:dyDescent="0.25">
      <c r="A441" s="47">
        <v>7</v>
      </c>
      <c r="B441" s="213" t="s">
        <v>407</v>
      </c>
      <c r="C441" s="213"/>
      <c r="D441" s="213"/>
      <c r="E441" s="5"/>
      <c r="F441" s="5"/>
      <c r="G441" s="6"/>
      <c r="H441" s="6"/>
      <c r="I441" s="5"/>
      <c r="J441" s="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2">
        <f t="shared" si="58"/>
        <v>0</v>
      </c>
      <c r="AD441" s="2">
        <f t="shared" si="58"/>
        <v>0</v>
      </c>
      <c r="AE441" s="214">
        <f t="shared" si="57"/>
        <v>0</v>
      </c>
      <c r="AF441" s="214"/>
      <c r="AG441" s="54"/>
    </row>
    <row r="442" spans="1:33" ht="27.75" customHeight="1" x14ac:dyDescent="0.25">
      <c r="A442" s="46">
        <v>8</v>
      </c>
      <c r="B442" s="255" t="s">
        <v>381</v>
      </c>
      <c r="C442" s="255"/>
      <c r="D442" s="255"/>
      <c r="E442" s="8">
        <f>SUM(E440+E441)</f>
        <v>0</v>
      </c>
      <c r="F442" s="8">
        <f t="shared" ref="F442:AB442" si="60">SUM(F440+F441)</f>
        <v>0</v>
      </c>
      <c r="G442" s="8">
        <f t="shared" si="60"/>
        <v>0</v>
      </c>
      <c r="H442" s="8">
        <f t="shared" si="60"/>
        <v>0</v>
      </c>
      <c r="I442" s="8">
        <f t="shared" si="60"/>
        <v>0</v>
      </c>
      <c r="J442" s="8">
        <f t="shared" si="60"/>
        <v>0</v>
      </c>
      <c r="K442" s="8">
        <f t="shared" si="60"/>
        <v>0</v>
      </c>
      <c r="L442" s="8">
        <f t="shared" si="60"/>
        <v>0</v>
      </c>
      <c r="M442" s="8">
        <f t="shared" si="60"/>
        <v>0</v>
      </c>
      <c r="N442" s="8">
        <f t="shared" si="60"/>
        <v>0</v>
      </c>
      <c r="O442" s="8">
        <f t="shared" si="60"/>
        <v>0</v>
      </c>
      <c r="P442" s="8">
        <f t="shared" si="60"/>
        <v>0</v>
      </c>
      <c r="Q442" s="8">
        <f t="shared" si="60"/>
        <v>0</v>
      </c>
      <c r="R442" s="8">
        <f t="shared" si="60"/>
        <v>0</v>
      </c>
      <c r="S442" s="8">
        <f t="shared" si="60"/>
        <v>0</v>
      </c>
      <c r="T442" s="8">
        <f t="shared" si="60"/>
        <v>0</v>
      </c>
      <c r="U442" s="8">
        <f t="shared" si="60"/>
        <v>0</v>
      </c>
      <c r="V442" s="8">
        <f t="shared" si="60"/>
        <v>0</v>
      </c>
      <c r="W442" s="8">
        <f t="shared" si="60"/>
        <v>0</v>
      </c>
      <c r="X442" s="8">
        <f t="shared" si="60"/>
        <v>0</v>
      </c>
      <c r="Y442" s="8">
        <f t="shared" si="60"/>
        <v>0</v>
      </c>
      <c r="Z442" s="8">
        <f t="shared" si="60"/>
        <v>0</v>
      </c>
      <c r="AA442" s="8">
        <f t="shared" si="60"/>
        <v>0</v>
      </c>
      <c r="AB442" s="8">
        <f t="shared" si="60"/>
        <v>0</v>
      </c>
      <c r="AC442" s="2">
        <f t="shared" si="58"/>
        <v>0</v>
      </c>
      <c r="AD442" s="2">
        <f t="shared" si="58"/>
        <v>0</v>
      </c>
      <c r="AE442" s="254">
        <f t="shared" si="57"/>
        <v>0</v>
      </c>
      <c r="AF442" s="254"/>
      <c r="AG442" s="54"/>
    </row>
    <row r="443" spans="1:33" ht="25.5" customHeight="1" x14ac:dyDescent="0.25">
      <c r="A443" s="47">
        <v>9</v>
      </c>
      <c r="B443" s="222" t="s">
        <v>382</v>
      </c>
      <c r="C443" s="222"/>
      <c r="D443" s="222"/>
      <c r="E443" s="9" t="e">
        <f>E439/E435*100</f>
        <v>#DIV/0!</v>
      </c>
      <c r="F443" s="9" t="e">
        <f t="shared" ref="F443:AD443" si="61">F439/F435*100</f>
        <v>#DIV/0!</v>
      </c>
      <c r="G443" s="71" t="e">
        <f t="shared" si="61"/>
        <v>#DIV/0!</v>
      </c>
      <c r="H443" s="71" t="e">
        <f t="shared" si="61"/>
        <v>#DIV/0!</v>
      </c>
      <c r="I443" s="9" t="e">
        <f t="shared" si="61"/>
        <v>#DIV/0!</v>
      </c>
      <c r="J443" s="9" t="e">
        <f t="shared" si="61"/>
        <v>#DIV/0!</v>
      </c>
      <c r="K443" s="71" t="e">
        <f t="shared" si="61"/>
        <v>#DIV/0!</v>
      </c>
      <c r="L443" s="71" t="e">
        <f t="shared" si="61"/>
        <v>#DIV/0!</v>
      </c>
      <c r="M443" s="71">
        <f t="shared" si="61"/>
        <v>100</v>
      </c>
      <c r="N443" s="71">
        <f t="shared" si="61"/>
        <v>100</v>
      </c>
      <c r="O443" s="71" t="e">
        <f t="shared" si="61"/>
        <v>#DIV/0!</v>
      </c>
      <c r="P443" s="71" t="e">
        <f t="shared" si="61"/>
        <v>#DIV/0!</v>
      </c>
      <c r="Q443" s="71" t="e">
        <f t="shared" si="61"/>
        <v>#DIV/0!</v>
      </c>
      <c r="R443" s="71" t="e">
        <f t="shared" si="61"/>
        <v>#DIV/0!</v>
      </c>
      <c r="S443" s="71" t="e">
        <f t="shared" si="61"/>
        <v>#DIV/0!</v>
      </c>
      <c r="T443" s="71" t="e">
        <f t="shared" si="61"/>
        <v>#DIV/0!</v>
      </c>
      <c r="U443" s="71" t="e">
        <f t="shared" si="61"/>
        <v>#DIV/0!</v>
      </c>
      <c r="V443" s="71" t="e">
        <f t="shared" si="61"/>
        <v>#DIV/0!</v>
      </c>
      <c r="W443" s="71" t="e">
        <f t="shared" si="61"/>
        <v>#DIV/0!</v>
      </c>
      <c r="X443" s="71" t="e">
        <f t="shared" si="61"/>
        <v>#DIV/0!</v>
      </c>
      <c r="Y443" s="71" t="e">
        <f t="shared" si="61"/>
        <v>#DIV/0!</v>
      </c>
      <c r="Z443" s="71" t="e">
        <f t="shared" si="61"/>
        <v>#DIV/0!</v>
      </c>
      <c r="AA443" s="71" t="e">
        <f t="shared" si="61"/>
        <v>#DIV/0!</v>
      </c>
      <c r="AB443" s="71" t="e">
        <f t="shared" si="61"/>
        <v>#DIV/0!</v>
      </c>
      <c r="AC443" s="11">
        <f t="shared" si="61"/>
        <v>100</v>
      </c>
      <c r="AD443" s="11">
        <f t="shared" si="61"/>
        <v>100</v>
      </c>
      <c r="AE443" s="214"/>
      <c r="AF443" s="214"/>
      <c r="AG443" s="54"/>
    </row>
    <row r="444" spans="1:33" ht="25.5" customHeight="1" x14ac:dyDescent="0.25">
      <c r="A444" s="48">
        <v>10</v>
      </c>
      <c r="B444" s="256" t="s">
        <v>383</v>
      </c>
      <c r="C444" s="256"/>
      <c r="D444" s="256"/>
      <c r="E444" s="5"/>
      <c r="F444" s="5"/>
      <c r="G444" s="6"/>
      <c r="H444" s="6"/>
      <c r="I444" s="5"/>
      <c r="J444" s="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2">
        <f>SUM(E444+G444+I444+K444+M444+O444+Q444+S444+U444+W444+Y444+AA444)</f>
        <v>0</v>
      </c>
      <c r="AD444" s="2">
        <f>SUM(F444+H444+J444+L444+N444+P444+R444+T444+V444+X444+Z444+AB444)</f>
        <v>0</v>
      </c>
      <c r="AE444" s="250">
        <f t="shared" si="57"/>
        <v>0</v>
      </c>
      <c r="AF444" s="250"/>
      <c r="AG444" s="54"/>
    </row>
    <row r="445" spans="1:33" ht="42.75" customHeight="1" x14ac:dyDescent="0.25">
      <c r="A445" s="49">
        <v>11</v>
      </c>
      <c r="B445" s="232" t="s">
        <v>384</v>
      </c>
      <c r="C445" s="232"/>
      <c r="D445" s="232"/>
      <c r="E445" s="51">
        <f t="shared" ref="E445:AB445" si="62">SUM(E439+E444)</f>
        <v>0</v>
      </c>
      <c r="F445" s="51">
        <f t="shared" si="62"/>
        <v>0</v>
      </c>
      <c r="G445" s="51">
        <f t="shared" si="62"/>
        <v>0</v>
      </c>
      <c r="H445" s="51">
        <f t="shared" si="62"/>
        <v>0</v>
      </c>
      <c r="I445" s="51">
        <f t="shared" si="62"/>
        <v>0</v>
      </c>
      <c r="J445" s="51">
        <f t="shared" si="62"/>
        <v>0</v>
      </c>
      <c r="K445" s="51">
        <f t="shared" si="62"/>
        <v>0</v>
      </c>
      <c r="L445" s="51">
        <f t="shared" si="62"/>
        <v>0</v>
      </c>
      <c r="M445" s="51">
        <f t="shared" si="62"/>
        <v>5</v>
      </c>
      <c r="N445" s="51">
        <f t="shared" si="62"/>
        <v>1</v>
      </c>
      <c r="O445" s="51">
        <f t="shared" si="62"/>
        <v>0</v>
      </c>
      <c r="P445" s="51">
        <f t="shared" si="62"/>
        <v>0</v>
      </c>
      <c r="Q445" s="51">
        <f t="shared" si="62"/>
        <v>0</v>
      </c>
      <c r="R445" s="51">
        <f t="shared" si="62"/>
        <v>0</v>
      </c>
      <c r="S445" s="51">
        <f t="shared" si="62"/>
        <v>0</v>
      </c>
      <c r="T445" s="51">
        <f t="shared" si="62"/>
        <v>0</v>
      </c>
      <c r="U445" s="51">
        <f t="shared" si="62"/>
        <v>0</v>
      </c>
      <c r="V445" s="51">
        <f t="shared" si="62"/>
        <v>0</v>
      </c>
      <c r="W445" s="51">
        <f t="shared" si="62"/>
        <v>0</v>
      </c>
      <c r="X445" s="51">
        <f t="shared" si="62"/>
        <v>0</v>
      </c>
      <c r="Y445" s="51">
        <f t="shared" si="62"/>
        <v>0</v>
      </c>
      <c r="Z445" s="51">
        <f t="shared" si="62"/>
        <v>0</v>
      </c>
      <c r="AA445" s="51">
        <f t="shared" si="62"/>
        <v>0</v>
      </c>
      <c r="AB445" s="51">
        <f t="shared" si="62"/>
        <v>0</v>
      </c>
      <c r="AC445" s="2">
        <f>SUM(E445+G445+I445+K445+M445+O445+Q445+S445+U445+W445+Y445+AA445)</f>
        <v>5</v>
      </c>
      <c r="AD445" s="2">
        <f>SUM(F445+H445+J445+L445+N445+P445+R445+T445+V445+X445+Z445+AB445)</f>
        <v>1</v>
      </c>
      <c r="AE445" s="254">
        <f t="shared" si="57"/>
        <v>-80</v>
      </c>
      <c r="AF445" s="254"/>
      <c r="AG445" s="54"/>
    </row>
    <row r="446" spans="1:33" ht="54" customHeight="1" x14ac:dyDescent="0.25">
      <c r="A446" s="246" t="s">
        <v>385</v>
      </c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52">
        <f>AC445/AC435*100</f>
        <v>100</v>
      </c>
      <c r="AD446" s="52">
        <f>AD445/AD435*100</f>
        <v>100</v>
      </c>
      <c r="AE446" s="247">
        <f>IF(AC446=0,0,(AC446-AD446)/AC446*-100)</f>
        <v>0</v>
      </c>
      <c r="AF446" s="247"/>
      <c r="AG446" s="54"/>
    </row>
    <row r="447" spans="1:33" ht="90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</row>
    <row r="448" spans="1:33" ht="22.5" customHeight="1" x14ac:dyDescent="0.25">
      <c r="A448" s="195" t="s">
        <v>408</v>
      </c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54"/>
    </row>
    <row r="449" spans="1:33" ht="22.5" customHeight="1" x14ac:dyDescent="0.25">
      <c r="A449" s="195" t="s">
        <v>409</v>
      </c>
      <c r="B449" s="195"/>
      <c r="C449" s="195"/>
      <c r="D449" s="195"/>
      <c r="E449" s="195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54"/>
    </row>
    <row r="450" spans="1:33" ht="60" customHeight="1" x14ac:dyDescent="0.25">
      <c r="A450" s="222" t="s">
        <v>367</v>
      </c>
      <c r="B450" s="222"/>
      <c r="C450" s="222"/>
      <c r="D450" s="222"/>
      <c r="E450" s="224" t="str">
        <f>E21</f>
        <v>S.P  Gjilan</v>
      </c>
      <c r="F450" s="224"/>
      <c r="G450" s="224" t="str">
        <f>G21</f>
        <v>S.P Kamenic</v>
      </c>
      <c r="H450" s="224"/>
      <c r="I450" s="224" t="str">
        <f>I21</f>
        <v>S.P.Viti</v>
      </c>
      <c r="J450" s="224"/>
      <c r="K450" s="224" t="str">
        <f>K21</f>
        <v>S.P Nberd</v>
      </c>
      <c r="L450" s="224"/>
      <c r="M450" s="224" t="str">
        <f>M21</f>
        <v>S.P. Partesh</v>
      </c>
      <c r="N450" s="224"/>
      <c r="O450" s="224" t="str">
        <f>O21</f>
        <v>S.P Kllokot</v>
      </c>
      <c r="P450" s="224"/>
      <c r="Q450" s="224" t="str">
        <f>Q21</f>
        <v>S.P Ranillug</v>
      </c>
      <c r="R450" s="224"/>
      <c r="S450" s="224" t="str">
        <f>S21</f>
        <v>Nj.R.K.Rr</v>
      </c>
      <c r="T450" s="224"/>
      <c r="U450" s="224" t="str">
        <f>U21</f>
        <v>Hetimet Rajonale</v>
      </c>
      <c r="V450" s="224"/>
      <c r="W450" s="224" t="str">
        <f>W21</f>
        <v>NJ.R.SH</v>
      </c>
      <c r="X450" s="224"/>
      <c r="Y450" s="224" t="str">
        <f>Y21</f>
        <v>Drejtoria Rajonale</v>
      </c>
      <c r="Z450" s="224"/>
      <c r="AA450" s="224">
        <f>AA21</f>
        <v>0</v>
      </c>
      <c r="AB450" s="224"/>
      <c r="AC450" s="226" t="s">
        <v>7</v>
      </c>
      <c r="AD450" s="226"/>
      <c r="AE450" s="227" t="s">
        <v>8</v>
      </c>
      <c r="AF450" s="227"/>
      <c r="AG450" s="54"/>
    </row>
    <row r="451" spans="1:33" ht="64.5" customHeight="1" x14ac:dyDescent="0.25">
      <c r="A451" s="222" t="s">
        <v>22</v>
      </c>
      <c r="B451" s="222"/>
      <c r="C451" s="222"/>
      <c r="D451" s="222"/>
      <c r="E451" s="69" t="str">
        <f>E22</f>
        <v>6 Mujor 2024</v>
      </c>
      <c r="F451" s="69" t="str">
        <f>F22</f>
        <v>6 Mujor 2025</v>
      </c>
      <c r="G451" s="69" t="str">
        <f>G22</f>
        <v>6 Mujor 2024</v>
      </c>
      <c r="H451" s="69" t="str">
        <f>H22</f>
        <v>6 Mujor 2025</v>
      </c>
      <c r="I451" s="69" t="str">
        <f>I22</f>
        <v>6 Mujor 2024</v>
      </c>
      <c r="J451" s="69" t="str">
        <f>J22</f>
        <v>6 Mujor 2025</v>
      </c>
      <c r="K451" s="69" t="str">
        <f>K22</f>
        <v>6 Mujor 2024</v>
      </c>
      <c r="L451" s="69" t="str">
        <f>L22</f>
        <v>6 Mujor 2025</v>
      </c>
      <c r="M451" s="69" t="str">
        <f>M22</f>
        <v>6 Mujor 2024</v>
      </c>
      <c r="N451" s="69" t="str">
        <f>N22</f>
        <v>6 Mujor 2025</v>
      </c>
      <c r="O451" s="69" t="str">
        <f>O22</f>
        <v>6 Mujor 2024</v>
      </c>
      <c r="P451" s="69" t="str">
        <f>P22</f>
        <v>6 Mujor 2025</v>
      </c>
      <c r="Q451" s="69" t="str">
        <f>Q22</f>
        <v>6 Mujor 2024</v>
      </c>
      <c r="R451" s="69" t="str">
        <f>R22</f>
        <v>6 Mujor 2025</v>
      </c>
      <c r="S451" s="69" t="str">
        <f>S22</f>
        <v>6 Mujor 2024</v>
      </c>
      <c r="T451" s="69" t="str">
        <f>T22</f>
        <v>6 Mujor 2025</v>
      </c>
      <c r="U451" s="69" t="str">
        <f>U22</f>
        <v>6 Mujor 2024</v>
      </c>
      <c r="V451" s="69" t="str">
        <f>V22</f>
        <v>6 Mujor 2025</v>
      </c>
      <c r="W451" s="69" t="str">
        <f>W22</f>
        <v>6 Mujor 2024</v>
      </c>
      <c r="X451" s="69" t="str">
        <f>X22</f>
        <v>6 Mujor 2025</v>
      </c>
      <c r="Y451" s="69" t="str">
        <f>Y22</f>
        <v>6 Mujor 2024</v>
      </c>
      <c r="Z451" s="69" t="str">
        <f>Z22</f>
        <v>6 Mujor 2025</v>
      </c>
      <c r="AA451" s="69" t="str">
        <f>AA22</f>
        <v>6 Mujor 2024</v>
      </c>
      <c r="AB451" s="69" t="str">
        <f>AB22</f>
        <v>6 Mujor 2025</v>
      </c>
      <c r="AC451" s="1" t="str">
        <f>R3</f>
        <v>6 Mujor 2024</v>
      </c>
      <c r="AD451" s="1" t="str">
        <f>U3</f>
        <v>6 Mujor 2025</v>
      </c>
      <c r="AE451" s="227"/>
      <c r="AF451" s="227"/>
      <c r="AG451" s="54"/>
    </row>
    <row r="452" spans="1:33" ht="26.25" customHeight="1" x14ac:dyDescent="0.25">
      <c r="A452" s="47">
        <v>1</v>
      </c>
      <c r="B452" s="213" t="s">
        <v>410</v>
      </c>
      <c r="C452" s="213"/>
      <c r="D452" s="213"/>
      <c r="E452" s="13">
        <f>SUM(E383+E424)</f>
        <v>0</v>
      </c>
      <c r="F452" s="13">
        <f t="shared" ref="F452:AB455" si="63">SUM(F383+F424)</f>
        <v>0</v>
      </c>
      <c r="G452" s="14">
        <f t="shared" si="63"/>
        <v>0</v>
      </c>
      <c r="H452" s="14">
        <f t="shared" si="63"/>
        <v>0</v>
      </c>
      <c r="I452" s="13">
        <f t="shared" si="63"/>
        <v>0</v>
      </c>
      <c r="J452" s="13">
        <f t="shared" si="63"/>
        <v>0</v>
      </c>
      <c r="K452" s="14">
        <f t="shared" si="63"/>
        <v>0</v>
      </c>
      <c r="L452" s="14">
        <f t="shared" si="63"/>
        <v>0</v>
      </c>
      <c r="M452" s="14">
        <f t="shared" si="63"/>
        <v>18</v>
      </c>
      <c r="N452" s="14">
        <f t="shared" si="63"/>
        <v>9</v>
      </c>
      <c r="O452" s="14">
        <f t="shared" si="63"/>
        <v>0</v>
      </c>
      <c r="P452" s="14">
        <f t="shared" si="63"/>
        <v>0</v>
      </c>
      <c r="Q452" s="14">
        <f t="shared" si="63"/>
        <v>0</v>
      </c>
      <c r="R452" s="14">
        <f t="shared" si="63"/>
        <v>0</v>
      </c>
      <c r="S452" s="14">
        <f t="shared" si="63"/>
        <v>0</v>
      </c>
      <c r="T452" s="14">
        <f t="shared" si="63"/>
        <v>0</v>
      </c>
      <c r="U452" s="14">
        <f t="shared" si="63"/>
        <v>0</v>
      </c>
      <c r="V452" s="14">
        <f t="shared" si="63"/>
        <v>0</v>
      </c>
      <c r="W452" s="14">
        <f t="shared" si="63"/>
        <v>0</v>
      </c>
      <c r="X452" s="14">
        <f t="shared" si="63"/>
        <v>0</v>
      </c>
      <c r="Y452" s="14">
        <f t="shared" si="63"/>
        <v>0</v>
      </c>
      <c r="Z452" s="14">
        <f t="shared" si="63"/>
        <v>0</v>
      </c>
      <c r="AA452" s="14">
        <f t="shared" si="63"/>
        <v>0</v>
      </c>
      <c r="AB452" s="14">
        <f t="shared" si="63"/>
        <v>0</v>
      </c>
      <c r="AC452" s="2">
        <f t="shared" ref="AC452:AD456" si="64">SUM(E452+G452+I452+K452+M452+O452+Q452+S452+U452+W452+Y452+AA452)</f>
        <v>18</v>
      </c>
      <c r="AD452" s="2">
        <f t="shared" si="64"/>
        <v>9</v>
      </c>
      <c r="AE452" s="214">
        <f>IF(AC452=0,0,(AC452-AD452)/AC452*-100)</f>
        <v>-50</v>
      </c>
      <c r="AF452" s="214"/>
      <c r="AG452" s="54"/>
    </row>
    <row r="453" spans="1:33" ht="26.25" customHeight="1" x14ac:dyDescent="0.25">
      <c r="A453" s="47">
        <v>2</v>
      </c>
      <c r="B453" s="213" t="s">
        <v>368</v>
      </c>
      <c r="C453" s="213"/>
      <c r="D453" s="213"/>
      <c r="E453" s="13">
        <f>SUM(E384+E425)</f>
        <v>0</v>
      </c>
      <c r="F453" s="13">
        <f t="shared" si="63"/>
        <v>0</v>
      </c>
      <c r="G453" s="14">
        <f t="shared" si="63"/>
        <v>0</v>
      </c>
      <c r="H453" s="14">
        <f t="shared" si="63"/>
        <v>0</v>
      </c>
      <c r="I453" s="13">
        <f t="shared" si="63"/>
        <v>0</v>
      </c>
      <c r="J453" s="13">
        <f t="shared" si="63"/>
        <v>0</v>
      </c>
      <c r="K453" s="14">
        <f t="shared" si="63"/>
        <v>0</v>
      </c>
      <c r="L453" s="14">
        <f t="shared" si="63"/>
        <v>0</v>
      </c>
      <c r="M453" s="14">
        <f t="shared" si="63"/>
        <v>2</v>
      </c>
      <c r="N453" s="14">
        <f t="shared" si="63"/>
        <v>1</v>
      </c>
      <c r="O453" s="14">
        <f t="shared" si="63"/>
        <v>0</v>
      </c>
      <c r="P453" s="14">
        <f t="shared" si="63"/>
        <v>0</v>
      </c>
      <c r="Q453" s="14">
        <f t="shared" si="63"/>
        <v>0</v>
      </c>
      <c r="R453" s="14">
        <f t="shared" si="63"/>
        <v>0</v>
      </c>
      <c r="S453" s="14">
        <f t="shared" si="63"/>
        <v>0</v>
      </c>
      <c r="T453" s="14">
        <f t="shared" si="63"/>
        <v>0</v>
      </c>
      <c r="U453" s="14">
        <f t="shared" si="63"/>
        <v>0</v>
      </c>
      <c r="V453" s="14">
        <f t="shared" si="63"/>
        <v>0</v>
      </c>
      <c r="W453" s="14">
        <f t="shared" si="63"/>
        <v>0</v>
      </c>
      <c r="X453" s="14">
        <f t="shared" si="63"/>
        <v>0</v>
      </c>
      <c r="Y453" s="14">
        <f t="shared" si="63"/>
        <v>0</v>
      </c>
      <c r="Z453" s="14">
        <f t="shared" si="63"/>
        <v>0</v>
      </c>
      <c r="AA453" s="14">
        <f t="shared" si="63"/>
        <v>0</v>
      </c>
      <c r="AB453" s="14">
        <f t="shared" si="63"/>
        <v>0</v>
      </c>
      <c r="AC453" s="2">
        <f t="shared" si="64"/>
        <v>2</v>
      </c>
      <c r="AD453" s="2">
        <f t="shared" si="64"/>
        <v>1</v>
      </c>
      <c r="AE453" s="214">
        <f>IF(AC453=0,0,(AC453-AD453)/AC453*-100)</f>
        <v>-50</v>
      </c>
      <c r="AF453" s="214"/>
      <c r="AG453" s="54"/>
    </row>
    <row r="454" spans="1:33" ht="26.25" customHeight="1" x14ac:dyDescent="0.25">
      <c r="A454" s="47">
        <v>3</v>
      </c>
      <c r="B454" s="213" t="s">
        <v>369</v>
      </c>
      <c r="C454" s="213"/>
      <c r="D454" s="213"/>
      <c r="E454" s="13">
        <f>SUM(E385+E426)</f>
        <v>0</v>
      </c>
      <c r="F454" s="13">
        <f t="shared" si="63"/>
        <v>0</v>
      </c>
      <c r="G454" s="14">
        <f t="shared" si="63"/>
        <v>0</v>
      </c>
      <c r="H454" s="14">
        <f t="shared" si="63"/>
        <v>0</v>
      </c>
      <c r="I454" s="13">
        <f t="shared" si="63"/>
        <v>0</v>
      </c>
      <c r="J454" s="13">
        <f t="shared" si="63"/>
        <v>0</v>
      </c>
      <c r="K454" s="14">
        <f t="shared" si="63"/>
        <v>0</v>
      </c>
      <c r="L454" s="14">
        <f t="shared" si="63"/>
        <v>0</v>
      </c>
      <c r="M454" s="14">
        <f t="shared" si="63"/>
        <v>0</v>
      </c>
      <c r="N454" s="14">
        <f t="shared" si="63"/>
        <v>0</v>
      </c>
      <c r="O454" s="14">
        <f t="shared" si="63"/>
        <v>0</v>
      </c>
      <c r="P454" s="14">
        <f t="shared" si="63"/>
        <v>0</v>
      </c>
      <c r="Q454" s="14">
        <f t="shared" si="63"/>
        <v>0</v>
      </c>
      <c r="R454" s="14">
        <f t="shared" si="63"/>
        <v>0</v>
      </c>
      <c r="S454" s="14">
        <f t="shared" si="63"/>
        <v>0</v>
      </c>
      <c r="T454" s="14">
        <f t="shared" si="63"/>
        <v>0</v>
      </c>
      <c r="U454" s="14">
        <f t="shared" si="63"/>
        <v>0</v>
      </c>
      <c r="V454" s="14">
        <f t="shared" si="63"/>
        <v>0</v>
      </c>
      <c r="W454" s="14">
        <f t="shared" si="63"/>
        <v>0</v>
      </c>
      <c r="X454" s="14">
        <f t="shared" si="63"/>
        <v>0</v>
      </c>
      <c r="Y454" s="14">
        <f t="shared" si="63"/>
        <v>0</v>
      </c>
      <c r="Z454" s="14">
        <f t="shared" si="63"/>
        <v>0</v>
      </c>
      <c r="AA454" s="14">
        <f t="shared" si="63"/>
        <v>0</v>
      </c>
      <c r="AB454" s="14">
        <f t="shared" si="63"/>
        <v>0</v>
      </c>
      <c r="AC454" s="2">
        <f t="shared" si="64"/>
        <v>0</v>
      </c>
      <c r="AD454" s="2">
        <f t="shared" si="64"/>
        <v>0</v>
      </c>
      <c r="AE454" s="214">
        <f>IF(AC454=0,0,(AC454-AD454)/AC454*-100)</f>
        <v>0</v>
      </c>
      <c r="AF454" s="214"/>
      <c r="AG454" s="54"/>
    </row>
    <row r="455" spans="1:33" ht="26.25" customHeight="1" x14ac:dyDescent="0.25">
      <c r="A455" s="47">
        <v>4</v>
      </c>
      <c r="B455" s="213" t="s">
        <v>370</v>
      </c>
      <c r="C455" s="213"/>
      <c r="D455" s="213"/>
      <c r="E455" s="13">
        <f>SUM(E386+E427)</f>
        <v>0</v>
      </c>
      <c r="F455" s="13">
        <f t="shared" si="63"/>
        <v>0</v>
      </c>
      <c r="G455" s="14">
        <f t="shared" si="63"/>
        <v>0</v>
      </c>
      <c r="H455" s="14">
        <f t="shared" si="63"/>
        <v>0</v>
      </c>
      <c r="I455" s="13">
        <f t="shared" si="63"/>
        <v>0</v>
      </c>
      <c r="J455" s="13">
        <f t="shared" si="63"/>
        <v>0</v>
      </c>
      <c r="K455" s="14">
        <f t="shared" si="63"/>
        <v>0</v>
      </c>
      <c r="L455" s="14">
        <f t="shared" si="63"/>
        <v>0</v>
      </c>
      <c r="M455" s="14">
        <f t="shared" si="63"/>
        <v>0</v>
      </c>
      <c r="N455" s="14">
        <f t="shared" si="63"/>
        <v>0</v>
      </c>
      <c r="O455" s="14">
        <f t="shared" si="63"/>
        <v>0</v>
      </c>
      <c r="P455" s="14">
        <f t="shared" si="63"/>
        <v>0</v>
      </c>
      <c r="Q455" s="14">
        <f t="shared" si="63"/>
        <v>0</v>
      </c>
      <c r="R455" s="14">
        <f t="shared" si="63"/>
        <v>0</v>
      </c>
      <c r="S455" s="14">
        <f t="shared" si="63"/>
        <v>0</v>
      </c>
      <c r="T455" s="14">
        <f t="shared" si="63"/>
        <v>0</v>
      </c>
      <c r="U455" s="14">
        <f t="shared" si="63"/>
        <v>0</v>
      </c>
      <c r="V455" s="14">
        <f t="shared" si="63"/>
        <v>0</v>
      </c>
      <c r="W455" s="14">
        <f t="shared" si="63"/>
        <v>0</v>
      </c>
      <c r="X455" s="14">
        <f t="shared" si="63"/>
        <v>0</v>
      </c>
      <c r="Y455" s="14">
        <f t="shared" si="63"/>
        <v>0</v>
      </c>
      <c r="Z455" s="14">
        <f t="shared" si="63"/>
        <v>0</v>
      </c>
      <c r="AA455" s="14">
        <f t="shared" si="63"/>
        <v>0</v>
      </c>
      <c r="AB455" s="14">
        <f t="shared" si="63"/>
        <v>0</v>
      </c>
      <c r="AC455" s="2">
        <f t="shared" si="64"/>
        <v>0</v>
      </c>
      <c r="AD455" s="2">
        <f t="shared" si="64"/>
        <v>0</v>
      </c>
      <c r="AE455" s="214">
        <f>IF(AC455=0,0,(AC455-AD455)/AC455*-100)</f>
        <v>0</v>
      </c>
      <c r="AF455" s="214"/>
      <c r="AG455" s="54"/>
    </row>
    <row r="456" spans="1:33" ht="32.25" customHeight="1" x14ac:dyDescent="0.25">
      <c r="A456" s="47">
        <v>5</v>
      </c>
      <c r="B456" s="236" t="s">
        <v>411</v>
      </c>
      <c r="C456" s="236"/>
      <c r="D456" s="236"/>
      <c r="E456" s="7">
        <f>SUM(E452-E453-E454+E455)</f>
        <v>0</v>
      </c>
      <c r="F456" s="7">
        <f t="shared" ref="F456:AB456" si="65">SUM(F452-F453-F454+F455)</f>
        <v>0</v>
      </c>
      <c r="G456" s="7">
        <f t="shared" si="65"/>
        <v>0</v>
      </c>
      <c r="H456" s="7">
        <f t="shared" si="65"/>
        <v>0</v>
      </c>
      <c r="I456" s="7">
        <f t="shared" si="65"/>
        <v>0</v>
      </c>
      <c r="J456" s="7">
        <f t="shared" si="65"/>
        <v>0</v>
      </c>
      <c r="K456" s="7">
        <f t="shared" si="65"/>
        <v>0</v>
      </c>
      <c r="L456" s="7">
        <f t="shared" si="65"/>
        <v>0</v>
      </c>
      <c r="M456" s="7">
        <f t="shared" si="65"/>
        <v>16</v>
      </c>
      <c r="N456" s="7">
        <f t="shared" si="65"/>
        <v>8</v>
      </c>
      <c r="O456" s="7">
        <f t="shared" si="65"/>
        <v>0</v>
      </c>
      <c r="P456" s="7">
        <f t="shared" si="65"/>
        <v>0</v>
      </c>
      <c r="Q456" s="7">
        <f t="shared" si="65"/>
        <v>0</v>
      </c>
      <c r="R456" s="7">
        <f t="shared" si="65"/>
        <v>0</v>
      </c>
      <c r="S456" s="7">
        <f t="shared" si="65"/>
        <v>0</v>
      </c>
      <c r="T456" s="7">
        <f t="shared" si="65"/>
        <v>0</v>
      </c>
      <c r="U456" s="7">
        <f t="shared" si="65"/>
        <v>0</v>
      </c>
      <c r="V456" s="7">
        <f t="shared" si="65"/>
        <v>0</v>
      </c>
      <c r="W456" s="7">
        <f t="shared" si="65"/>
        <v>0</v>
      </c>
      <c r="X456" s="7">
        <f t="shared" si="65"/>
        <v>0</v>
      </c>
      <c r="Y456" s="7">
        <f t="shared" si="65"/>
        <v>0</v>
      </c>
      <c r="Z456" s="7">
        <f t="shared" si="65"/>
        <v>0</v>
      </c>
      <c r="AA456" s="7">
        <f t="shared" si="65"/>
        <v>0</v>
      </c>
      <c r="AB456" s="7">
        <f t="shared" si="65"/>
        <v>0</v>
      </c>
      <c r="AC456" s="2">
        <f t="shared" si="64"/>
        <v>16</v>
      </c>
      <c r="AD456" s="2">
        <f t="shared" si="64"/>
        <v>8</v>
      </c>
      <c r="AE456" s="237">
        <f>IF(AC456=0,0,(AC456-AD456)/AC456*-100)</f>
        <v>-50</v>
      </c>
      <c r="AF456" s="237"/>
      <c r="AG456" s="54"/>
    </row>
    <row r="457" spans="1:33" ht="60" customHeight="1" x14ac:dyDescent="0.25">
      <c r="A457" s="244" t="s">
        <v>364</v>
      </c>
      <c r="B457" s="244"/>
      <c r="C457" s="244"/>
      <c r="D457" s="244"/>
      <c r="E457" s="244"/>
      <c r="F457" s="244"/>
      <c r="G457" s="244"/>
      <c r="H457" s="244"/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54"/>
    </row>
    <row r="458" spans="1:33" ht="16.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54"/>
    </row>
    <row r="459" spans="1:33" ht="23.25" customHeight="1" x14ac:dyDescent="0.25">
      <c r="A459" s="195" t="s">
        <v>412</v>
      </c>
      <c r="B459" s="195"/>
      <c r="C459" s="195"/>
      <c r="D459" s="195"/>
      <c r="E459" s="195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54"/>
    </row>
    <row r="460" spans="1:33" ht="23.25" customHeight="1" x14ac:dyDescent="0.25">
      <c r="A460" s="195" t="s">
        <v>413</v>
      </c>
      <c r="B460" s="195"/>
      <c r="C460" s="195"/>
      <c r="D460" s="195"/>
      <c r="E460" s="195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54"/>
    </row>
    <row r="461" spans="1:33" ht="60" customHeight="1" x14ac:dyDescent="0.25">
      <c r="A461" s="222" t="s">
        <v>367</v>
      </c>
      <c r="B461" s="222"/>
      <c r="C461" s="222"/>
      <c r="D461" s="222"/>
      <c r="E461" s="224" t="str">
        <f>E21</f>
        <v>S.P  Gjilan</v>
      </c>
      <c r="F461" s="224"/>
      <c r="G461" s="224" t="str">
        <f>G21</f>
        <v>S.P Kamenic</v>
      </c>
      <c r="H461" s="224"/>
      <c r="I461" s="224" t="str">
        <f>I21</f>
        <v>S.P.Viti</v>
      </c>
      <c r="J461" s="224"/>
      <c r="K461" s="224" t="str">
        <f>K21</f>
        <v>S.P Nberd</v>
      </c>
      <c r="L461" s="224"/>
      <c r="M461" s="224" t="str">
        <f>M21</f>
        <v>S.P. Partesh</v>
      </c>
      <c r="N461" s="224"/>
      <c r="O461" s="224" t="str">
        <f>O21</f>
        <v>S.P Kllokot</v>
      </c>
      <c r="P461" s="224"/>
      <c r="Q461" s="224" t="str">
        <f>Q21</f>
        <v>S.P Ranillug</v>
      </c>
      <c r="R461" s="224"/>
      <c r="S461" s="224" t="str">
        <f>S21</f>
        <v>Nj.R.K.Rr</v>
      </c>
      <c r="T461" s="224"/>
      <c r="U461" s="224" t="str">
        <f>U21</f>
        <v>Hetimet Rajonale</v>
      </c>
      <c r="V461" s="224"/>
      <c r="W461" s="224" t="str">
        <f>W21</f>
        <v>NJ.R.SH</v>
      </c>
      <c r="X461" s="224"/>
      <c r="Y461" s="224" t="str">
        <f>Y21</f>
        <v>Drejtoria Rajonale</v>
      </c>
      <c r="Z461" s="224"/>
      <c r="AA461" s="224">
        <f>AA21</f>
        <v>0</v>
      </c>
      <c r="AB461" s="224"/>
      <c r="AC461" s="226" t="s">
        <v>7</v>
      </c>
      <c r="AD461" s="226"/>
      <c r="AE461" s="227" t="s">
        <v>8</v>
      </c>
      <c r="AF461" s="227"/>
      <c r="AG461" s="54"/>
    </row>
    <row r="462" spans="1:33" ht="63.75" customHeight="1" x14ac:dyDescent="0.25">
      <c r="A462" s="222" t="s">
        <v>22</v>
      </c>
      <c r="B462" s="222"/>
      <c r="C462" s="222"/>
      <c r="D462" s="222"/>
      <c r="E462" s="69" t="str">
        <f>E22</f>
        <v>6 Mujor 2024</v>
      </c>
      <c r="F462" s="69" t="str">
        <f>F22</f>
        <v>6 Mujor 2025</v>
      </c>
      <c r="G462" s="69" t="str">
        <f>G22</f>
        <v>6 Mujor 2024</v>
      </c>
      <c r="H462" s="69" t="str">
        <f>H22</f>
        <v>6 Mujor 2025</v>
      </c>
      <c r="I462" s="69" t="str">
        <f>I22</f>
        <v>6 Mujor 2024</v>
      </c>
      <c r="J462" s="69" t="str">
        <f>J22</f>
        <v>6 Mujor 2025</v>
      </c>
      <c r="K462" s="69" t="str">
        <f>K22</f>
        <v>6 Mujor 2024</v>
      </c>
      <c r="L462" s="69" t="str">
        <f>L22</f>
        <v>6 Mujor 2025</v>
      </c>
      <c r="M462" s="69" t="str">
        <f>M22</f>
        <v>6 Mujor 2024</v>
      </c>
      <c r="N462" s="69" t="str">
        <f>N22</f>
        <v>6 Mujor 2025</v>
      </c>
      <c r="O462" s="69" t="str">
        <f>O22</f>
        <v>6 Mujor 2024</v>
      </c>
      <c r="P462" s="69" t="str">
        <f>P22</f>
        <v>6 Mujor 2025</v>
      </c>
      <c r="Q462" s="69" t="str">
        <f>Q22</f>
        <v>6 Mujor 2024</v>
      </c>
      <c r="R462" s="69" t="str">
        <f>R22</f>
        <v>6 Mujor 2025</v>
      </c>
      <c r="S462" s="69" t="str">
        <f>S22</f>
        <v>6 Mujor 2024</v>
      </c>
      <c r="T462" s="69" t="str">
        <f>T22</f>
        <v>6 Mujor 2025</v>
      </c>
      <c r="U462" s="69" t="str">
        <f>U22</f>
        <v>6 Mujor 2024</v>
      </c>
      <c r="V462" s="69" t="str">
        <f>V22</f>
        <v>6 Mujor 2025</v>
      </c>
      <c r="W462" s="69" t="str">
        <f>W22</f>
        <v>6 Mujor 2024</v>
      </c>
      <c r="X462" s="69" t="str">
        <f>X22</f>
        <v>6 Mujor 2025</v>
      </c>
      <c r="Y462" s="69" t="str">
        <f>Y22</f>
        <v>6 Mujor 2024</v>
      </c>
      <c r="Z462" s="69" t="str">
        <f>Z22</f>
        <v>6 Mujor 2025</v>
      </c>
      <c r="AA462" s="69" t="str">
        <f>AA22</f>
        <v>6 Mujor 2024</v>
      </c>
      <c r="AB462" s="69" t="str">
        <f>AB22</f>
        <v>6 Mujor 2025</v>
      </c>
      <c r="AC462" s="1" t="str">
        <f>R3</f>
        <v>6 Mujor 2024</v>
      </c>
      <c r="AD462" s="1" t="str">
        <f>U3</f>
        <v>6 Mujor 2025</v>
      </c>
      <c r="AE462" s="227"/>
      <c r="AF462" s="227"/>
      <c r="AG462" s="54"/>
    </row>
    <row r="463" spans="1:33" ht="30.75" customHeight="1" x14ac:dyDescent="0.25">
      <c r="A463" s="57">
        <v>1</v>
      </c>
      <c r="B463" s="251" t="s">
        <v>414</v>
      </c>
      <c r="C463" s="251"/>
      <c r="D463" s="251"/>
      <c r="E463" s="16">
        <f>SUM(E394+E435)</f>
        <v>0</v>
      </c>
      <c r="F463" s="16">
        <f t="shared" ref="F463:AB466" si="66">SUM(F394+F435)</f>
        <v>0</v>
      </c>
      <c r="G463" s="16">
        <f t="shared" si="66"/>
        <v>0</v>
      </c>
      <c r="H463" s="16">
        <f t="shared" si="66"/>
        <v>0</v>
      </c>
      <c r="I463" s="16">
        <f t="shared" si="66"/>
        <v>0</v>
      </c>
      <c r="J463" s="16">
        <f t="shared" si="66"/>
        <v>0</v>
      </c>
      <c r="K463" s="16">
        <f t="shared" si="66"/>
        <v>0</v>
      </c>
      <c r="L463" s="16">
        <f t="shared" si="66"/>
        <v>0</v>
      </c>
      <c r="M463" s="16">
        <f t="shared" si="66"/>
        <v>16</v>
      </c>
      <c r="N463" s="16">
        <f t="shared" si="66"/>
        <v>8</v>
      </c>
      <c r="O463" s="16">
        <f t="shared" si="66"/>
        <v>0</v>
      </c>
      <c r="P463" s="16">
        <f t="shared" si="66"/>
        <v>0</v>
      </c>
      <c r="Q463" s="16">
        <f t="shared" si="66"/>
        <v>0</v>
      </c>
      <c r="R463" s="16">
        <f t="shared" si="66"/>
        <v>0</v>
      </c>
      <c r="S463" s="16">
        <f t="shared" si="66"/>
        <v>0</v>
      </c>
      <c r="T463" s="16">
        <f t="shared" si="66"/>
        <v>0</v>
      </c>
      <c r="U463" s="16">
        <f t="shared" si="66"/>
        <v>0</v>
      </c>
      <c r="V463" s="16">
        <f t="shared" si="66"/>
        <v>0</v>
      </c>
      <c r="W463" s="16">
        <f t="shared" si="66"/>
        <v>0</v>
      </c>
      <c r="X463" s="16">
        <f t="shared" si="66"/>
        <v>0</v>
      </c>
      <c r="Y463" s="16">
        <f t="shared" si="66"/>
        <v>0</v>
      </c>
      <c r="Z463" s="16">
        <f t="shared" si="66"/>
        <v>0</v>
      </c>
      <c r="AA463" s="16">
        <f t="shared" si="66"/>
        <v>0</v>
      </c>
      <c r="AB463" s="16">
        <f t="shared" si="66"/>
        <v>0</v>
      </c>
      <c r="AC463" s="2">
        <f>SUM(E463+G463+I463+K463+M463+O463+Q463+S463+U463+W463+Y463+AA463)</f>
        <v>16</v>
      </c>
      <c r="AD463" s="2">
        <f>SUM(F463+H463+J463+L463+N463+P463+R463+T463+V463+X463+Z463+AB463)</f>
        <v>8</v>
      </c>
      <c r="AE463" s="252">
        <f t="shared" ref="AE463:AE473" si="67">IF(AC463=0,0,(AC463-AD463)/AC463*-100)</f>
        <v>-50</v>
      </c>
      <c r="AF463" s="252"/>
      <c r="AG463" s="54"/>
    </row>
    <row r="464" spans="1:33" ht="25.5" customHeight="1" x14ac:dyDescent="0.25">
      <c r="A464" s="47">
        <v>2</v>
      </c>
      <c r="B464" s="213" t="s">
        <v>415</v>
      </c>
      <c r="C464" s="213"/>
      <c r="D464" s="213"/>
      <c r="E464" s="13">
        <f>SUM(E395+E436)</f>
        <v>0</v>
      </c>
      <c r="F464" s="13">
        <f t="shared" si="66"/>
        <v>0</v>
      </c>
      <c r="G464" s="14">
        <f t="shared" si="66"/>
        <v>0</v>
      </c>
      <c r="H464" s="14">
        <f t="shared" si="66"/>
        <v>0</v>
      </c>
      <c r="I464" s="13">
        <f t="shared" si="66"/>
        <v>0</v>
      </c>
      <c r="J464" s="13">
        <f t="shared" si="66"/>
        <v>0</v>
      </c>
      <c r="K464" s="14">
        <f t="shared" si="66"/>
        <v>0</v>
      </c>
      <c r="L464" s="14">
        <f t="shared" si="66"/>
        <v>0</v>
      </c>
      <c r="M464" s="14">
        <f t="shared" si="66"/>
        <v>12</v>
      </c>
      <c r="N464" s="14">
        <f t="shared" si="66"/>
        <v>5</v>
      </c>
      <c r="O464" s="14">
        <f t="shared" si="66"/>
        <v>0</v>
      </c>
      <c r="P464" s="14">
        <f t="shared" si="66"/>
        <v>0</v>
      </c>
      <c r="Q464" s="14">
        <f t="shared" si="66"/>
        <v>0</v>
      </c>
      <c r="R464" s="14">
        <f t="shared" si="66"/>
        <v>0</v>
      </c>
      <c r="S464" s="14">
        <f t="shared" si="66"/>
        <v>0</v>
      </c>
      <c r="T464" s="14">
        <f t="shared" si="66"/>
        <v>0</v>
      </c>
      <c r="U464" s="14">
        <f t="shared" si="66"/>
        <v>0</v>
      </c>
      <c r="V464" s="14">
        <f t="shared" si="66"/>
        <v>0</v>
      </c>
      <c r="W464" s="14">
        <f t="shared" si="66"/>
        <v>0</v>
      </c>
      <c r="X464" s="14">
        <f t="shared" si="66"/>
        <v>0</v>
      </c>
      <c r="Y464" s="14">
        <f t="shared" si="66"/>
        <v>0</v>
      </c>
      <c r="Z464" s="14">
        <f t="shared" si="66"/>
        <v>0</v>
      </c>
      <c r="AA464" s="14">
        <f t="shared" si="66"/>
        <v>0</v>
      </c>
      <c r="AB464" s="14">
        <f t="shared" si="66"/>
        <v>0</v>
      </c>
      <c r="AC464" s="2">
        <f>SUM(E464+G464+I464+K464+M464+O464+Q464+S464+U464+W464+Y464+AA464)</f>
        <v>12</v>
      </c>
      <c r="AD464" s="2">
        <f>SUM(F464+H464+J464+L464+N464+P464+R464+T464+V464+X464+Z464+AB464)</f>
        <v>5</v>
      </c>
      <c r="AE464" s="214">
        <f t="shared" si="67"/>
        <v>-58.333333333333336</v>
      </c>
      <c r="AF464" s="214"/>
      <c r="AG464" s="54"/>
    </row>
    <row r="465" spans="1:33" ht="25.5" customHeight="1" x14ac:dyDescent="0.25">
      <c r="A465" s="47">
        <v>3</v>
      </c>
      <c r="B465" s="213" t="s">
        <v>416</v>
      </c>
      <c r="C465" s="213"/>
      <c r="D465" s="213"/>
      <c r="E465" s="13">
        <f>SUM(E396+E437)</f>
        <v>0</v>
      </c>
      <c r="F465" s="13">
        <f t="shared" si="66"/>
        <v>0</v>
      </c>
      <c r="G465" s="14">
        <f t="shared" si="66"/>
        <v>0</v>
      </c>
      <c r="H465" s="14">
        <f t="shared" si="66"/>
        <v>0</v>
      </c>
      <c r="I465" s="13">
        <f t="shared" si="66"/>
        <v>0</v>
      </c>
      <c r="J465" s="13">
        <f t="shared" si="66"/>
        <v>0</v>
      </c>
      <c r="K465" s="14">
        <f t="shared" si="66"/>
        <v>0</v>
      </c>
      <c r="L465" s="14">
        <f t="shared" si="66"/>
        <v>0</v>
      </c>
      <c r="M465" s="14">
        <f t="shared" si="66"/>
        <v>0</v>
      </c>
      <c r="N465" s="14">
        <f t="shared" si="66"/>
        <v>0</v>
      </c>
      <c r="O465" s="14">
        <f t="shared" si="66"/>
        <v>0</v>
      </c>
      <c r="P465" s="14">
        <f t="shared" si="66"/>
        <v>0</v>
      </c>
      <c r="Q465" s="14">
        <f t="shared" si="66"/>
        <v>0</v>
      </c>
      <c r="R465" s="14">
        <f t="shared" si="66"/>
        <v>0</v>
      </c>
      <c r="S465" s="14">
        <f t="shared" si="66"/>
        <v>0</v>
      </c>
      <c r="T465" s="14">
        <f t="shared" si="66"/>
        <v>0</v>
      </c>
      <c r="U465" s="14">
        <f t="shared" si="66"/>
        <v>0</v>
      </c>
      <c r="V465" s="14">
        <f t="shared" si="66"/>
        <v>0</v>
      </c>
      <c r="W465" s="14">
        <f t="shared" si="66"/>
        <v>0</v>
      </c>
      <c r="X465" s="14">
        <f t="shared" si="66"/>
        <v>0</v>
      </c>
      <c r="Y465" s="14">
        <f t="shared" si="66"/>
        <v>0</v>
      </c>
      <c r="Z465" s="14">
        <f t="shared" si="66"/>
        <v>0</v>
      </c>
      <c r="AA465" s="14">
        <f t="shared" si="66"/>
        <v>0</v>
      </c>
      <c r="AB465" s="14">
        <f t="shared" si="66"/>
        <v>0</v>
      </c>
      <c r="AC465" s="2">
        <f t="shared" ref="AC465:AD470" si="68">SUM(E465+G465+I465+K465+M465+O465+Q465+S465+U465+W465+Y465+AA465)</f>
        <v>0</v>
      </c>
      <c r="AD465" s="2">
        <f t="shared" si="68"/>
        <v>0</v>
      </c>
      <c r="AE465" s="214">
        <f t="shared" si="67"/>
        <v>0</v>
      </c>
      <c r="AF465" s="214"/>
      <c r="AG465" s="54"/>
    </row>
    <row r="466" spans="1:33" ht="25.5" customHeight="1" x14ac:dyDescent="0.25">
      <c r="A466" s="47">
        <v>4</v>
      </c>
      <c r="B466" s="213" t="s">
        <v>417</v>
      </c>
      <c r="C466" s="213"/>
      <c r="D466" s="213"/>
      <c r="E466" s="13">
        <f>SUM(E397+E438)</f>
        <v>0</v>
      </c>
      <c r="F466" s="13">
        <f t="shared" si="66"/>
        <v>0</v>
      </c>
      <c r="G466" s="14">
        <f t="shared" si="66"/>
        <v>0</v>
      </c>
      <c r="H466" s="14">
        <f t="shared" si="66"/>
        <v>0</v>
      </c>
      <c r="I466" s="13">
        <f t="shared" si="66"/>
        <v>0</v>
      </c>
      <c r="J466" s="13">
        <f t="shared" si="66"/>
        <v>0</v>
      </c>
      <c r="K466" s="14">
        <f t="shared" si="66"/>
        <v>0</v>
      </c>
      <c r="L466" s="14">
        <f t="shared" si="66"/>
        <v>0</v>
      </c>
      <c r="M466" s="14">
        <f t="shared" si="66"/>
        <v>0</v>
      </c>
      <c r="N466" s="14">
        <f t="shared" si="66"/>
        <v>0</v>
      </c>
      <c r="O466" s="14">
        <f t="shared" si="66"/>
        <v>0</v>
      </c>
      <c r="P466" s="14">
        <f t="shared" si="66"/>
        <v>0</v>
      </c>
      <c r="Q466" s="14">
        <f t="shared" si="66"/>
        <v>0</v>
      </c>
      <c r="R466" s="14">
        <f t="shared" si="66"/>
        <v>0</v>
      </c>
      <c r="S466" s="14">
        <f t="shared" si="66"/>
        <v>0</v>
      </c>
      <c r="T466" s="14">
        <f t="shared" si="66"/>
        <v>0</v>
      </c>
      <c r="U466" s="14">
        <f t="shared" si="66"/>
        <v>0</v>
      </c>
      <c r="V466" s="14">
        <f t="shared" si="66"/>
        <v>0</v>
      </c>
      <c r="W466" s="14">
        <f t="shared" si="66"/>
        <v>0</v>
      </c>
      <c r="X466" s="14">
        <f t="shared" si="66"/>
        <v>0</v>
      </c>
      <c r="Y466" s="14">
        <f t="shared" si="66"/>
        <v>0</v>
      </c>
      <c r="Z466" s="14">
        <f t="shared" si="66"/>
        <v>0</v>
      </c>
      <c r="AA466" s="14">
        <f t="shared" si="66"/>
        <v>0</v>
      </c>
      <c r="AB466" s="14">
        <f t="shared" si="66"/>
        <v>0</v>
      </c>
      <c r="AC466" s="2">
        <f t="shared" si="68"/>
        <v>0</v>
      </c>
      <c r="AD466" s="2">
        <f t="shared" si="68"/>
        <v>0</v>
      </c>
      <c r="AE466" s="214">
        <f t="shared" si="67"/>
        <v>0</v>
      </c>
      <c r="AF466" s="214"/>
      <c r="AG466" s="54"/>
    </row>
    <row r="467" spans="1:33" ht="30.75" customHeight="1" x14ac:dyDescent="0.25">
      <c r="A467" s="57">
        <v>5</v>
      </c>
      <c r="B467" s="253" t="s">
        <v>378</v>
      </c>
      <c r="C467" s="253"/>
      <c r="D467" s="253"/>
      <c r="E467" s="16">
        <f t="shared" ref="E467:AB473" si="69">SUM(E398+E439)</f>
        <v>0</v>
      </c>
      <c r="F467" s="16">
        <f t="shared" si="69"/>
        <v>0</v>
      </c>
      <c r="G467" s="16">
        <f t="shared" si="69"/>
        <v>0</v>
      </c>
      <c r="H467" s="16">
        <f t="shared" si="69"/>
        <v>0</v>
      </c>
      <c r="I467" s="16">
        <f t="shared" si="69"/>
        <v>0</v>
      </c>
      <c r="J467" s="16">
        <f t="shared" si="69"/>
        <v>0</v>
      </c>
      <c r="K467" s="16">
        <f t="shared" si="69"/>
        <v>0</v>
      </c>
      <c r="L467" s="16">
        <f t="shared" si="69"/>
        <v>0</v>
      </c>
      <c r="M467" s="16">
        <f t="shared" si="69"/>
        <v>12</v>
      </c>
      <c r="N467" s="16">
        <f t="shared" si="69"/>
        <v>5</v>
      </c>
      <c r="O467" s="16">
        <f t="shared" si="69"/>
        <v>0</v>
      </c>
      <c r="P467" s="16">
        <f t="shared" si="69"/>
        <v>0</v>
      </c>
      <c r="Q467" s="16">
        <f t="shared" si="69"/>
        <v>0</v>
      </c>
      <c r="R467" s="16">
        <f t="shared" si="69"/>
        <v>0</v>
      </c>
      <c r="S467" s="16">
        <f t="shared" si="69"/>
        <v>0</v>
      </c>
      <c r="T467" s="16">
        <f t="shared" si="69"/>
        <v>0</v>
      </c>
      <c r="U467" s="16">
        <f t="shared" si="69"/>
        <v>0</v>
      </c>
      <c r="V467" s="16">
        <f t="shared" si="69"/>
        <v>0</v>
      </c>
      <c r="W467" s="16">
        <f t="shared" si="69"/>
        <v>0</v>
      </c>
      <c r="X467" s="16">
        <f t="shared" si="69"/>
        <v>0</v>
      </c>
      <c r="Y467" s="16">
        <f t="shared" si="69"/>
        <v>0</v>
      </c>
      <c r="Z467" s="16">
        <f t="shared" si="69"/>
        <v>0</v>
      </c>
      <c r="AA467" s="16">
        <f t="shared" si="69"/>
        <v>0</v>
      </c>
      <c r="AB467" s="16">
        <f t="shared" si="69"/>
        <v>0</v>
      </c>
      <c r="AC467" s="2">
        <f t="shared" si="68"/>
        <v>12</v>
      </c>
      <c r="AD467" s="2">
        <f t="shared" si="68"/>
        <v>5</v>
      </c>
      <c r="AE467" s="252">
        <f t="shared" si="67"/>
        <v>-58.333333333333336</v>
      </c>
      <c r="AF467" s="252"/>
      <c r="AG467" s="54"/>
    </row>
    <row r="468" spans="1:33" ht="26.25" customHeight="1" x14ac:dyDescent="0.25">
      <c r="A468" s="47">
        <v>6</v>
      </c>
      <c r="B468" s="213" t="s">
        <v>418</v>
      </c>
      <c r="C468" s="213"/>
      <c r="D468" s="213"/>
      <c r="E468" s="13">
        <f t="shared" si="69"/>
        <v>0</v>
      </c>
      <c r="F468" s="13">
        <f t="shared" si="69"/>
        <v>0</v>
      </c>
      <c r="G468" s="14">
        <f t="shared" si="69"/>
        <v>0</v>
      </c>
      <c r="H468" s="14">
        <f t="shared" si="69"/>
        <v>0</v>
      </c>
      <c r="I468" s="13">
        <f t="shared" si="69"/>
        <v>0</v>
      </c>
      <c r="J468" s="13">
        <f t="shared" si="69"/>
        <v>0</v>
      </c>
      <c r="K468" s="14">
        <f t="shared" si="69"/>
        <v>0</v>
      </c>
      <c r="L468" s="14">
        <f t="shared" si="69"/>
        <v>0</v>
      </c>
      <c r="M468" s="14">
        <f t="shared" si="69"/>
        <v>0</v>
      </c>
      <c r="N468" s="14">
        <f t="shared" si="69"/>
        <v>3</v>
      </c>
      <c r="O468" s="14">
        <f t="shared" si="69"/>
        <v>0</v>
      </c>
      <c r="P468" s="14">
        <f t="shared" si="69"/>
        <v>0</v>
      </c>
      <c r="Q468" s="14">
        <f t="shared" si="69"/>
        <v>0</v>
      </c>
      <c r="R468" s="14">
        <f t="shared" si="69"/>
        <v>0</v>
      </c>
      <c r="S468" s="14">
        <f t="shared" si="69"/>
        <v>0</v>
      </c>
      <c r="T468" s="14">
        <f t="shared" si="69"/>
        <v>0</v>
      </c>
      <c r="U468" s="14">
        <f t="shared" si="69"/>
        <v>0</v>
      </c>
      <c r="V468" s="14">
        <f t="shared" si="69"/>
        <v>0</v>
      </c>
      <c r="W468" s="14">
        <f t="shared" si="69"/>
        <v>0</v>
      </c>
      <c r="X468" s="14">
        <f t="shared" si="69"/>
        <v>0</v>
      </c>
      <c r="Y468" s="14">
        <f t="shared" si="69"/>
        <v>0</v>
      </c>
      <c r="Z468" s="14">
        <f t="shared" si="69"/>
        <v>0</v>
      </c>
      <c r="AA468" s="14">
        <f t="shared" si="69"/>
        <v>0</v>
      </c>
      <c r="AB468" s="14">
        <f t="shared" si="69"/>
        <v>0</v>
      </c>
      <c r="AC468" s="2">
        <f t="shared" si="68"/>
        <v>0</v>
      </c>
      <c r="AD468" s="2">
        <f t="shared" si="68"/>
        <v>3</v>
      </c>
      <c r="AE468" s="214">
        <f t="shared" si="67"/>
        <v>0</v>
      </c>
      <c r="AF468" s="214"/>
      <c r="AG468" s="54"/>
    </row>
    <row r="469" spans="1:33" ht="26.25" customHeight="1" x14ac:dyDescent="0.25">
      <c r="A469" s="47">
        <v>7</v>
      </c>
      <c r="B469" s="213" t="s">
        <v>419</v>
      </c>
      <c r="C469" s="213"/>
      <c r="D469" s="213"/>
      <c r="E469" s="13">
        <f t="shared" si="69"/>
        <v>0</v>
      </c>
      <c r="F469" s="13">
        <f t="shared" si="69"/>
        <v>0</v>
      </c>
      <c r="G469" s="14">
        <f t="shared" si="69"/>
        <v>0</v>
      </c>
      <c r="H469" s="14">
        <f t="shared" si="69"/>
        <v>0</v>
      </c>
      <c r="I469" s="13">
        <f t="shared" si="69"/>
        <v>0</v>
      </c>
      <c r="J469" s="13">
        <f t="shared" si="69"/>
        <v>0</v>
      </c>
      <c r="K469" s="14">
        <f t="shared" si="69"/>
        <v>0</v>
      </c>
      <c r="L469" s="14">
        <f t="shared" si="69"/>
        <v>0</v>
      </c>
      <c r="M469" s="14">
        <f t="shared" si="69"/>
        <v>4</v>
      </c>
      <c r="N469" s="14">
        <f t="shared" si="69"/>
        <v>0</v>
      </c>
      <c r="O469" s="14">
        <f t="shared" si="69"/>
        <v>0</v>
      </c>
      <c r="P469" s="14">
        <f t="shared" si="69"/>
        <v>0</v>
      </c>
      <c r="Q469" s="14">
        <f t="shared" si="69"/>
        <v>0</v>
      </c>
      <c r="R469" s="14">
        <f t="shared" si="69"/>
        <v>0</v>
      </c>
      <c r="S469" s="14">
        <f t="shared" si="69"/>
        <v>0</v>
      </c>
      <c r="T469" s="14">
        <f t="shared" si="69"/>
        <v>0</v>
      </c>
      <c r="U469" s="14">
        <f t="shared" si="69"/>
        <v>0</v>
      </c>
      <c r="V469" s="14">
        <f t="shared" si="69"/>
        <v>0</v>
      </c>
      <c r="W469" s="14">
        <f t="shared" si="69"/>
        <v>0</v>
      </c>
      <c r="X469" s="14">
        <f t="shared" si="69"/>
        <v>0</v>
      </c>
      <c r="Y469" s="14">
        <f t="shared" si="69"/>
        <v>0</v>
      </c>
      <c r="Z469" s="14">
        <f t="shared" si="69"/>
        <v>0</v>
      </c>
      <c r="AA469" s="14">
        <f t="shared" si="69"/>
        <v>0</v>
      </c>
      <c r="AB469" s="14">
        <f t="shared" si="69"/>
        <v>0</v>
      </c>
      <c r="AC469" s="2">
        <f t="shared" si="68"/>
        <v>4</v>
      </c>
      <c r="AD469" s="2">
        <f t="shared" si="68"/>
        <v>0</v>
      </c>
      <c r="AE469" s="214">
        <f t="shared" si="67"/>
        <v>-100</v>
      </c>
      <c r="AF469" s="214"/>
      <c r="AG469" s="54"/>
    </row>
    <row r="470" spans="1:33" ht="30.75" customHeight="1" x14ac:dyDescent="0.25">
      <c r="A470" s="57">
        <v>8</v>
      </c>
      <c r="B470" s="251" t="s">
        <v>381</v>
      </c>
      <c r="C470" s="251"/>
      <c r="D470" s="251"/>
      <c r="E470" s="16">
        <f t="shared" si="69"/>
        <v>0</v>
      </c>
      <c r="F470" s="16">
        <f t="shared" si="69"/>
        <v>0</v>
      </c>
      <c r="G470" s="16">
        <f t="shared" si="69"/>
        <v>0</v>
      </c>
      <c r="H470" s="16">
        <f t="shared" si="69"/>
        <v>0</v>
      </c>
      <c r="I470" s="16">
        <f t="shared" si="69"/>
        <v>0</v>
      </c>
      <c r="J470" s="16">
        <f t="shared" si="69"/>
        <v>0</v>
      </c>
      <c r="K470" s="16">
        <f t="shared" si="69"/>
        <v>0</v>
      </c>
      <c r="L470" s="16">
        <f t="shared" si="69"/>
        <v>0</v>
      </c>
      <c r="M470" s="16">
        <f t="shared" si="69"/>
        <v>4</v>
      </c>
      <c r="N470" s="16">
        <f t="shared" si="69"/>
        <v>3</v>
      </c>
      <c r="O470" s="16">
        <f t="shared" si="69"/>
        <v>0</v>
      </c>
      <c r="P470" s="16">
        <f t="shared" si="69"/>
        <v>0</v>
      </c>
      <c r="Q470" s="16">
        <f t="shared" si="69"/>
        <v>0</v>
      </c>
      <c r="R470" s="16">
        <f t="shared" si="69"/>
        <v>0</v>
      </c>
      <c r="S470" s="16">
        <f t="shared" si="69"/>
        <v>0</v>
      </c>
      <c r="T470" s="16">
        <f t="shared" si="69"/>
        <v>0</v>
      </c>
      <c r="U470" s="16">
        <f t="shared" si="69"/>
        <v>0</v>
      </c>
      <c r="V470" s="16">
        <f t="shared" si="69"/>
        <v>0</v>
      </c>
      <c r="W470" s="16">
        <f t="shared" si="69"/>
        <v>0</v>
      </c>
      <c r="X470" s="16">
        <f t="shared" si="69"/>
        <v>0</v>
      </c>
      <c r="Y470" s="16">
        <f t="shared" si="69"/>
        <v>0</v>
      </c>
      <c r="Z470" s="16">
        <f t="shared" si="69"/>
        <v>0</v>
      </c>
      <c r="AA470" s="16">
        <f t="shared" si="69"/>
        <v>0</v>
      </c>
      <c r="AB470" s="16">
        <f t="shared" si="69"/>
        <v>0</v>
      </c>
      <c r="AC470" s="2">
        <f t="shared" si="68"/>
        <v>4</v>
      </c>
      <c r="AD470" s="2">
        <f t="shared" si="68"/>
        <v>3</v>
      </c>
      <c r="AE470" s="252">
        <f t="shared" si="67"/>
        <v>-25</v>
      </c>
      <c r="AF470" s="252"/>
      <c r="AG470" s="54"/>
    </row>
    <row r="471" spans="1:33" ht="30.75" customHeight="1" x14ac:dyDescent="0.25">
      <c r="A471" s="58">
        <v>9</v>
      </c>
      <c r="B471" s="219" t="s">
        <v>496</v>
      </c>
      <c r="C471" s="219"/>
      <c r="D471" s="219"/>
      <c r="E471" s="73" t="e">
        <f t="shared" ref="E471:AD471" si="70">E467/E463*100</f>
        <v>#DIV/0!</v>
      </c>
      <c r="F471" s="73" t="e">
        <f t="shared" si="70"/>
        <v>#DIV/0!</v>
      </c>
      <c r="G471" s="73" t="e">
        <f t="shared" si="70"/>
        <v>#DIV/0!</v>
      </c>
      <c r="H471" s="73" t="e">
        <f t="shared" si="70"/>
        <v>#DIV/0!</v>
      </c>
      <c r="I471" s="73" t="e">
        <f t="shared" si="70"/>
        <v>#DIV/0!</v>
      </c>
      <c r="J471" s="73" t="e">
        <f t="shared" si="70"/>
        <v>#DIV/0!</v>
      </c>
      <c r="K471" s="73" t="e">
        <f t="shared" si="70"/>
        <v>#DIV/0!</v>
      </c>
      <c r="L471" s="73" t="e">
        <f t="shared" si="70"/>
        <v>#DIV/0!</v>
      </c>
      <c r="M471" s="73">
        <f t="shared" si="70"/>
        <v>75</v>
      </c>
      <c r="N471" s="73">
        <f t="shared" si="70"/>
        <v>62.5</v>
      </c>
      <c r="O471" s="73" t="e">
        <f t="shared" si="70"/>
        <v>#DIV/0!</v>
      </c>
      <c r="P471" s="73" t="e">
        <f t="shared" si="70"/>
        <v>#DIV/0!</v>
      </c>
      <c r="Q471" s="73" t="e">
        <f t="shared" si="70"/>
        <v>#DIV/0!</v>
      </c>
      <c r="R471" s="73" t="e">
        <f t="shared" si="70"/>
        <v>#DIV/0!</v>
      </c>
      <c r="S471" s="73" t="e">
        <f t="shared" si="70"/>
        <v>#DIV/0!</v>
      </c>
      <c r="T471" s="73" t="e">
        <f t="shared" si="70"/>
        <v>#DIV/0!</v>
      </c>
      <c r="U471" s="73" t="e">
        <f t="shared" si="70"/>
        <v>#DIV/0!</v>
      </c>
      <c r="V471" s="73" t="e">
        <f t="shared" si="70"/>
        <v>#DIV/0!</v>
      </c>
      <c r="W471" s="73" t="e">
        <f t="shared" si="70"/>
        <v>#DIV/0!</v>
      </c>
      <c r="X471" s="73" t="e">
        <f t="shared" si="70"/>
        <v>#DIV/0!</v>
      </c>
      <c r="Y471" s="73" t="e">
        <f t="shared" si="70"/>
        <v>#DIV/0!</v>
      </c>
      <c r="Z471" s="73" t="e">
        <f t="shared" si="70"/>
        <v>#DIV/0!</v>
      </c>
      <c r="AA471" s="73" t="e">
        <f t="shared" si="70"/>
        <v>#DIV/0!</v>
      </c>
      <c r="AB471" s="73" t="e">
        <f t="shared" si="70"/>
        <v>#DIV/0!</v>
      </c>
      <c r="AC471" s="11">
        <f t="shared" si="70"/>
        <v>75</v>
      </c>
      <c r="AD471" s="11">
        <f t="shared" si="70"/>
        <v>62.5</v>
      </c>
      <c r="AE471" s="249"/>
      <c r="AF471" s="249"/>
      <c r="AG471" s="54"/>
    </row>
    <row r="472" spans="1:33" ht="30.75" customHeight="1" x14ac:dyDescent="0.25">
      <c r="A472" s="48">
        <v>10</v>
      </c>
      <c r="B472" s="213" t="s">
        <v>383</v>
      </c>
      <c r="C472" s="213"/>
      <c r="D472" s="213"/>
      <c r="E472" s="13">
        <f t="shared" si="69"/>
        <v>0</v>
      </c>
      <c r="F472" s="13">
        <f t="shared" si="69"/>
        <v>0</v>
      </c>
      <c r="G472" s="14">
        <f t="shared" si="69"/>
        <v>0</v>
      </c>
      <c r="H472" s="14">
        <f t="shared" si="69"/>
        <v>0</v>
      </c>
      <c r="I472" s="13">
        <f t="shared" si="69"/>
        <v>0</v>
      </c>
      <c r="J472" s="13">
        <f t="shared" si="69"/>
        <v>0</v>
      </c>
      <c r="K472" s="14">
        <f t="shared" si="69"/>
        <v>0</v>
      </c>
      <c r="L472" s="14">
        <f t="shared" si="69"/>
        <v>0</v>
      </c>
      <c r="M472" s="14">
        <f t="shared" si="69"/>
        <v>0</v>
      </c>
      <c r="N472" s="14">
        <f t="shared" si="69"/>
        <v>0</v>
      </c>
      <c r="O472" s="14">
        <f t="shared" si="69"/>
        <v>0</v>
      </c>
      <c r="P472" s="14">
        <f t="shared" si="69"/>
        <v>0</v>
      </c>
      <c r="Q472" s="14">
        <f t="shared" si="69"/>
        <v>0</v>
      </c>
      <c r="R472" s="14">
        <f t="shared" si="69"/>
        <v>0</v>
      </c>
      <c r="S472" s="14">
        <f t="shared" si="69"/>
        <v>0</v>
      </c>
      <c r="T472" s="14">
        <f t="shared" si="69"/>
        <v>0</v>
      </c>
      <c r="U472" s="14">
        <f t="shared" si="69"/>
        <v>0</v>
      </c>
      <c r="V472" s="14">
        <f t="shared" si="69"/>
        <v>0</v>
      </c>
      <c r="W472" s="14">
        <f t="shared" si="69"/>
        <v>0</v>
      </c>
      <c r="X472" s="14">
        <f t="shared" si="69"/>
        <v>0</v>
      </c>
      <c r="Y472" s="14">
        <f t="shared" si="69"/>
        <v>0</v>
      </c>
      <c r="Z472" s="14">
        <f t="shared" si="69"/>
        <v>0</v>
      </c>
      <c r="AA472" s="14">
        <f t="shared" si="69"/>
        <v>0</v>
      </c>
      <c r="AB472" s="14">
        <f t="shared" si="69"/>
        <v>0</v>
      </c>
      <c r="AC472" s="2">
        <f>SUM(E472+G472+I472+K472+M472+O472+Q472+S472+U472+W472+Y472+AA472)</f>
        <v>0</v>
      </c>
      <c r="AD472" s="2">
        <f>SUM(F472+H472+J472+L472+N472+P472+R472+T472+V472+X472+Z472+AB472)</f>
        <v>0</v>
      </c>
      <c r="AE472" s="250">
        <f t="shared" si="67"/>
        <v>0</v>
      </c>
      <c r="AF472" s="250"/>
      <c r="AG472" s="54"/>
    </row>
    <row r="473" spans="1:33" ht="30" customHeight="1" x14ac:dyDescent="0.25">
      <c r="A473" s="59">
        <v>11</v>
      </c>
      <c r="B473" s="251" t="s">
        <v>420</v>
      </c>
      <c r="C473" s="251"/>
      <c r="D473" s="251"/>
      <c r="E473" s="16">
        <f t="shared" si="69"/>
        <v>0</v>
      </c>
      <c r="F473" s="16">
        <f t="shared" si="69"/>
        <v>0</v>
      </c>
      <c r="G473" s="16">
        <f t="shared" si="69"/>
        <v>0</v>
      </c>
      <c r="H473" s="16">
        <f t="shared" si="69"/>
        <v>0</v>
      </c>
      <c r="I473" s="16">
        <f t="shared" si="69"/>
        <v>0</v>
      </c>
      <c r="J473" s="16">
        <f t="shared" si="69"/>
        <v>0</v>
      </c>
      <c r="K473" s="16">
        <f t="shared" si="69"/>
        <v>0</v>
      </c>
      <c r="L473" s="16">
        <f t="shared" si="69"/>
        <v>0</v>
      </c>
      <c r="M473" s="16">
        <f t="shared" si="69"/>
        <v>12</v>
      </c>
      <c r="N473" s="16">
        <f t="shared" si="69"/>
        <v>5</v>
      </c>
      <c r="O473" s="16">
        <f t="shared" si="69"/>
        <v>0</v>
      </c>
      <c r="P473" s="16">
        <f t="shared" si="69"/>
        <v>0</v>
      </c>
      <c r="Q473" s="16">
        <f t="shared" si="69"/>
        <v>0</v>
      </c>
      <c r="R473" s="16">
        <f t="shared" si="69"/>
        <v>0</v>
      </c>
      <c r="S473" s="16">
        <f t="shared" si="69"/>
        <v>0</v>
      </c>
      <c r="T473" s="16">
        <f t="shared" si="69"/>
        <v>0</v>
      </c>
      <c r="U473" s="16">
        <f t="shared" si="69"/>
        <v>0</v>
      </c>
      <c r="V473" s="16">
        <f t="shared" si="69"/>
        <v>0</v>
      </c>
      <c r="W473" s="16">
        <f t="shared" si="69"/>
        <v>0</v>
      </c>
      <c r="X473" s="16">
        <f t="shared" si="69"/>
        <v>0</v>
      </c>
      <c r="Y473" s="16">
        <f t="shared" si="69"/>
        <v>0</v>
      </c>
      <c r="Z473" s="16">
        <f t="shared" si="69"/>
        <v>0</v>
      </c>
      <c r="AA473" s="16">
        <f t="shared" si="69"/>
        <v>0</v>
      </c>
      <c r="AB473" s="16">
        <f t="shared" si="69"/>
        <v>0</v>
      </c>
      <c r="AC473" s="2">
        <f>SUM(E473+G473+I473+K473+M473+O473+Q473+S473+U473+W473+Y473+AA473)</f>
        <v>12</v>
      </c>
      <c r="AD473" s="2">
        <f>SUM(F473+H473+J473+L473+N473+P473+R473+T473+V473+X473+Z473+AB473)</f>
        <v>5</v>
      </c>
      <c r="AE473" s="252">
        <f t="shared" si="67"/>
        <v>-58.333333333333336</v>
      </c>
      <c r="AF473" s="252"/>
      <c r="AG473" s="54"/>
    </row>
    <row r="474" spans="1:33" ht="53.25" customHeight="1" x14ac:dyDescent="0.25">
      <c r="A474" s="246" t="s">
        <v>385</v>
      </c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52">
        <f>AC473/AC463*100</f>
        <v>75</v>
      </c>
      <c r="AD474" s="52">
        <f>AD473/AD463*100</f>
        <v>62.5</v>
      </c>
      <c r="AE474" s="247">
        <f>IF(AC474=0,0,(AC474-AD474)/AC474*-100)</f>
        <v>-16.666666666666664</v>
      </c>
      <c r="AF474" s="247"/>
      <c r="AG474" s="54"/>
    </row>
    <row r="475" spans="1:33" ht="16.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</row>
    <row r="476" spans="1:33" ht="23.25" customHeight="1" x14ac:dyDescent="0.25">
      <c r="A476" s="195" t="s">
        <v>421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54"/>
    </row>
    <row r="477" spans="1:33" ht="24" customHeight="1" x14ac:dyDescent="0.25">
      <c r="A477" s="195" t="s">
        <v>422</v>
      </c>
      <c r="B477" s="195"/>
      <c r="C477" s="195"/>
      <c r="D477" s="195"/>
      <c r="E477" s="195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</row>
    <row r="478" spans="1:33" s="44" customFormat="1" ht="60.75" customHeight="1" x14ac:dyDescent="0.25">
      <c r="A478" s="222" t="s">
        <v>367</v>
      </c>
      <c r="B478" s="222"/>
      <c r="C478" s="222"/>
      <c r="D478" s="222"/>
      <c r="E478" s="224" t="str">
        <f>E21</f>
        <v>S.P  Gjilan</v>
      </c>
      <c r="F478" s="224"/>
      <c r="G478" s="224" t="str">
        <f>G21</f>
        <v>S.P Kamenic</v>
      </c>
      <c r="H478" s="224"/>
      <c r="I478" s="224" t="str">
        <f>I21</f>
        <v>S.P.Viti</v>
      </c>
      <c r="J478" s="224"/>
      <c r="K478" s="224" t="str">
        <f>K21</f>
        <v>S.P Nberd</v>
      </c>
      <c r="L478" s="224"/>
      <c r="M478" s="224" t="str">
        <f>M21</f>
        <v>S.P. Partesh</v>
      </c>
      <c r="N478" s="224"/>
      <c r="O478" s="224" t="str">
        <f>O21</f>
        <v>S.P Kllokot</v>
      </c>
      <c r="P478" s="224"/>
      <c r="Q478" s="224" t="str">
        <f>Q21</f>
        <v>S.P Ranillug</v>
      </c>
      <c r="R478" s="224"/>
      <c r="S478" s="224" t="str">
        <f>S21</f>
        <v>Nj.R.K.Rr</v>
      </c>
      <c r="T478" s="224"/>
      <c r="U478" s="224" t="str">
        <f>U21</f>
        <v>Hetimet Rajonale</v>
      </c>
      <c r="V478" s="224"/>
      <c r="W478" s="224" t="str">
        <f>W21</f>
        <v>NJ.R.SH</v>
      </c>
      <c r="X478" s="224"/>
      <c r="Y478" s="224" t="str">
        <f>Y21</f>
        <v>Drejtoria Rajonale</v>
      </c>
      <c r="Z478" s="224"/>
      <c r="AA478" s="224">
        <f>AA21</f>
        <v>0</v>
      </c>
      <c r="AB478" s="224"/>
      <c r="AC478" s="226" t="s">
        <v>7</v>
      </c>
      <c r="AD478" s="226"/>
      <c r="AE478" s="227" t="s">
        <v>8</v>
      </c>
      <c r="AF478" s="227"/>
    </row>
    <row r="479" spans="1:33" s="44" customFormat="1" ht="63" customHeight="1" x14ac:dyDescent="0.25">
      <c r="A479" s="222" t="s">
        <v>22</v>
      </c>
      <c r="B479" s="222"/>
      <c r="C479" s="222"/>
      <c r="D479" s="222"/>
      <c r="E479" s="69" t="str">
        <f>E22</f>
        <v>6 Mujor 2024</v>
      </c>
      <c r="F479" s="69" t="str">
        <f>F22</f>
        <v>6 Mujor 2025</v>
      </c>
      <c r="G479" s="69" t="str">
        <f>G22</f>
        <v>6 Mujor 2024</v>
      </c>
      <c r="H479" s="69" t="str">
        <f>H22</f>
        <v>6 Mujor 2025</v>
      </c>
      <c r="I479" s="69" t="str">
        <f>I22</f>
        <v>6 Mujor 2024</v>
      </c>
      <c r="J479" s="69" t="str">
        <f>J22</f>
        <v>6 Mujor 2025</v>
      </c>
      <c r="K479" s="69" t="str">
        <f>K22</f>
        <v>6 Mujor 2024</v>
      </c>
      <c r="L479" s="69" t="str">
        <f>L22</f>
        <v>6 Mujor 2025</v>
      </c>
      <c r="M479" s="69" t="str">
        <f>M22</f>
        <v>6 Mujor 2024</v>
      </c>
      <c r="N479" s="69" t="str">
        <f>N22</f>
        <v>6 Mujor 2025</v>
      </c>
      <c r="O479" s="69" t="str">
        <f>O22</f>
        <v>6 Mujor 2024</v>
      </c>
      <c r="P479" s="69" t="str">
        <f>P22</f>
        <v>6 Mujor 2025</v>
      </c>
      <c r="Q479" s="69" t="str">
        <f>Q22</f>
        <v>6 Mujor 2024</v>
      </c>
      <c r="R479" s="69" t="str">
        <f>R22</f>
        <v>6 Mujor 2025</v>
      </c>
      <c r="S479" s="69" t="str">
        <f>S22</f>
        <v>6 Mujor 2024</v>
      </c>
      <c r="T479" s="69" t="str">
        <f>T22</f>
        <v>6 Mujor 2025</v>
      </c>
      <c r="U479" s="69" t="str">
        <f>U22</f>
        <v>6 Mujor 2024</v>
      </c>
      <c r="V479" s="69" t="str">
        <f>V22</f>
        <v>6 Mujor 2025</v>
      </c>
      <c r="W479" s="69" t="str">
        <f>W22</f>
        <v>6 Mujor 2024</v>
      </c>
      <c r="X479" s="69" t="str">
        <f>X22</f>
        <v>6 Mujor 2025</v>
      </c>
      <c r="Y479" s="69" t="str">
        <f>Y22</f>
        <v>6 Mujor 2024</v>
      </c>
      <c r="Z479" s="69" t="str">
        <f>Z22</f>
        <v>6 Mujor 2025</v>
      </c>
      <c r="AA479" s="69" t="str">
        <f>AA22</f>
        <v>6 Mujor 2024</v>
      </c>
      <c r="AB479" s="69" t="str">
        <f>AB22</f>
        <v>6 Mujor 2025</v>
      </c>
      <c r="AC479" s="1" t="str">
        <f>R3</f>
        <v>6 Mujor 2024</v>
      </c>
      <c r="AD479" s="1" t="str">
        <f>U3</f>
        <v>6 Mujor 2025</v>
      </c>
      <c r="AE479" s="227"/>
      <c r="AF479" s="227"/>
    </row>
    <row r="480" spans="1:33" s="44" customFormat="1" ht="25.5" customHeight="1" x14ac:dyDescent="0.25">
      <c r="A480" s="47">
        <v>1</v>
      </c>
      <c r="B480" s="213" t="s">
        <v>423</v>
      </c>
      <c r="C480" s="213"/>
      <c r="D480" s="213"/>
      <c r="E480" s="13">
        <f t="shared" ref="E480:AB480" si="71">E29+E84+E86+E87+E88+E89</f>
        <v>0</v>
      </c>
      <c r="F480" s="13">
        <f t="shared" si="71"/>
        <v>0</v>
      </c>
      <c r="G480" s="17">
        <f t="shared" si="71"/>
        <v>0</v>
      </c>
      <c r="H480" s="17">
        <f t="shared" si="71"/>
        <v>0</v>
      </c>
      <c r="I480" s="13">
        <f t="shared" si="71"/>
        <v>0</v>
      </c>
      <c r="J480" s="13">
        <f t="shared" si="71"/>
        <v>0</v>
      </c>
      <c r="K480" s="17">
        <f t="shared" si="71"/>
        <v>0</v>
      </c>
      <c r="L480" s="17">
        <f t="shared" si="71"/>
        <v>0</v>
      </c>
      <c r="M480" s="13">
        <f t="shared" si="71"/>
        <v>0</v>
      </c>
      <c r="N480" s="13">
        <f t="shared" si="71"/>
        <v>0</v>
      </c>
      <c r="O480" s="17">
        <f t="shared" si="71"/>
        <v>0</v>
      </c>
      <c r="P480" s="17">
        <f t="shared" si="71"/>
        <v>0</v>
      </c>
      <c r="Q480" s="13">
        <f t="shared" si="71"/>
        <v>0</v>
      </c>
      <c r="R480" s="13">
        <f t="shared" si="71"/>
        <v>0</v>
      </c>
      <c r="S480" s="17">
        <f t="shared" si="71"/>
        <v>0</v>
      </c>
      <c r="T480" s="17">
        <f t="shared" si="71"/>
        <v>0</v>
      </c>
      <c r="U480" s="13">
        <f t="shared" si="71"/>
        <v>0</v>
      </c>
      <c r="V480" s="13">
        <f t="shared" si="71"/>
        <v>0</v>
      </c>
      <c r="W480" s="17">
        <f t="shared" si="71"/>
        <v>0</v>
      </c>
      <c r="X480" s="17">
        <f t="shared" si="71"/>
        <v>0</v>
      </c>
      <c r="Y480" s="13">
        <f t="shared" si="71"/>
        <v>0</v>
      </c>
      <c r="Z480" s="13">
        <f t="shared" si="71"/>
        <v>0</v>
      </c>
      <c r="AA480" s="17">
        <f t="shared" si="71"/>
        <v>0</v>
      </c>
      <c r="AB480" s="17">
        <f t="shared" si="71"/>
        <v>0</v>
      </c>
      <c r="AC480" s="2">
        <f>SUM(E480+G480+I480+K480+M480+O480+Q480+S480+U480+W480+Y480+AA480)</f>
        <v>0</v>
      </c>
      <c r="AD480" s="2">
        <f t="shared" ref="AC480:AD487" si="72">SUM(F480+H480+J480+L480+N480+P480+R480+T480+V480+X480+Z480+AB480)</f>
        <v>0</v>
      </c>
      <c r="AE480" s="214">
        <f t="shared" ref="AE480:AE487" si="73">IF(AC480=0,0,(AC480-AD480)/AC480*-100)</f>
        <v>0</v>
      </c>
      <c r="AF480" s="214"/>
    </row>
    <row r="481" spans="1:33" s="44" customFormat="1" ht="25.5" customHeight="1" x14ac:dyDescent="0.25">
      <c r="A481" s="47">
        <v>3</v>
      </c>
      <c r="B481" s="213" t="s">
        <v>424</v>
      </c>
      <c r="C481" s="213"/>
      <c r="D481" s="213"/>
      <c r="E481" s="13">
        <f t="shared" ref="E481:AB481" si="74">E99</f>
        <v>0</v>
      </c>
      <c r="F481" s="13">
        <f t="shared" si="74"/>
        <v>0</v>
      </c>
      <c r="G481" s="18">
        <f t="shared" si="74"/>
        <v>0</v>
      </c>
      <c r="H481" s="18">
        <f t="shared" si="74"/>
        <v>0</v>
      </c>
      <c r="I481" s="13">
        <f t="shared" si="74"/>
        <v>0</v>
      </c>
      <c r="J481" s="13">
        <f t="shared" si="74"/>
        <v>0</v>
      </c>
      <c r="K481" s="18">
        <f t="shared" si="74"/>
        <v>0</v>
      </c>
      <c r="L481" s="18">
        <f t="shared" si="74"/>
        <v>0</v>
      </c>
      <c r="M481" s="18">
        <f t="shared" si="74"/>
        <v>0</v>
      </c>
      <c r="N481" s="18">
        <f t="shared" si="74"/>
        <v>1</v>
      </c>
      <c r="O481" s="18">
        <f t="shared" si="74"/>
        <v>0</v>
      </c>
      <c r="P481" s="18">
        <f t="shared" si="74"/>
        <v>0</v>
      </c>
      <c r="Q481" s="18">
        <f t="shared" si="74"/>
        <v>0</v>
      </c>
      <c r="R481" s="18">
        <f t="shared" si="74"/>
        <v>0</v>
      </c>
      <c r="S481" s="18">
        <f t="shared" si="74"/>
        <v>0</v>
      </c>
      <c r="T481" s="18">
        <f t="shared" si="74"/>
        <v>0</v>
      </c>
      <c r="U481" s="18">
        <f t="shared" si="74"/>
        <v>0</v>
      </c>
      <c r="V481" s="18">
        <f t="shared" si="74"/>
        <v>0</v>
      </c>
      <c r="W481" s="18">
        <f t="shared" si="74"/>
        <v>0</v>
      </c>
      <c r="X481" s="18">
        <f t="shared" si="74"/>
        <v>0</v>
      </c>
      <c r="Y481" s="18">
        <f t="shared" si="74"/>
        <v>0</v>
      </c>
      <c r="Z481" s="18">
        <f t="shared" si="74"/>
        <v>0</v>
      </c>
      <c r="AA481" s="18">
        <f t="shared" si="74"/>
        <v>0</v>
      </c>
      <c r="AB481" s="18">
        <f t="shared" si="74"/>
        <v>0</v>
      </c>
      <c r="AC481" s="2">
        <f t="shared" si="72"/>
        <v>0</v>
      </c>
      <c r="AD481" s="2">
        <f t="shared" si="72"/>
        <v>1</v>
      </c>
      <c r="AE481" s="214">
        <f t="shared" si="73"/>
        <v>0</v>
      </c>
      <c r="AF481" s="214"/>
    </row>
    <row r="482" spans="1:33" s="44" customFormat="1" ht="25.5" customHeight="1" x14ac:dyDescent="0.25">
      <c r="A482" s="47">
        <v>4</v>
      </c>
      <c r="B482" s="213" t="s">
        <v>425</v>
      </c>
      <c r="C482" s="213"/>
      <c r="D482" s="213"/>
      <c r="E482" s="13">
        <f t="shared" ref="E482:AB482" si="75">E98</f>
        <v>0</v>
      </c>
      <c r="F482" s="13">
        <f t="shared" si="75"/>
        <v>0</v>
      </c>
      <c r="G482" s="18">
        <f t="shared" si="75"/>
        <v>0</v>
      </c>
      <c r="H482" s="18">
        <f t="shared" si="75"/>
        <v>0</v>
      </c>
      <c r="I482" s="13">
        <f t="shared" si="75"/>
        <v>0</v>
      </c>
      <c r="J482" s="13">
        <f t="shared" si="75"/>
        <v>0</v>
      </c>
      <c r="K482" s="18">
        <f t="shared" si="75"/>
        <v>0</v>
      </c>
      <c r="L482" s="18">
        <f t="shared" si="75"/>
        <v>0</v>
      </c>
      <c r="M482" s="18">
        <f t="shared" si="75"/>
        <v>4</v>
      </c>
      <c r="N482" s="18">
        <f t="shared" si="75"/>
        <v>1</v>
      </c>
      <c r="O482" s="18">
        <f t="shared" si="75"/>
        <v>0</v>
      </c>
      <c r="P482" s="18">
        <f t="shared" si="75"/>
        <v>0</v>
      </c>
      <c r="Q482" s="18">
        <f t="shared" si="75"/>
        <v>0</v>
      </c>
      <c r="R482" s="18">
        <f t="shared" si="75"/>
        <v>0</v>
      </c>
      <c r="S482" s="18">
        <f t="shared" si="75"/>
        <v>0</v>
      </c>
      <c r="T482" s="18">
        <f t="shared" si="75"/>
        <v>0</v>
      </c>
      <c r="U482" s="18">
        <f t="shared" si="75"/>
        <v>0</v>
      </c>
      <c r="V482" s="18">
        <f t="shared" si="75"/>
        <v>0</v>
      </c>
      <c r="W482" s="18">
        <f t="shared" si="75"/>
        <v>0</v>
      </c>
      <c r="X482" s="18">
        <f t="shared" si="75"/>
        <v>0</v>
      </c>
      <c r="Y482" s="18">
        <f t="shared" si="75"/>
        <v>0</v>
      </c>
      <c r="Z482" s="18">
        <f t="shared" si="75"/>
        <v>0</v>
      </c>
      <c r="AA482" s="18">
        <f t="shared" si="75"/>
        <v>0</v>
      </c>
      <c r="AB482" s="18">
        <f t="shared" si="75"/>
        <v>0</v>
      </c>
      <c r="AC482" s="2">
        <f t="shared" si="72"/>
        <v>4</v>
      </c>
      <c r="AD482" s="2">
        <f t="shared" si="72"/>
        <v>1</v>
      </c>
      <c r="AE482" s="214">
        <f t="shared" si="73"/>
        <v>-75</v>
      </c>
      <c r="AF482" s="214"/>
    </row>
    <row r="483" spans="1:33" s="44" customFormat="1" ht="25.5" customHeight="1" x14ac:dyDescent="0.25">
      <c r="A483" s="47">
        <v>5</v>
      </c>
      <c r="B483" s="213" t="s">
        <v>426</v>
      </c>
      <c r="C483" s="213"/>
      <c r="D483" s="213"/>
      <c r="E483" s="13">
        <f t="shared" ref="E483:AB483" si="76">E251</f>
        <v>0</v>
      </c>
      <c r="F483" s="13">
        <f t="shared" si="76"/>
        <v>0</v>
      </c>
      <c r="G483" s="18">
        <f t="shared" si="76"/>
        <v>0</v>
      </c>
      <c r="H483" s="18">
        <f t="shared" si="76"/>
        <v>0</v>
      </c>
      <c r="I483" s="13">
        <f t="shared" si="76"/>
        <v>0</v>
      </c>
      <c r="J483" s="13">
        <f t="shared" si="76"/>
        <v>0</v>
      </c>
      <c r="K483" s="18">
        <f t="shared" si="76"/>
        <v>0</v>
      </c>
      <c r="L483" s="18">
        <f t="shared" si="76"/>
        <v>0</v>
      </c>
      <c r="M483" s="18">
        <f t="shared" si="76"/>
        <v>1</v>
      </c>
      <c r="N483" s="18">
        <f t="shared" si="76"/>
        <v>0</v>
      </c>
      <c r="O483" s="18">
        <f t="shared" si="76"/>
        <v>0</v>
      </c>
      <c r="P483" s="18">
        <f t="shared" si="76"/>
        <v>0</v>
      </c>
      <c r="Q483" s="18">
        <f t="shared" si="76"/>
        <v>0</v>
      </c>
      <c r="R483" s="18">
        <f t="shared" si="76"/>
        <v>0</v>
      </c>
      <c r="S483" s="18">
        <f t="shared" si="76"/>
        <v>0</v>
      </c>
      <c r="T483" s="18">
        <f t="shared" si="76"/>
        <v>0</v>
      </c>
      <c r="U483" s="18">
        <f t="shared" si="76"/>
        <v>0</v>
      </c>
      <c r="V483" s="18">
        <f t="shared" si="76"/>
        <v>0</v>
      </c>
      <c r="W483" s="18">
        <f t="shared" si="76"/>
        <v>0</v>
      </c>
      <c r="X483" s="18">
        <f t="shared" si="76"/>
        <v>0</v>
      </c>
      <c r="Y483" s="18">
        <f t="shared" si="76"/>
        <v>0</v>
      </c>
      <c r="Z483" s="18">
        <f t="shared" si="76"/>
        <v>0</v>
      </c>
      <c r="AA483" s="18">
        <f t="shared" si="76"/>
        <v>0</v>
      </c>
      <c r="AB483" s="18">
        <f t="shared" si="76"/>
        <v>0</v>
      </c>
      <c r="AC483" s="2">
        <f t="shared" si="72"/>
        <v>1</v>
      </c>
      <c r="AD483" s="2">
        <f t="shared" si="72"/>
        <v>0</v>
      </c>
      <c r="AE483" s="214">
        <f t="shared" si="73"/>
        <v>-100</v>
      </c>
      <c r="AF483" s="214"/>
    </row>
    <row r="484" spans="1:33" s="44" customFormat="1" ht="25.5" customHeight="1" x14ac:dyDescent="0.25">
      <c r="A484" s="47">
        <v>6</v>
      </c>
      <c r="B484" s="213" t="s">
        <v>240</v>
      </c>
      <c r="C484" s="213"/>
      <c r="D484" s="213"/>
      <c r="E484" s="13">
        <f t="shared" ref="E484:AB484" si="77">E254</f>
        <v>0</v>
      </c>
      <c r="F484" s="13">
        <f t="shared" si="77"/>
        <v>0</v>
      </c>
      <c r="G484" s="18">
        <f t="shared" si="77"/>
        <v>0</v>
      </c>
      <c r="H484" s="18">
        <f t="shared" si="77"/>
        <v>0</v>
      </c>
      <c r="I484" s="13">
        <f t="shared" si="77"/>
        <v>0</v>
      </c>
      <c r="J484" s="13">
        <f t="shared" si="77"/>
        <v>0</v>
      </c>
      <c r="K484" s="18">
        <f t="shared" si="77"/>
        <v>0</v>
      </c>
      <c r="L484" s="18">
        <f t="shared" si="77"/>
        <v>0</v>
      </c>
      <c r="M484" s="18">
        <f t="shared" si="77"/>
        <v>1</v>
      </c>
      <c r="N484" s="18">
        <f t="shared" si="77"/>
        <v>1</v>
      </c>
      <c r="O484" s="18">
        <f t="shared" si="77"/>
        <v>0</v>
      </c>
      <c r="P484" s="18">
        <f t="shared" si="77"/>
        <v>0</v>
      </c>
      <c r="Q484" s="18">
        <f t="shared" si="77"/>
        <v>0</v>
      </c>
      <c r="R484" s="18">
        <f t="shared" si="77"/>
        <v>0</v>
      </c>
      <c r="S484" s="18">
        <f t="shared" si="77"/>
        <v>0</v>
      </c>
      <c r="T484" s="18">
        <f t="shared" si="77"/>
        <v>0</v>
      </c>
      <c r="U484" s="18">
        <f t="shared" si="77"/>
        <v>0</v>
      </c>
      <c r="V484" s="18">
        <f t="shared" si="77"/>
        <v>0</v>
      </c>
      <c r="W484" s="18">
        <f t="shared" si="77"/>
        <v>0</v>
      </c>
      <c r="X484" s="18">
        <f t="shared" si="77"/>
        <v>0</v>
      </c>
      <c r="Y484" s="18">
        <f t="shared" si="77"/>
        <v>0</v>
      </c>
      <c r="Z484" s="18">
        <f t="shared" si="77"/>
        <v>0</v>
      </c>
      <c r="AA484" s="18">
        <f t="shared" si="77"/>
        <v>0</v>
      </c>
      <c r="AB484" s="18">
        <f t="shared" si="77"/>
        <v>0</v>
      </c>
      <c r="AC484" s="2">
        <f t="shared" si="72"/>
        <v>1</v>
      </c>
      <c r="AD484" s="2">
        <f t="shared" si="72"/>
        <v>1</v>
      </c>
      <c r="AE484" s="214">
        <f t="shared" si="73"/>
        <v>0</v>
      </c>
      <c r="AF484" s="214"/>
    </row>
    <row r="485" spans="1:33" s="44" customFormat="1" ht="25.5" customHeight="1" x14ac:dyDescent="0.25">
      <c r="A485" s="47">
        <v>7</v>
      </c>
      <c r="B485" s="213" t="s">
        <v>427</v>
      </c>
      <c r="C485" s="213"/>
      <c r="D485" s="213"/>
      <c r="E485" s="13">
        <f t="shared" ref="E485:AB485" si="78">E256</f>
        <v>0</v>
      </c>
      <c r="F485" s="13">
        <f t="shared" si="78"/>
        <v>0</v>
      </c>
      <c r="G485" s="18">
        <f t="shared" si="78"/>
        <v>0</v>
      </c>
      <c r="H485" s="18">
        <f t="shared" si="78"/>
        <v>0</v>
      </c>
      <c r="I485" s="13">
        <f t="shared" si="78"/>
        <v>0</v>
      </c>
      <c r="J485" s="13">
        <f t="shared" si="78"/>
        <v>0</v>
      </c>
      <c r="K485" s="18">
        <f t="shared" si="78"/>
        <v>0</v>
      </c>
      <c r="L485" s="18">
        <f t="shared" si="78"/>
        <v>0</v>
      </c>
      <c r="M485" s="18">
        <f t="shared" si="78"/>
        <v>0</v>
      </c>
      <c r="N485" s="18">
        <f t="shared" si="78"/>
        <v>0</v>
      </c>
      <c r="O485" s="18">
        <f t="shared" si="78"/>
        <v>0</v>
      </c>
      <c r="P485" s="18">
        <f t="shared" si="78"/>
        <v>0</v>
      </c>
      <c r="Q485" s="18">
        <f t="shared" si="78"/>
        <v>0</v>
      </c>
      <c r="R485" s="18">
        <f t="shared" si="78"/>
        <v>0</v>
      </c>
      <c r="S485" s="18">
        <f t="shared" si="78"/>
        <v>0</v>
      </c>
      <c r="T485" s="18">
        <f t="shared" si="78"/>
        <v>0</v>
      </c>
      <c r="U485" s="18">
        <f t="shared" si="78"/>
        <v>0</v>
      </c>
      <c r="V485" s="18">
        <f t="shared" si="78"/>
        <v>0</v>
      </c>
      <c r="W485" s="18">
        <f t="shared" si="78"/>
        <v>0</v>
      </c>
      <c r="X485" s="18">
        <f t="shared" si="78"/>
        <v>0</v>
      </c>
      <c r="Y485" s="18">
        <f t="shared" si="78"/>
        <v>0</v>
      </c>
      <c r="Z485" s="18">
        <f t="shared" si="78"/>
        <v>0</v>
      </c>
      <c r="AA485" s="18">
        <f t="shared" si="78"/>
        <v>0</v>
      </c>
      <c r="AB485" s="18">
        <f t="shared" si="78"/>
        <v>0</v>
      </c>
      <c r="AC485" s="2">
        <f t="shared" si="72"/>
        <v>0</v>
      </c>
      <c r="AD485" s="2">
        <f t="shared" si="72"/>
        <v>0</v>
      </c>
      <c r="AE485" s="214">
        <f t="shared" si="73"/>
        <v>0</v>
      </c>
      <c r="AF485" s="214"/>
    </row>
    <row r="486" spans="1:33" s="44" customFormat="1" ht="25.5" customHeight="1" x14ac:dyDescent="0.25">
      <c r="A486" s="47">
        <v>8</v>
      </c>
      <c r="B486" s="213" t="s">
        <v>494</v>
      </c>
      <c r="C486" s="213"/>
      <c r="D486" s="213"/>
      <c r="E486" s="13">
        <f t="shared" ref="E486:AB486" si="79">SUM(E257)</f>
        <v>0</v>
      </c>
      <c r="F486" s="13">
        <f t="shared" si="79"/>
        <v>0</v>
      </c>
      <c r="G486" s="13">
        <f t="shared" si="79"/>
        <v>0</v>
      </c>
      <c r="H486" s="13">
        <f t="shared" si="79"/>
        <v>0</v>
      </c>
      <c r="I486" s="13">
        <f t="shared" si="79"/>
        <v>0</v>
      </c>
      <c r="J486" s="13">
        <f t="shared" si="79"/>
        <v>0</v>
      </c>
      <c r="K486" s="13">
        <f t="shared" si="79"/>
        <v>0</v>
      </c>
      <c r="L486" s="13">
        <f t="shared" si="79"/>
        <v>0</v>
      </c>
      <c r="M486" s="13">
        <f t="shared" si="79"/>
        <v>0</v>
      </c>
      <c r="N486" s="13">
        <f t="shared" si="79"/>
        <v>0</v>
      </c>
      <c r="O486" s="13">
        <f t="shared" si="79"/>
        <v>0</v>
      </c>
      <c r="P486" s="13">
        <f t="shared" si="79"/>
        <v>0</v>
      </c>
      <c r="Q486" s="13">
        <f t="shared" si="79"/>
        <v>0</v>
      </c>
      <c r="R486" s="13">
        <f t="shared" si="79"/>
        <v>0</v>
      </c>
      <c r="S486" s="13">
        <f t="shared" si="79"/>
        <v>0</v>
      </c>
      <c r="T486" s="13">
        <f t="shared" si="79"/>
        <v>0</v>
      </c>
      <c r="U486" s="13">
        <f t="shared" si="79"/>
        <v>0</v>
      </c>
      <c r="V486" s="13">
        <f t="shared" si="79"/>
        <v>0</v>
      </c>
      <c r="W486" s="13">
        <f t="shared" si="79"/>
        <v>0</v>
      </c>
      <c r="X486" s="13">
        <f t="shared" si="79"/>
        <v>0</v>
      </c>
      <c r="Y486" s="13">
        <f t="shared" si="79"/>
        <v>0</v>
      </c>
      <c r="Z486" s="13">
        <f t="shared" si="79"/>
        <v>0</v>
      </c>
      <c r="AA486" s="13">
        <f t="shared" si="79"/>
        <v>0</v>
      </c>
      <c r="AB486" s="13">
        <f t="shared" si="79"/>
        <v>0</v>
      </c>
      <c r="AC486" s="2">
        <f t="shared" si="72"/>
        <v>0</v>
      </c>
      <c r="AD486" s="2">
        <f t="shared" si="72"/>
        <v>0</v>
      </c>
      <c r="AE486" s="214">
        <f t="shared" si="73"/>
        <v>0</v>
      </c>
      <c r="AF486" s="214"/>
    </row>
    <row r="487" spans="1:33" s="44" customFormat="1" ht="25.5" customHeight="1" x14ac:dyDescent="0.25">
      <c r="A487" s="47">
        <v>9</v>
      </c>
      <c r="B487" s="213" t="s">
        <v>167</v>
      </c>
      <c r="C487" s="213"/>
      <c r="D487" s="213"/>
      <c r="E487" s="13">
        <f t="shared" ref="E487:AB487" si="80">SUM(E167)</f>
        <v>0</v>
      </c>
      <c r="F487" s="13">
        <f t="shared" si="80"/>
        <v>0</v>
      </c>
      <c r="G487" s="13">
        <f t="shared" si="80"/>
        <v>0</v>
      </c>
      <c r="H487" s="13">
        <f t="shared" si="80"/>
        <v>0</v>
      </c>
      <c r="I487" s="13">
        <f t="shared" si="80"/>
        <v>0</v>
      </c>
      <c r="J487" s="13">
        <f t="shared" si="80"/>
        <v>0</v>
      </c>
      <c r="K487" s="13">
        <f t="shared" si="80"/>
        <v>0</v>
      </c>
      <c r="L487" s="13">
        <f t="shared" si="80"/>
        <v>0</v>
      </c>
      <c r="M487" s="13">
        <f t="shared" si="80"/>
        <v>0</v>
      </c>
      <c r="N487" s="13">
        <f t="shared" si="80"/>
        <v>1</v>
      </c>
      <c r="O487" s="13">
        <f t="shared" si="80"/>
        <v>0</v>
      </c>
      <c r="P487" s="13">
        <f t="shared" si="80"/>
        <v>0</v>
      </c>
      <c r="Q487" s="13">
        <f t="shared" si="80"/>
        <v>0</v>
      </c>
      <c r="R487" s="13">
        <f t="shared" si="80"/>
        <v>0</v>
      </c>
      <c r="S487" s="13">
        <f t="shared" si="80"/>
        <v>0</v>
      </c>
      <c r="T487" s="13">
        <f t="shared" si="80"/>
        <v>0</v>
      </c>
      <c r="U487" s="13">
        <f t="shared" si="80"/>
        <v>0</v>
      </c>
      <c r="V487" s="13">
        <f t="shared" si="80"/>
        <v>0</v>
      </c>
      <c r="W487" s="13">
        <f t="shared" si="80"/>
        <v>0</v>
      </c>
      <c r="X487" s="13">
        <f t="shared" si="80"/>
        <v>0</v>
      </c>
      <c r="Y487" s="13">
        <f t="shared" si="80"/>
        <v>0</v>
      </c>
      <c r="Z487" s="13">
        <f t="shared" si="80"/>
        <v>0</v>
      </c>
      <c r="AA487" s="13">
        <f t="shared" si="80"/>
        <v>0</v>
      </c>
      <c r="AB487" s="13">
        <f t="shared" si="80"/>
        <v>0</v>
      </c>
      <c r="AC487" s="2">
        <f t="shared" si="72"/>
        <v>0</v>
      </c>
      <c r="AD487" s="2">
        <f t="shared" si="72"/>
        <v>1</v>
      </c>
      <c r="AE487" s="214">
        <f t="shared" si="73"/>
        <v>0</v>
      </c>
      <c r="AF487" s="214"/>
    </row>
    <row r="488" spans="1:33" s="44" customFormat="1" ht="52.5" customHeight="1" x14ac:dyDescent="0.25">
      <c r="A488" s="244" t="s">
        <v>364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</row>
    <row r="489" spans="1:33" s="44" customFormat="1" ht="16.5" customHeight="1" x14ac:dyDescent="0.25">
      <c r="A489" s="245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16"/>
      <c r="O489" s="216"/>
      <c r="P489" s="216"/>
      <c r="Q489" s="216"/>
      <c r="R489" s="216"/>
      <c r="S489" s="216"/>
      <c r="T489" s="216"/>
      <c r="U489" s="216"/>
      <c r="V489" s="216"/>
      <c r="W489" s="216"/>
      <c r="X489" s="216"/>
      <c r="Y489" s="216"/>
      <c r="Z489" s="216"/>
      <c r="AA489" s="216"/>
      <c r="AB489" s="216"/>
      <c r="AC489" s="216"/>
      <c r="AD489" s="216"/>
      <c r="AE489" s="216"/>
      <c r="AF489" s="216"/>
      <c r="AG489" s="216"/>
    </row>
    <row r="490" spans="1:33" s="44" customFormat="1" ht="23.25" customHeight="1" x14ac:dyDescent="0.25">
      <c r="A490" s="195" t="s">
        <v>428</v>
      </c>
      <c r="B490" s="195"/>
      <c r="C490" s="195"/>
      <c r="D490" s="195"/>
      <c r="E490" s="195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70"/>
    </row>
    <row r="491" spans="1:33" s="44" customFormat="1" ht="23.25" customHeight="1" x14ac:dyDescent="0.25">
      <c r="A491" s="195" t="s">
        <v>429</v>
      </c>
      <c r="B491" s="195"/>
      <c r="C491" s="195"/>
      <c r="D491" s="195"/>
      <c r="E491" s="195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70"/>
    </row>
    <row r="492" spans="1:33" s="44" customFormat="1" ht="60.75" customHeight="1" x14ac:dyDescent="0.25">
      <c r="A492" s="222" t="s">
        <v>367</v>
      </c>
      <c r="B492" s="222"/>
      <c r="C492" s="222"/>
      <c r="D492" s="222"/>
      <c r="E492" s="224" t="str">
        <f>E21</f>
        <v>S.P  Gjilan</v>
      </c>
      <c r="F492" s="224"/>
      <c r="G492" s="224" t="str">
        <f>G21</f>
        <v>S.P Kamenic</v>
      </c>
      <c r="H492" s="224"/>
      <c r="I492" s="224" t="str">
        <f>I21</f>
        <v>S.P.Viti</v>
      </c>
      <c r="J492" s="224"/>
      <c r="K492" s="224" t="str">
        <f>K21</f>
        <v>S.P Nberd</v>
      </c>
      <c r="L492" s="224"/>
      <c r="M492" s="224" t="str">
        <f>M21</f>
        <v>S.P. Partesh</v>
      </c>
      <c r="N492" s="224"/>
      <c r="O492" s="224" t="str">
        <f>O21</f>
        <v>S.P Kllokot</v>
      </c>
      <c r="P492" s="224"/>
      <c r="Q492" s="224" t="str">
        <f>Q21</f>
        <v>S.P Ranillug</v>
      </c>
      <c r="R492" s="224"/>
      <c r="S492" s="224" t="str">
        <f>S21</f>
        <v>Nj.R.K.Rr</v>
      </c>
      <c r="T492" s="224"/>
      <c r="U492" s="224" t="str">
        <f>U21</f>
        <v>Hetimet Rajonale</v>
      </c>
      <c r="V492" s="224"/>
      <c r="W492" s="224" t="str">
        <f>W21</f>
        <v>NJ.R.SH</v>
      </c>
      <c r="X492" s="224"/>
      <c r="Y492" s="224" t="str">
        <f>Y21</f>
        <v>Drejtoria Rajonale</v>
      </c>
      <c r="Z492" s="224"/>
      <c r="AA492" s="224">
        <f>AA21</f>
        <v>0</v>
      </c>
      <c r="AB492" s="224"/>
      <c r="AC492" s="226" t="s">
        <v>7</v>
      </c>
      <c r="AD492" s="226"/>
      <c r="AE492" s="227" t="s">
        <v>8</v>
      </c>
      <c r="AF492" s="227"/>
      <c r="AG492" s="70"/>
    </row>
    <row r="493" spans="1:33" s="44" customFormat="1" ht="63.75" customHeight="1" x14ac:dyDescent="0.25">
      <c r="A493" s="222" t="s">
        <v>22</v>
      </c>
      <c r="B493" s="222"/>
      <c r="C493" s="222"/>
      <c r="D493" s="222"/>
      <c r="E493" s="69" t="str">
        <f>E22</f>
        <v>6 Mujor 2024</v>
      </c>
      <c r="F493" s="69" t="str">
        <f>F22</f>
        <v>6 Mujor 2025</v>
      </c>
      <c r="G493" s="69" t="str">
        <f>G22</f>
        <v>6 Mujor 2024</v>
      </c>
      <c r="H493" s="69" t="str">
        <f>H22</f>
        <v>6 Mujor 2025</v>
      </c>
      <c r="I493" s="69" t="str">
        <f>I22</f>
        <v>6 Mujor 2024</v>
      </c>
      <c r="J493" s="69" t="str">
        <f>J22</f>
        <v>6 Mujor 2025</v>
      </c>
      <c r="K493" s="69" t="str">
        <f>K22</f>
        <v>6 Mujor 2024</v>
      </c>
      <c r="L493" s="69" t="str">
        <f>L22</f>
        <v>6 Mujor 2025</v>
      </c>
      <c r="M493" s="69" t="str">
        <f>M22</f>
        <v>6 Mujor 2024</v>
      </c>
      <c r="N493" s="69" t="str">
        <f>N22</f>
        <v>6 Mujor 2025</v>
      </c>
      <c r="O493" s="69" t="str">
        <f>O22</f>
        <v>6 Mujor 2024</v>
      </c>
      <c r="P493" s="69" t="str">
        <f>P22</f>
        <v>6 Mujor 2025</v>
      </c>
      <c r="Q493" s="69" t="str">
        <f>Q22</f>
        <v>6 Mujor 2024</v>
      </c>
      <c r="R493" s="69" t="str">
        <f>R22</f>
        <v>6 Mujor 2025</v>
      </c>
      <c r="S493" s="69" t="str">
        <f>S22</f>
        <v>6 Mujor 2024</v>
      </c>
      <c r="T493" s="69" t="str">
        <f>T22</f>
        <v>6 Mujor 2025</v>
      </c>
      <c r="U493" s="69" t="str">
        <f>U22</f>
        <v>6 Mujor 2024</v>
      </c>
      <c r="V493" s="69" t="str">
        <f>V22</f>
        <v>6 Mujor 2025</v>
      </c>
      <c r="W493" s="69" t="str">
        <f>W22</f>
        <v>6 Mujor 2024</v>
      </c>
      <c r="X493" s="69" t="str">
        <f>X22</f>
        <v>6 Mujor 2025</v>
      </c>
      <c r="Y493" s="69" t="str">
        <f>Y22</f>
        <v>6 Mujor 2024</v>
      </c>
      <c r="Z493" s="69" t="str">
        <f>Z22</f>
        <v>6 Mujor 2025</v>
      </c>
      <c r="AA493" s="69" t="str">
        <f>AA22</f>
        <v>6 Mujor 2024</v>
      </c>
      <c r="AB493" s="69" t="str">
        <f>AB22</f>
        <v>6 Mujor 2025</v>
      </c>
      <c r="AC493" s="1" t="str">
        <f>R3</f>
        <v>6 Mujor 2024</v>
      </c>
      <c r="AD493" s="1" t="str">
        <f>U3</f>
        <v>6 Mujor 2025</v>
      </c>
      <c r="AE493" s="227"/>
      <c r="AF493" s="227"/>
      <c r="AG493" s="70"/>
    </row>
    <row r="494" spans="1:33" s="44" customFormat="1" ht="26.25" customHeight="1" x14ac:dyDescent="0.25">
      <c r="A494" s="60">
        <v>1</v>
      </c>
      <c r="B494" s="213" t="s">
        <v>430</v>
      </c>
      <c r="C494" s="213"/>
      <c r="D494" s="213"/>
      <c r="E494" s="241" t="s">
        <v>492</v>
      </c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3"/>
      <c r="AC494" s="20"/>
      <c r="AD494" s="20"/>
      <c r="AE494" s="214">
        <f t="shared" ref="AE494:AE507" si="81">IF(AC494=0,0,(AC494-AD494)/AC494*-100)</f>
        <v>0</v>
      </c>
      <c r="AF494" s="214"/>
      <c r="AG494" s="70"/>
    </row>
    <row r="495" spans="1:33" s="44" customFormat="1" ht="26.25" customHeight="1" x14ac:dyDescent="0.25">
      <c r="A495" s="60">
        <v>2</v>
      </c>
      <c r="B495" s="213" t="s">
        <v>431</v>
      </c>
      <c r="C495" s="213"/>
      <c r="D495" s="213"/>
      <c r="E495" s="241" t="s">
        <v>492</v>
      </c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3"/>
      <c r="AC495" s="20"/>
      <c r="AD495" s="20"/>
      <c r="AE495" s="214">
        <f t="shared" si="81"/>
        <v>0</v>
      </c>
      <c r="AF495" s="214"/>
      <c r="AG495" s="70"/>
    </row>
    <row r="496" spans="1:33" s="44" customFormat="1" ht="26.25" customHeight="1" x14ac:dyDescent="0.25">
      <c r="A496" s="60">
        <v>3</v>
      </c>
      <c r="B496" s="213" t="s">
        <v>432</v>
      </c>
      <c r="C496" s="213"/>
      <c r="D496" s="213"/>
      <c r="E496" s="5"/>
      <c r="F496" s="5"/>
      <c r="G496" s="19"/>
      <c r="H496" s="19"/>
      <c r="I496" s="5"/>
      <c r="J496" s="5"/>
      <c r="K496" s="19"/>
      <c r="L496" s="19"/>
      <c r="M496" s="36">
        <v>3</v>
      </c>
      <c r="N496" s="36">
        <v>13</v>
      </c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2">
        <f t="shared" ref="AC496:AD507" si="82">SUM(E496+G496+I496+K496+M496+O496+Q496+S496+U496+W496+Y496+AA496)</f>
        <v>3</v>
      </c>
      <c r="AD496" s="2">
        <f t="shared" si="82"/>
        <v>13</v>
      </c>
      <c r="AE496" s="214">
        <f t="shared" si="81"/>
        <v>333.33333333333337</v>
      </c>
      <c r="AF496" s="214"/>
      <c r="AG496" s="70"/>
    </row>
    <row r="497" spans="1:33" s="44" customFormat="1" ht="26.25" customHeight="1" x14ac:dyDescent="0.25">
      <c r="A497" s="60">
        <v>4</v>
      </c>
      <c r="B497" s="213" t="s">
        <v>433</v>
      </c>
      <c r="C497" s="213"/>
      <c r="D497" s="213"/>
      <c r="E497" s="5"/>
      <c r="F497" s="5"/>
      <c r="G497" s="19"/>
      <c r="H497" s="19"/>
      <c r="I497" s="5"/>
      <c r="J497" s="5"/>
      <c r="K497" s="19"/>
      <c r="L497" s="19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2">
        <f t="shared" si="82"/>
        <v>0</v>
      </c>
      <c r="AD497" s="2">
        <f t="shared" si="82"/>
        <v>0</v>
      </c>
      <c r="AE497" s="214">
        <f t="shared" si="81"/>
        <v>0</v>
      </c>
      <c r="AF497" s="214"/>
      <c r="AG497" s="70"/>
    </row>
    <row r="498" spans="1:33" s="44" customFormat="1" ht="26.25" customHeight="1" x14ac:dyDescent="0.25">
      <c r="A498" s="60">
        <v>5</v>
      </c>
      <c r="B498" s="213" t="s">
        <v>434</v>
      </c>
      <c r="C498" s="213"/>
      <c r="D498" s="213"/>
      <c r="E498" s="5"/>
      <c r="F498" s="5"/>
      <c r="G498" s="19"/>
      <c r="H498" s="19"/>
      <c r="I498" s="5"/>
      <c r="J498" s="5"/>
      <c r="K498" s="19"/>
      <c r="L498" s="19"/>
      <c r="M498" s="36"/>
      <c r="N498" s="36">
        <v>1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2">
        <f t="shared" si="82"/>
        <v>0</v>
      </c>
      <c r="AD498" s="2">
        <f t="shared" si="82"/>
        <v>1</v>
      </c>
      <c r="AE498" s="214">
        <f t="shared" si="81"/>
        <v>0</v>
      </c>
      <c r="AF498" s="214"/>
      <c r="AG498" s="70"/>
    </row>
    <row r="499" spans="1:33" s="44" customFormat="1" ht="26.25" customHeight="1" x14ac:dyDescent="0.25">
      <c r="A499" s="60">
        <v>6</v>
      </c>
      <c r="B499" s="213" t="s">
        <v>497</v>
      </c>
      <c r="C499" s="213"/>
      <c r="D499" s="213"/>
      <c r="E499" s="5"/>
      <c r="F499" s="5"/>
      <c r="G499" s="19"/>
      <c r="H499" s="19"/>
      <c r="I499" s="5"/>
      <c r="J499" s="5"/>
      <c r="K499" s="19"/>
      <c r="L499" s="19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2">
        <f t="shared" si="82"/>
        <v>0</v>
      </c>
      <c r="AD499" s="2">
        <f t="shared" si="82"/>
        <v>0</v>
      </c>
      <c r="AE499" s="214">
        <f t="shared" si="81"/>
        <v>0</v>
      </c>
      <c r="AF499" s="214"/>
      <c r="AG499" s="70"/>
    </row>
    <row r="500" spans="1:33" s="44" customFormat="1" ht="26.25" customHeight="1" x14ac:dyDescent="0.25">
      <c r="A500" s="60">
        <v>7</v>
      </c>
      <c r="B500" s="213" t="s">
        <v>435</v>
      </c>
      <c r="C500" s="213"/>
      <c r="D500" s="213"/>
      <c r="E500" s="5"/>
      <c r="F500" s="5"/>
      <c r="G500" s="19"/>
      <c r="H500" s="19"/>
      <c r="I500" s="5"/>
      <c r="J500" s="5"/>
      <c r="K500" s="19"/>
      <c r="L500" s="19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2">
        <f t="shared" si="82"/>
        <v>0</v>
      </c>
      <c r="AD500" s="2">
        <f t="shared" si="82"/>
        <v>0</v>
      </c>
      <c r="AE500" s="214">
        <f t="shared" si="81"/>
        <v>0</v>
      </c>
      <c r="AF500" s="214"/>
      <c r="AG500" s="70"/>
    </row>
    <row r="501" spans="1:33" s="44" customFormat="1" ht="26.25" customHeight="1" x14ac:dyDescent="0.25">
      <c r="A501" s="60">
        <v>8</v>
      </c>
      <c r="B501" s="213" t="s">
        <v>498</v>
      </c>
      <c r="C501" s="213"/>
      <c r="D501" s="213"/>
      <c r="E501" s="5"/>
      <c r="F501" s="5"/>
      <c r="G501" s="19"/>
      <c r="H501" s="19"/>
      <c r="I501" s="5"/>
      <c r="J501" s="5"/>
      <c r="K501" s="19"/>
      <c r="L501" s="19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2">
        <f t="shared" si="82"/>
        <v>0</v>
      </c>
      <c r="AD501" s="2">
        <f t="shared" si="82"/>
        <v>0</v>
      </c>
      <c r="AE501" s="214">
        <f t="shared" si="81"/>
        <v>0</v>
      </c>
      <c r="AF501" s="214"/>
      <c r="AG501" s="70"/>
    </row>
    <row r="502" spans="1:33" s="44" customFormat="1" ht="26.25" customHeight="1" x14ac:dyDescent="0.25">
      <c r="A502" s="60">
        <v>9</v>
      </c>
      <c r="B502" s="213" t="s">
        <v>436</v>
      </c>
      <c r="C502" s="213"/>
      <c r="D502" s="213"/>
      <c r="E502" s="5"/>
      <c r="F502" s="5"/>
      <c r="G502" s="19"/>
      <c r="H502" s="19"/>
      <c r="I502" s="5"/>
      <c r="J502" s="5"/>
      <c r="K502" s="19"/>
      <c r="L502" s="19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2">
        <f t="shared" si="82"/>
        <v>0</v>
      </c>
      <c r="AD502" s="2">
        <f t="shared" si="82"/>
        <v>0</v>
      </c>
      <c r="AE502" s="214">
        <f t="shared" si="81"/>
        <v>0</v>
      </c>
      <c r="AF502" s="214"/>
      <c r="AG502" s="70"/>
    </row>
    <row r="503" spans="1:33" s="44" customFormat="1" ht="26.25" customHeight="1" x14ac:dyDescent="0.25">
      <c r="A503" s="60">
        <v>10</v>
      </c>
      <c r="B503" s="240" t="s">
        <v>437</v>
      </c>
      <c r="C503" s="240"/>
      <c r="D503" s="240"/>
      <c r="E503" s="5"/>
      <c r="F503" s="5"/>
      <c r="G503" s="19"/>
      <c r="H503" s="19"/>
      <c r="I503" s="5"/>
      <c r="J503" s="5"/>
      <c r="K503" s="19"/>
      <c r="L503" s="19"/>
      <c r="M503" s="36">
        <v>545</v>
      </c>
      <c r="N503" s="36">
        <v>546</v>
      </c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2">
        <f t="shared" si="82"/>
        <v>545</v>
      </c>
      <c r="AD503" s="2">
        <f t="shared" si="82"/>
        <v>546</v>
      </c>
      <c r="AE503" s="214">
        <f t="shared" si="81"/>
        <v>0.1834862385321101</v>
      </c>
      <c r="AF503" s="214"/>
      <c r="AG503" s="70"/>
    </row>
    <row r="504" spans="1:33" s="44" customFormat="1" ht="26.25" customHeight="1" x14ac:dyDescent="0.25">
      <c r="A504" s="60">
        <v>11</v>
      </c>
      <c r="B504" s="240" t="s">
        <v>438</v>
      </c>
      <c r="C504" s="240"/>
      <c r="D504" s="240"/>
      <c r="E504" s="5"/>
      <c r="F504" s="5"/>
      <c r="G504" s="19"/>
      <c r="H504" s="19"/>
      <c r="I504" s="5"/>
      <c r="J504" s="5"/>
      <c r="K504" s="19"/>
      <c r="L504" s="19"/>
      <c r="M504" s="36">
        <v>276</v>
      </c>
      <c r="N504" s="36">
        <v>258</v>
      </c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2">
        <f t="shared" si="82"/>
        <v>276</v>
      </c>
      <c r="AD504" s="2">
        <f t="shared" si="82"/>
        <v>258</v>
      </c>
      <c r="AE504" s="214">
        <f>IF(AC504=0,0,(AC504-AD504)/AC504*-100)</f>
        <v>-6.5217391304347823</v>
      </c>
      <c r="AF504" s="214"/>
      <c r="AG504" s="70"/>
    </row>
    <row r="505" spans="1:33" s="44" customFormat="1" ht="26.25" customHeight="1" x14ac:dyDescent="0.25">
      <c r="A505" s="60">
        <v>12</v>
      </c>
      <c r="B505" s="213" t="s">
        <v>439</v>
      </c>
      <c r="C505" s="213"/>
      <c r="D505" s="213"/>
      <c r="E505" s="5"/>
      <c r="F505" s="5"/>
      <c r="G505" s="19"/>
      <c r="H505" s="19"/>
      <c r="I505" s="5"/>
      <c r="J505" s="5"/>
      <c r="K505" s="19"/>
      <c r="L505" s="19"/>
      <c r="M505" s="36">
        <v>414</v>
      </c>
      <c r="N505" s="36">
        <v>815</v>
      </c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2">
        <f t="shared" si="82"/>
        <v>414</v>
      </c>
      <c r="AD505" s="2">
        <f t="shared" si="82"/>
        <v>815</v>
      </c>
      <c r="AE505" s="214">
        <f>IF(AC505=0,0,(AC505-AD505)/AC505*-100)</f>
        <v>96.859903381642511</v>
      </c>
      <c r="AF505" s="214"/>
      <c r="AG505" s="70"/>
    </row>
    <row r="506" spans="1:33" s="44" customFormat="1" ht="26.25" customHeight="1" x14ac:dyDescent="0.25">
      <c r="A506" s="60">
        <v>13</v>
      </c>
      <c r="B506" s="213" t="s">
        <v>440</v>
      </c>
      <c r="C506" s="213"/>
      <c r="D506" s="213"/>
      <c r="E506" s="5"/>
      <c r="F506" s="5"/>
      <c r="G506" s="19"/>
      <c r="H506" s="19"/>
      <c r="I506" s="5"/>
      <c r="J506" s="5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2">
        <f t="shared" si="82"/>
        <v>0</v>
      </c>
      <c r="AD506" s="2">
        <f t="shared" si="82"/>
        <v>0</v>
      </c>
      <c r="AE506" s="214">
        <f t="shared" si="81"/>
        <v>0</v>
      </c>
      <c r="AF506" s="214"/>
      <c r="AG506" s="70"/>
    </row>
    <row r="507" spans="1:33" s="44" customFormat="1" ht="26.25" customHeight="1" x14ac:dyDescent="0.25">
      <c r="A507" s="60">
        <v>14</v>
      </c>
      <c r="B507" s="213" t="s">
        <v>441</v>
      </c>
      <c r="C507" s="213"/>
      <c r="D507" s="213"/>
      <c r="E507" s="5"/>
      <c r="F507" s="5"/>
      <c r="G507" s="19"/>
      <c r="H507" s="19"/>
      <c r="I507" s="5"/>
      <c r="J507" s="5"/>
      <c r="K507" s="19"/>
      <c r="L507" s="19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45"/>
      <c r="AB507" s="45"/>
      <c r="AC507" s="2">
        <f t="shared" si="82"/>
        <v>0</v>
      </c>
      <c r="AD507" s="2">
        <f t="shared" si="82"/>
        <v>0</v>
      </c>
      <c r="AE507" s="214">
        <f t="shared" si="81"/>
        <v>0</v>
      </c>
      <c r="AF507" s="214"/>
      <c r="AG507" s="70"/>
    </row>
    <row r="508" spans="1:33" s="44" customFormat="1" ht="52.5" customHeight="1" x14ac:dyDescent="0.25">
      <c r="A508" s="239" t="s">
        <v>581</v>
      </c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70"/>
    </row>
    <row r="509" spans="1:33" s="44" customFormat="1" ht="16.5" customHeight="1" x14ac:dyDescent="0.25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16"/>
      <c r="O509" s="216"/>
      <c r="P509" s="216"/>
      <c r="Q509" s="216"/>
      <c r="R509" s="216"/>
      <c r="S509" s="216"/>
      <c r="T509" s="216"/>
      <c r="U509" s="216"/>
      <c r="V509" s="216"/>
      <c r="W509" s="216"/>
      <c r="X509" s="216"/>
      <c r="Y509" s="216"/>
      <c r="Z509" s="216"/>
      <c r="AA509" s="216"/>
      <c r="AB509" s="216"/>
      <c r="AC509" s="216"/>
      <c r="AD509" s="216"/>
      <c r="AE509" s="216"/>
      <c r="AF509" s="216"/>
      <c r="AG509" s="216"/>
    </row>
    <row r="510" spans="1:33" s="44" customFormat="1" ht="23.25" customHeight="1" x14ac:dyDescent="0.25">
      <c r="A510" s="195" t="s">
        <v>443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70"/>
    </row>
    <row r="511" spans="1:33" s="44" customFormat="1" ht="24" customHeight="1" x14ac:dyDescent="0.25">
      <c r="A511" s="195" t="s">
        <v>444</v>
      </c>
      <c r="B511" s="195"/>
      <c r="C511" s="195"/>
      <c r="D511" s="195"/>
      <c r="E511" s="195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70"/>
    </row>
    <row r="512" spans="1:33" s="44" customFormat="1" ht="60.75" customHeight="1" x14ac:dyDescent="0.25">
      <c r="A512" s="222" t="s">
        <v>367</v>
      </c>
      <c r="B512" s="222"/>
      <c r="C512" s="222"/>
      <c r="D512" s="222"/>
      <c r="E512" s="224" t="str">
        <f>E21</f>
        <v>S.P  Gjilan</v>
      </c>
      <c r="F512" s="224"/>
      <c r="G512" s="224" t="str">
        <f>G21</f>
        <v>S.P Kamenic</v>
      </c>
      <c r="H512" s="224"/>
      <c r="I512" s="224" t="str">
        <f>I21</f>
        <v>S.P.Viti</v>
      </c>
      <c r="J512" s="224"/>
      <c r="K512" s="224" t="str">
        <f>K21</f>
        <v>S.P Nberd</v>
      </c>
      <c r="L512" s="224"/>
      <c r="M512" s="224" t="str">
        <f>M21</f>
        <v>S.P. Partesh</v>
      </c>
      <c r="N512" s="224"/>
      <c r="O512" s="224" t="str">
        <f>O21</f>
        <v>S.P Kllokot</v>
      </c>
      <c r="P512" s="224"/>
      <c r="Q512" s="224" t="str">
        <f>Q21</f>
        <v>S.P Ranillug</v>
      </c>
      <c r="R512" s="224"/>
      <c r="S512" s="224" t="str">
        <f>S21</f>
        <v>Nj.R.K.Rr</v>
      </c>
      <c r="T512" s="224"/>
      <c r="U512" s="224" t="str">
        <f>U21</f>
        <v>Hetimet Rajonale</v>
      </c>
      <c r="V512" s="224"/>
      <c r="W512" s="224" t="str">
        <f>W21</f>
        <v>NJ.R.SH</v>
      </c>
      <c r="X512" s="224"/>
      <c r="Y512" s="224" t="str">
        <f>Y21</f>
        <v>Drejtoria Rajonale</v>
      </c>
      <c r="Z512" s="224"/>
      <c r="AA512" s="224">
        <f>AA21</f>
        <v>0</v>
      </c>
      <c r="AB512" s="224"/>
      <c r="AC512" s="226" t="s">
        <v>7</v>
      </c>
      <c r="AD512" s="226"/>
      <c r="AE512" s="227" t="s">
        <v>8</v>
      </c>
      <c r="AF512" s="227"/>
      <c r="AG512" s="70"/>
    </row>
    <row r="513" spans="1:33" s="44" customFormat="1" ht="63" customHeight="1" x14ac:dyDescent="0.25">
      <c r="A513" s="222" t="s">
        <v>22</v>
      </c>
      <c r="B513" s="222"/>
      <c r="C513" s="222"/>
      <c r="D513" s="222"/>
      <c r="E513" s="69" t="str">
        <f>E22</f>
        <v>6 Mujor 2024</v>
      </c>
      <c r="F513" s="69" t="str">
        <f>F22</f>
        <v>6 Mujor 2025</v>
      </c>
      <c r="G513" s="69" t="str">
        <f>G22</f>
        <v>6 Mujor 2024</v>
      </c>
      <c r="H513" s="69" t="str">
        <f>H22</f>
        <v>6 Mujor 2025</v>
      </c>
      <c r="I513" s="69" t="str">
        <f>I22</f>
        <v>6 Mujor 2024</v>
      </c>
      <c r="J513" s="69" t="str">
        <f>J22</f>
        <v>6 Mujor 2025</v>
      </c>
      <c r="K513" s="69" t="str">
        <f>K22</f>
        <v>6 Mujor 2024</v>
      </c>
      <c r="L513" s="69" t="str">
        <f>L22</f>
        <v>6 Mujor 2025</v>
      </c>
      <c r="M513" s="69" t="str">
        <f>M22</f>
        <v>6 Mujor 2024</v>
      </c>
      <c r="N513" s="69" t="str">
        <f>N22</f>
        <v>6 Mujor 2025</v>
      </c>
      <c r="O513" s="69" t="str">
        <f>O22</f>
        <v>6 Mujor 2024</v>
      </c>
      <c r="P513" s="69" t="str">
        <f>P22</f>
        <v>6 Mujor 2025</v>
      </c>
      <c r="Q513" s="69" t="str">
        <f>Q22</f>
        <v>6 Mujor 2024</v>
      </c>
      <c r="R513" s="69" t="str">
        <f>R22</f>
        <v>6 Mujor 2025</v>
      </c>
      <c r="S513" s="69" t="str">
        <f>S22</f>
        <v>6 Mujor 2024</v>
      </c>
      <c r="T513" s="69" t="str">
        <f>T22</f>
        <v>6 Mujor 2025</v>
      </c>
      <c r="U513" s="69" t="str">
        <f>U22</f>
        <v>6 Mujor 2024</v>
      </c>
      <c r="V513" s="69" t="str">
        <f>V22</f>
        <v>6 Mujor 2025</v>
      </c>
      <c r="W513" s="69" t="str">
        <f>W22</f>
        <v>6 Mujor 2024</v>
      </c>
      <c r="X513" s="69" t="str">
        <f>X22</f>
        <v>6 Mujor 2025</v>
      </c>
      <c r="Y513" s="69" t="str">
        <f>Y22</f>
        <v>6 Mujor 2024</v>
      </c>
      <c r="Z513" s="69" t="str">
        <f>Z22</f>
        <v>6 Mujor 2025</v>
      </c>
      <c r="AA513" s="69" t="str">
        <f>AA22</f>
        <v>6 Mujor 2024</v>
      </c>
      <c r="AB513" s="69" t="str">
        <f>AB22</f>
        <v>6 Mujor 2025</v>
      </c>
      <c r="AC513" s="1" t="str">
        <f>R3</f>
        <v>6 Mujor 2024</v>
      </c>
      <c r="AD513" s="1" t="str">
        <f>U3</f>
        <v>6 Mujor 2025</v>
      </c>
      <c r="AE513" s="227"/>
      <c r="AF513" s="227"/>
      <c r="AG513" s="70"/>
    </row>
    <row r="514" spans="1:33" s="44" customFormat="1" hidden="1" x14ac:dyDescent="0.25">
      <c r="A514" s="47"/>
      <c r="B514" s="222"/>
      <c r="C514" s="222"/>
      <c r="D514" s="22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"/>
      <c r="AD514" s="2"/>
      <c r="AE514" s="214"/>
      <c r="AF514" s="214"/>
      <c r="AG514" s="70"/>
    </row>
    <row r="515" spans="1:33" s="44" customFormat="1" ht="25.5" customHeight="1" x14ac:dyDescent="0.25">
      <c r="A515" s="47">
        <v>1</v>
      </c>
      <c r="B515" s="213" t="s">
        <v>445</v>
      </c>
      <c r="C515" s="213"/>
      <c r="D515" s="213"/>
      <c r="E515" s="5"/>
      <c r="F515" s="5"/>
      <c r="G515" s="19"/>
      <c r="H515" s="19"/>
      <c r="I515" s="5"/>
      <c r="J515" s="5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">
        <f t="shared" ref="AC515:AD518" si="83">SUM(E515+G515+I515+K515+M515+O515+Q515+S515+U515+W515+Y515+AA515)</f>
        <v>0</v>
      </c>
      <c r="AD515" s="2">
        <f t="shared" si="83"/>
        <v>0</v>
      </c>
      <c r="AE515" s="214">
        <f>IF(AC515=0,0,(AC515-AD515)/AC515*-100)</f>
        <v>0</v>
      </c>
      <c r="AF515" s="214"/>
      <c r="AG515" s="70"/>
    </row>
    <row r="516" spans="1:33" s="44" customFormat="1" ht="32.25" customHeight="1" x14ac:dyDescent="0.25">
      <c r="A516" s="47">
        <v>2</v>
      </c>
      <c r="B516" s="213" t="s">
        <v>446</v>
      </c>
      <c r="C516" s="213"/>
      <c r="D516" s="213"/>
      <c r="E516" s="5"/>
      <c r="F516" s="5"/>
      <c r="G516" s="19"/>
      <c r="H516" s="19"/>
      <c r="I516" s="5"/>
      <c r="J516" s="5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">
        <f t="shared" si="83"/>
        <v>0</v>
      </c>
      <c r="AD516" s="2">
        <f t="shared" si="83"/>
        <v>0</v>
      </c>
      <c r="AE516" s="214">
        <f>IF(AC516=0,0,(AC516-AD516)/AC516*-100)</f>
        <v>0</v>
      </c>
      <c r="AF516" s="214"/>
      <c r="AG516" s="70"/>
    </row>
    <row r="517" spans="1:33" s="44" customFormat="1" ht="31.5" customHeight="1" x14ac:dyDescent="0.25">
      <c r="A517" s="47">
        <v>3</v>
      </c>
      <c r="B517" s="220" t="s">
        <v>447</v>
      </c>
      <c r="C517" s="220"/>
      <c r="D517" s="220"/>
      <c r="E517" s="4">
        <f t="shared" ref="E517:AB517" si="84">SUM(E514:E516)</f>
        <v>0</v>
      </c>
      <c r="F517" s="4">
        <f t="shared" si="84"/>
        <v>0</v>
      </c>
      <c r="G517" s="4">
        <f t="shared" si="84"/>
        <v>0</v>
      </c>
      <c r="H517" s="4">
        <f t="shared" si="84"/>
        <v>0</v>
      </c>
      <c r="I517" s="4">
        <f t="shared" si="84"/>
        <v>0</v>
      </c>
      <c r="J517" s="4">
        <f t="shared" si="84"/>
        <v>0</v>
      </c>
      <c r="K517" s="4">
        <f t="shared" si="84"/>
        <v>0</v>
      </c>
      <c r="L517" s="4">
        <f t="shared" si="84"/>
        <v>0</v>
      </c>
      <c r="M517" s="4">
        <f t="shared" si="84"/>
        <v>0</v>
      </c>
      <c r="N517" s="4">
        <f t="shared" si="84"/>
        <v>0</v>
      </c>
      <c r="O517" s="4">
        <f t="shared" si="84"/>
        <v>0</v>
      </c>
      <c r="P517" s="4">
        <f t="shared" si="84"/>
        <v>0</v>
      </c>
      <c r="Q517" s="4">
        <f t="shared" si="84"/>
        <v>0</v>
      </c>
      <c r="R517" s="4">
        <f t="shared" si="84"/>
        <v>0</v>
      </c>
      <c r="S517" s="4">
        <f t="shared" si="84"/>
        <v>0</v>
      </c>
      <c r="T517" s="4">
        <f t="shared" si="84"/>
        <v>0</v>
      </c>
      <c r="U517" s="4">
        <f t="shared" si="84"/>
        <v>0</v>
      </c>
      <c r="V517" s="4">
        <f t="shared" si="84"/>
        <v>0</v>
      </c>
      <c r="W517" s="4">
        <f t="shared" si="84"/>
        <v>0</v>
      </c>
      <c r="X517" s="4">
        <f t="shared" si="84"/>
        <v>0</v>
      </c>
      <c r="Y517" s="4">
        <f t="shared" si="84"/>
        <v>0</v>
      </c>
      <c r="Z517" s="4">
        <f t="shared" si="84"/>
        <v>0</v>
      </c>
      <c r="AA517" s="4">
        <f t="shared" si="84"/>
        <v>0</v>
      </c>
      <c r="AB517" s="4">
        <f t="shared" si="84"/>
        <v>0</v>
      </c>
      <c r="AC517" s="2">
        <f t="shared" si="83"/>
        <v>0</v>
      </c>
      <c r="AD517" s="2">
        <f t="shared" si="83"/>
        <v>0</v>
      </c>
      <c r="AE517" s="221">
        <f>IF(AC517=0,0,(AC517-AD517)/AC517*-100)</f>
        <v>0</v>
      </c>
      <c r="AF517" s="221"/>
      <c r="AG517" s="70"/>
    </row>
    <row r="518" spans="1:33" s="44" customFormat="1" ht="26.25" customHeight="1" x14ac:dyDescent="0.25">
      <c r="A518" s="47">
        <v>4</v>
      </c>
      <c r="B518" s="236" t="s">
        <v>448</v>
      </c>
      <c r="C518" s="236"/>
      <c r="D518" s="236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">
        <f t="shared" si="83"/>
        <v>0</v>
      </c>
      <c r="AD518" s="2">
        <f t="shared" si="83"/>
        <v>0</v>
      </c>
      <c r="AE518" s="237">
        <f>IF(AC518=0,0,(AC518-AD518)/AC518*-100)</f>
        <v>0</v>
      </c>
      <c r="AF518" s="237"/>
      <c r="AG518" s="70"/>
    </row>
    <row r="519" spans="1:33" s="44" customFormat="1" ht="94.5" customHeight="1" x14ac:dyDescent="0.25">
      <c r="A519" s="238" t="s">
        <v>449</v>
      </c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2"/>
    </row>
    <row r="520" spans="1:33" s="44" customFormat="1" ht="16.5" customHeight="1" x14ac:dyDescent="0.25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216"/>
      <c r="Q520" s="216"/>
      <c r="R520" s="216"/>
      <c r="S520" s="216"/>
      <c r="T520" s="216"/>
      <c r="U520" s="216"/>
      <c r="V520" s="216"/>
      <c r="W520" s="216"/>
      <c r="X520" s="216"/>
      <c r="Y520" s="216"/>
      <c r="Z520" s="216"/>
      <c r="AA520" s="216"/>
      <c r="AB520" s="216"/>
      <c r="AC520" s="216"/>
      <c r="AD520" s="216"/>
      <c r="AE520" s="216"/>
      <c r="AF520" s="216"/>
      <c r="AG520" s="216"/>
    </row>
    <row r="521" spans="1:33" s="44" customFormat="1" ht="22.5" customHeight="1" x14ac:dyDescent="0.25">
      <c r="A521" s="195" t="s">
        <v>450</v>
      </c>
      <c r="B521" s="195"/>
      <c r="C521" s="195"/>
      <c r="D521" s="195"/>
      <c r="E521" s="195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70"/>
    </row>
    <row r="522" spans="1:33" s="44" customFormat="1" ht="22.5" customHeight="1" x14ac:dyDescent="0.25">
      <c r="A522" s="195" t="s">
        <v>451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70"/>
    </row>
    <row r="523" spans="1:33" s="44" customFormat="1" ht="60.75" customHeight="1" x14ac:dyDescent="0.25">
      <c r="A523" s="222" t="s">
        <v>367</v>
      </c>
      <c r="B523" s="222"/>
      <c r="C523" s="222"/>
      <c r="D523" s="222"/>
      <c r="E523" s="224" t="str">
        <f>E21</f>
        <v>S.P  Gjilan</v>
      </c>
      <c r="F523" s="224"/>
      <c r="G523" s="224" t="str">
        <f>G21</f>
        <v>S.P Kamenic</v>
      </c>
      <c r="H523" s="224"/>
      <c r="I523" s="224" t="str">
        <f>I21</f>
        <v>S.P.Viti</v>
      </c>
      <c r="J523" s="224"/>
      <c r="K523" s="224" t="str">
        <f>K21</f>
        <v>S.P Nberd</v>
      </c>
      <c r="L523" s="224"/>
      <c r="M523" s="224" t="str">
        <f>M21</f>
        <v>S.P. Partesh</v>
      </c>
      <c r="N523" s="224"/>
      <c r="O523" s="224" t="str">
        <f>O21</f>
        <v>S.P Kllokot</v>
      </c>
      <c r="P523" s="224"/>
      <c r="Q523" s="224" t="str">
        <f>Q21</f>
        <v>S.P Ranillug</v>
      </c>
      <c r="R523" s="224"/>
      <c r="S523" s="224" t="str">
        <f>S21</f>
        <v>Nj.R.K.Rr</v>
      </c>
      <c r="T523" s="224"/>
      <c r="U523" s="224" t="str">
        <f>U21</f>
        <v>Hetimet Rajonale</v>
      </c>
      <c r="V523" s="224"/>
      <c r="W523" s="224" t="str">
        <f>W21</f>
        <v>NJ.R.SH</v>
      </c>
      <c r="X523" s="224"/>
      <c r="Y523" s="224" t="str">
        <f>Y21</f>
        <v>Drejtoria Rajonale</v>
      </c>
      <c r="Z523" s="224"/>
      <c r="AA523" s="224">
        <f>AA21</f>
        <v>0</v>
      </c>
      <c r="AB523" s="224"/>
      <c r="AC523" s="226" t="s">
        <v>7</v>
      </c>
      <c r="AD523" s="226"/>
      <c r="AE523" s="227" t="s">
        <v>8</v>
      </c>
      <c r="AF523" s="227"/>
      <c r="AG523" s="70"/>
    </row>
    <row r="524" spans="1:33" s="44" customFormat="1" ht="63.75" customHeight="1" x14ac:dyDescent="0.25">
      <c r="A524" s="222" t="s">
        <v>22</v>
      </c>
      <c r="B524" s="222"/>
      <c r="C524" s="222"/>
      <c r="D524" s="222"/>
      <c r="E524" s="69" t="str">
        <f>E22</f>
        <v>6 Mujor 2024</v>
      </c>
      <c r="F524" s="69" t="str">
        <f>F22</f>
        <v>6 Mujor 2025</v>
      </c>
      <c r="G524" s="69" t="str">
        <f>G22</f>
        <v>6 Mujor 2024</v>
      </c>
      <c r="H524" s="69" t="str">
        <f>H22</f>
        <v>6 Mujor 2025</v>
      </c>
      <c r="I524" s="69" t="str">
        <f>I22</f>
        <v>6 Mujor 2024</v>
      </c>
      <c r="J524" s="69" t="str">
        <f>J22</f>
        <v>6 Mujor 2025</v>
      </c>
      <c r="K524" s="69" t="str">
        <f>K22</f>
        <v>6 Mujor 2024</v>
      </c>
      <c r="L524" s="69" t="str">
        <f>L22</f>
        <v>6 Mujor 2025</v>
      </c>
      <c r="M524" s="69" t="str">
        <f>M22</f>
        <v>6 Mujor 2024</v>
      </c>
      <c r="N524" s="69" t="str">
        <f>N22</f>
        <v>6 Mujor 2025</v>
      </c>
      <c r="O524" s="69" t="str">
        <f>O22</f>
        <v>6 Mujor 2024</v>
      </c>
      <c r="P524" s="69" t="str">
        <f>P22</f>
        <v>6 Mujor 2025</v>
      </c>
      <c r="Q524" s="69" t="str">
        <f>Q22</f>
        <v>6 Mujor 2024</v>
      </c>
      <c r="R524" s="69" t="str">
        <f>R22</f>
        <v>6 Mujor 2025</v>
      </c>
      <c r="S524" s="69" t="str">
        <f>S22</f>
        <v>6 Mujor 2024</v>
      </c>
      <c r="T524" s="69" t="str">
        <f>T22</f>
        <v>6 Mujor 2025</v>
      </c>
      <c r="U524" s="69" t="str">
        <f>U22</f>
        <v>6 Mujor 2024</v>
      </c>
      <c r="V524" s="69" t="str">
        <f>V22</f>
        <v>6 Mujor 2025</v>
      </c>
      <c r="W524" s="69" t="str">
        <f>W22</f>
        <v>6 Mujor 2024</v>
      </c>
      <c r="X524" s="69" t="str">
        <f>X22</f>
        <v>6 Mujor 2025</v>
      </c>
      <c r="Y524" s="69" t="str">
        <f>Y22</f>
        <v>6 Mujor 2024</v>
      </c>
      <c r="Z524" s="69" t="str">
        <f>Z22</f>
        <v>6 Mujor 2025</v>
      </c>
      <c r="AA524" s="69" t="str">
        <f>AA22</f>
        <v>6 Mujor 2024</v>
      </c>
      <c r="AB524" s="69" t="str">
        <f>AB22</f>
        <v>6 Mujor 2025</v>
      </c>
      <c r="AC524" s="1" t="str">
        <f>R3</f>
        <v>6 Mujor 2024</v>
      </c>
      <c r="AD524" s="1" t="str">
        <f>U3</f>
        <v>6 Mujor 2025</v>
      </c>
      <c r="AE524" s="227"/>
      <c r="AF524" s="227"/>
      <c r="AG524" s="70"/>
    </row>
    <row r="525" spans="1:33" s="44" customFormat="1" ht="25.5" customHeight="1" x14ac:dyDescent="0.25">
      <c r="A525" s="47">
        <v>1</v>
      </c>
      <c r="B525" s="213" t="s">
        <v>452</v>
      </c>
      <c r="C525" s="213"/>
      <c r="D525" s="213"/>
      <c r="E525" s="5"/>
      <c r="F525" s="5"/>
      <c r="G525" s="19"/>
      <c r="H525" s="19"/>
      <c r="I525" s="5"/>
      <c r="J525" s="5"/>
      <c r="K525" s="19"/>
      <c r="L525" s="19"/>
      <c r="M525" s="23">
        <v>5</v>
      </c>
      <c r="N525" s="23">
        <v>6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">
        <f t="shared" ref="AC525:AD529" si="85">SUM(E525+G525+I525+K525+M525+O525+Q525+S525+U525+W525+Y525+AA525)</f>
        <v>5</v>
      </c>
      <c r="AD525" s="2">
        <f t="shared" si="85"/>
        <v>6</v>
      </c>
      <c r="AE525" s="214">
        <f>IF(AC525=0,0,(AC525-AD525)/AC525*-100)</f>
        <v>20</v>
      </c>
      <c r="AF525" s="214"/>
      <c r="AG525" s="70"/>
    </row>
    <row r="526" spans="1:33" s="44" customFormat="1" ht="25.5" customHeight="1" x14ac:dyDescent="0.25">
      <c r="A526" s="47">
        <v>2</v>
      </c>
      <c r="B526" s="213" t="s">
        <v>453</v>
      </c>
      <c r="C526" s="213"/>
      <c r="D526" s="213"/>
      <c r="E526" s="5"/>
      <c r="F526" s="5"/>
      <c r="G526" s="19"/>
      <c r="H526" s="19"/>
      <c r="I526" s="5"/>
      <c r="J526" s="5"/>
      <c r="K526" s="19"/>
      <c r="L526" s="19"/>
      <c r="M526" s="23">
        <v>1</v>
      </c>
      <c r="N526" s="23">
        <v>3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">
        <f t="shared" si="85"/>
        <v>1</v>
      </c>
      <c r="AD526" s="2">
        <f t="shared" si="85"/>
        <v>3</v>
      </c>
      <c r="AE526" s="214">
        <f>IF(AC526=0,0,(AC526-AD526)/AC526*-100)</f>
        <v>200</v>
      </c>
      <c r="AF526" s="214"/>
      <c r="AG526" s="70"/>
    </row>
    <row r="527" spans="1:33" s="44" customFormat="1" ht="25.5" customHeight="1" x14ac:dyDescent="0.25">
      <c r="A527" s="47">
        <v>3</v>
      </c>
      <c r="B527" s="213" t="s">
        <v>454</v>
      </c>
      <c r="C527" s="213"/>
      <c r="D527" s="213"/>
      <c r="E527" s="5"/>
      <c r="F527" s="5"/>
      <c r="G527" s="19"/>
      <c r="H527" s="19"/>
      <c r="I527" s="5"/>
      <c r="J527" s="5"/>
      <c r="K527" s="19"/>
      <c r="L527" s="19"/>
      <c r="M527" s="23"/>
      <c r="N527" s="23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2">
        <f t="shared" si="85"/>
        <v>0</v>
      </c>
      <c r="AD527" s="2">
        <f t="shared" si="85"/>
        <v>0</v>
      </c>
      <c r="AE527" s="214">
        <f>IF(AC527=0,0,(AC527-AD527)/AC527*-100)</f>
        <v>0</v>
      </c>
      <c r="AF527" s="214"/>
      <c r="AG527" s="70"/>
    </row>
    <row r="528" spans="1:33" s="44" customFormat="1" ht="25.5" customHeight="1" x14ac:dyDescent="0.25">
      <c r="A528" s="47">
        <v>4</v>
      </c>
      <c r="B528" s="213" t="s">
        <v>455</v>
      </c>
      <c r="C528" s="213"/>
      <c r="D528" s="213"/>
      <c r="E528" s="5"/>
      <c r="F528" s="5"/>
      <c r="G528" s="19"/>
      <c r="H528" s="19"/>
      <c r="I528" s="5"/>
      <c r="J528" s="5"/>
      <c r="K528" s="19"/>
      <c r="L528" s="19"/>
      <c r="M528" s="23"/>
      <c r="N528" s="23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2">
        <f t="shared" si="85"/>
        <v>0</v>
      </c>
      <c r="AD528" s="2">
        <f t="shared" si="85"/>
        <v>0</v>
      </c>
      <c r="AE528" s="214">
        <f>IF(AC528=0,0,(AC528-AD528)/AC528*-100)</f>
        <v>0</v>
      </c>
      <c r="AF528" s="214"/>
      <c r="AG528" s="70"/>
    </row>
    <row r="529" spans="1:33" s="44" customFormat="1" ht="25.5" customHeight="1" x14ac:dyDescent="0.25">
      <c r="A529" s="47">
        <v>5</v>
      </c>
      <c r="B529" s="220" t="s">
        <v>456</v>
      </c>
      <c r="C529" s="220"/>
      <c r="D529" s="220"/>
      <c r="E529" s="4">
        <f>E525+E526-E527-E528</f>
        <v>0</v>
      </c>
      <c r="F529" s="4">
        <f t="shared" ref="F529:AB529" si="86">F525+F526-F527-F528</f>
        <v>0</v>
      </c>
      <c r="G529" s="4">
        <f t="shared" si="86"/>
        <v>0</v>
      </c>
      <c r="H529" s="4">
        <f t="shared" si="86"/>
        <v>0</v>
      </c>
      <c r="I529" s="4">
        <f t="shared" si="86"/>
        <v>0</v>
      </c>
      <c r="J529" s="4">
        <f t="shared" si="86"/>
        <v>0</v>
      </c>
      <c r="K529" s="4">
        <f t="shared" si="86"/>
        <v>0</v>
      </c>
      <c r="L529" s="4">
        <f t="shared" si="86"/>
        <v>0</v>
      </c>
      <c r="M529" s="4">
        <f t="shared" si="86"/>
        <v>6</v>
      </c>
      <c r="N529" s="4">
        <f t="shared" si="86"/>
        <v>9</v>
      </c>
      <c r="O529" s="4">
        <f t="shared" si="86"/>
        <v>0</v>
      </c>
      <c r="P529" s="4">
        <f t="shared" si="86"/>
        <v>0</v>
      </c>
      <c r="Q529" s="4">
        <f t="shared" si="86"/>
        <v>0</v>
      </c>
      <c r="R529" s="4">
        <f t="shared" si="86"/>
        <v>0</v>
      </c>
      <c r="S529" s="4">
        <f t="shared" si="86"/>
        <v>0</v>
      </c>
      <c r="T529" s="4">
        <f t="shared" si="86"/>
        <v>0</v>
      </c>
      <c r="U529" s="4">
        <f t="shared" si="86"/>
        <v>0</v>
      </c>
      <c r="V529" s="4">
        <f t="shared" si="86"/>
        <v>0</v>
      </c>
      <c r="W529" s="4">
        <f t="shared" si="86"/>
        <v>0</v>
      </c>
      <c r="X529" s="4">
        <f t="shared" si="86"/>
        <v>0</v>
      </c>
      <c r="Y529" s="4">
        <f t="shared" si="86"/>
        <v>0</v>
      </c>
      <c r="Z529" s="4">
        <f t="shared" si="86"/>
        <v>0</v>
      </c>
      <c r="AA529" s="4">
        <f t="shared" si="86"/>
        <v>0</v>
      </c>
      <c r="AB529" s="4">
        <f t="shared" si="86"/>
        <v>0</v>
      </c>
      <c r="AC529" s="2">
        <f t="shared" si="85"/>
        <v>6</v>
      </c>
      <c r="AD529" s="2">
        <f t="shared" si="85"/>
        <v>9</v>
      </c>
      <c r="AE529" s="221">
        <f>IF(AC529=0,0,(AC529-AD529)/AC529*-100)</f>
        <v>50</v>
      </c>
      <c r="AF529" s="221"/>
      <c r="AG529" s="70"/>
    </row>
    <row r="530" spans="1:33" s="44" customFormat="1" ht="31.5" customHeight="1" x14ac:dyDescent="0.25">
      <c r="A530" s="61">
        <v>6</v>
      </c>
      <c r="B530" s="234" t="s">
        <v>457</v>
      </c>
      <c r="C530" s="234"/>
      <c r="D530" s="234"/>
      <c r="E530" s="24" t="e">
        <f>E527/(E525+E526)*100</f>
        <v>#DIV/0!</v>
      </c>
      <c r="F530" s="24" t="e">
        <f t="shared" ref="F530:AB530" si="87">F527/(F525+F526)*100</f>
        <v>#DIV/0!</v>
      </c>
      <c r="G530" s="24" t="e">
        <f t="shared" si="87"/>
        <v>#DIV/0!</v>
      </c>
      <c r="H530" s="24" t="e">
        <f t="shared" si="87"/>
        <v>#DIV/0!</v>
      </c>
      <c r="I530" s="24" t="e">
        <f t="shared" si="87"/>
        <v>#DIV/0!</v>
      </c>
      <c r="J530" s="24" t="e">
        <f t="shared" si="87"/>
        <v>#DIV/0!</v>
      </c>
      <c r="K530" s="24" t="e">
        <f t="shared" si="87"/>
        <v>#DIV/0!</v>
      </c>
      <c r="L530" s="24" t="e">
        <f t="shared" si="87"/>
        <v>#DIV/0!</v>
      </c>
      <c r="M530" s="24">
        <f t="shared" si="87"/>
        <v>0</v>
      </c>
      <c r="N530" s="24">
        <f t="shared" si="87"/>
        <v>0</v>
      </c>
      <c r="O530" s="24" t="e">
        <f t="shared" si="87"/>
        <v>#DIV/0!</v>
      </c>
      <c r="P530" s="24" t="e">
        <f t="shared" si="87"/>
        <v>#DIV/0!</v>
      </c>
      <c r="Q530" s="24" t="e">
        <f t="shared" si="87"/>
        <v>#DIV/0!</v>
      </c>
      <c r="R530" s="24" t="e">
        <f t="shared" si="87"/>
        <v>#DIV/0!</v>
      </c>
      <c r="S530" s="24" t="e">
        <f t="shared" si="87"/>
        <v>#DIV/0!</v>
      </c>
      <c r="T530" s="24" t="e">
        <f t="shared" si="87"/>
        <v>#DIV/0!</v>
      </c>
      <c r="U530" s="24" t="e">
        <f t="shared" si="87"/>
        <v>#DIV/0!</v>
      </c>
      <c r="V530" s="24" t="e">
        <f t="shared" si="87"/>
        <v>#DIV/0!</v>
      </c>
      <c r="W530" s="24" t="e">
        <f t="shared" si="87"/>
        <v>#DIV/0!</v>
      </c>
      <c r="X530" s="24" t="e">
        <f t="shared" si="87"/>
        <v>#DIV/0!</v>
      </c>
      <c r="Y530" s="24" t="e">
        <f t="shared" si="87"/>
        <v>#DIV/0!</v>
      </c>
      <c r="Z530" s="24" t="e">
        <f t="shared" si="87"/>
        <v>#DIV/0!</v>
      </c>
      <c r="AA530" s="24" t="e">
        <f t="shared" si="87"/>
        <v>#DIV/0!</v>
      </c>
      <c r="AB530" s="24" t="e">
        <f t="shared" si="87"/>
        <v>#DIV/0!</v>
      </c>
      <c r="AC530" s="24">
        <f>AC527/(AC525+AC526)*100</f>
        <v>0</v>
      </c>
      <c r="AD530" s="24">
        <f>AD527/(AD525+AD526)*100</f>
        <v>0</v>
      </c>
      <c r="AE530" s="235"/>
      <c r="AF530" s="235"/>
      <c r="AG530" s="70"/>
    </row>
    <row r="531" spans="1:33" s="44" customFormat="1" ht="31.5" customHeight="1" x14ac:dyDescent="0.25">
      <c r="A531" s="47">
        <v>7</v>
      </c>
      <c r="B531" s="233" t="s">
        <v>458</v>
      </c>
      <c r="C531" s="233"/>
      <c r="D531" s="233"/>
      <c r="E531" s="228">
        <f>IF(E527=0,0,(E527-F527)/E527*-100)</f>
        <v>0</v>
      </c>
      <c r="F531" s="228"/>
      <c r="G531" s="228">
        <f>IF(G527=0,0,(G527-H527)/G527*-100)</f>
        <v>0</v>
      </c>
      <c r="H531" s="228"/>
      <c r="I531" s="228">
        <f>IF(I527=0,0,(I527-J527)/I527*-100)</f>
        <v>0</v>
      </c>
      <c r="J531" s="228"/>
      <c r="K531" s="228">
        <f>IF(K527=0,0,(K527-L527)/K527*-100)</f>
        <v>0</v>
      </c>
      <c r="L531" s="228"/>
      <c r="M531" s="228">
        <f>IF(M527=0,0,(M527-N527)/M527*-100)</f>
        <v>0</v>
      </c>
      <c r="N531" s="228"/>
      <c r="O531" s="228">
        <f>IF(O527=0,0,(O527-P527)/O527*-100)</f>
        <v>0</v>
      </c>
      <c r="P531" s="228"/>
      <c r="Q531" s="228">
        <f>IF(Q527=0,0,(Q527-R527)/Q527*-100)</f>
        <v>0</v>
      </c>
      <c r="R531" s="228"/>
      <c r="S531" s="228">
        <f>IF(S527=0,0,(S527-T527)/S527*-100)</f>
        <v>0</v>
      </c>
      <c r="T531" s="228"/>
      <c r="U531" s="228">
        <f>IF(U527=0,0,(U527-V527)/U527*-100)</f>
        <v>0</v>
      </c>
      <c r="V531" s="228"/>
      <c r="W531" s="228">
        <f>IF(W527=0,0,(W527-X527)/W527*-100)</f>
        <v>0</v>
      </c>
      <c r="X531" s="228"/>
      <c r="Y531" s="228">
        <f>IF(Y527=0,0,(Y527-Z527)/Y527*-100)</f>
        <v>0</v>
      </c>
      <c r="Z531" s="228"/>
      <c r="AA531" s="228">
        <f>IF(AA527=0,0,(AA527-AB527)/AA527*-100)</f>
        <v>0</v>
      </c>
      <c r="AB531" s="228"/>
      <c r="AC531" s="229">
        <f>IF(AC527=0,0,(AC527-AD527)/AC527*-100)</f>
        <v>0</v>
      </c>
      <c r="AD531" s="229"/>
      <c r="AE531" s="231"/>
      <c r="AF531" s="231"/>
      <c r="AG531" s="70"/>
    </row>
    <row r="532" spans="1:33" s="44" customFormat="1" ht="36.75" customHeight="1" x14ac:dyDescent="0.25">
      <c r="A532" s="47">
        <v>8</v>
      </c>
      <c r="B532" s="232" t="s">
        <v>459</v>
      </c>
      <c r="C532" s="232"/>
      <c r="D532" s="232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">
        <f>SUM(E532+G532+I532+K532+M532+O532+Q532+S532+U532+W532+Y532+AA532)</f>
        <v>0</v>
      </c>
      <c r="AD532" s="2">
        <f>SUM(F532+H532+J532+L532+N532+P532+R532+T532+V532+X532+Z532+AB532)</f>
        <v>0</v>
      </c>
      <c r="AE532" s="221">
        <f>IF(AC532=0,0,(AC532-AD532)/AC532*-100)</f>
        <v>0</v>
      </c>
      <c r="AF532" s="221"/>
      <c r="AG532" s="70"/>
    </row>
    <row r="533" spans="1:33" s="44" customFormat="1" ht="45" customHeight="1" x14ac:dyDescent="0.25">
      <c r="A533" s="47">
        <v>9</v>
      </c>
      <c r="B533" s="233" t="s">
        <v>460</v>
      </c>
      <c r="C533" s="233"/>
      <c r="D533" s="233"/>
      <c r="E533" s="228">
        <f>IF(E532=0,0,(E532-F532)/E532*-100)</f>
        <v>0</v>
      </c>
      <c r="F533" s="228"/>
      <c r="G533" s="228">
        <f>IF(G532=0,0,(G532-H532)/G532*-100)</f>
        <v>0</v>
      </c>
      <c r="H533" s="228"/>
      <c r="I533" s="228">
        <f>IF(I532=0,0,(I532-J532)/I532*-100)</f>
        <v>0</v>
      </c>
      <c r="J533" s="228"/>
      <c r="K533" s="228">
        <f>IF(K532=0,0,(K532-L532)/K532*-100)</f>
        <v>0</v>
      </c>
      <c r="L533" s="228"/>
      <c r="M533" s="228">
        <f>IF(M532=0,0,(M532-N532)/M532*-100)</f>
        <v>0</v>
      </c>
      <c r="N533" s="228"/>
      <c r="O533" s="228">
        <f>IF(O532=0,0,(O532-P532)/O532*-100)</f>
        <v>0</v>
      </c>
      <c r="P533" s="228"/>
      <c r="Q533" s="228">
        <f>IF(Q532=0,0,(Q532-R532)/Q532*-100)</f>
        <v>0</v>
      </c>
      <c r="R533" s="228"/>
      <c r="S533" s="228">
        <f>IF(S532=0,0,(S532-T532)/S532*-100)</f>
        <v>0</v>
      </c>
      <c r="T533" s="228"/>
      <c r="U533" s="228">
        <f>IF(U532=0,0,(U532-V532)/U532*-100)</f>
        <v>0</v>
      </c>
      <c r="V533" s="228"/>
      <c r="W533" s="228">
        <f>IF(W532=0,0,(W532-X532)/W532*-100)</f>
        <v>0</v>
      </c>
      <c r="X533" s="228"/>
      <c r="Y533" s="228">
        <f>IF(Y532=0,0,(Y532-Z532)/Y532*-100)</f>
        <v>0</v>
      </c>
      <c r="Z533" s="228"/>
      <c r="AA533" s="228">
        <f>IF(AA532=0,0,(AA532-AB532)/AA532*-100)</f>
        <v>0</v>
      </c>
      <c r="AB533" s="228"/>
      <c r="AC533" s="229">
        <f>IF(AC532=0,0,(AC532-AD532)/AC532*-100)</f>
        <v>0</v>
      </c>
      <c r="AD533" s="229"/>
      <c r="AE533" s="72"/>
      <c r="AF533" s="72"/>
      <c r="AG533" s="70"/>
    </row>
    <row r="534" spans="1:33" s="44" customFormat="1" ht="53.25" customHeight="1" x14ac:dyDescent="0.25">
      <c r="A534" s="230" t="s">
        <v>442</v>
      </c>
      <c r="B534" s="230"/>
      <c r="C534" s="230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56"/>
      <c r="AF534" s="56"/>
      <c r="AG534" s="70"/>
    </row>
    <row r="535" spans="1:33" s="44" customFormat="1" ht="17.25" customHeight="1" x14ac:dyDescent="0.25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16"/>
      <c r="O535" s="216"/>
      <c r="P535" s="216"/>
      <c r="Q535" s="216"/>
      <c r="R535" s="216"/>
      <c r="S535" s="216"/>
      <c r="T535" s="216"/>
      <c r="U535" s="216"/>
      <c r="V535" s="216"/>
      <c r="W535" s="216"/>
      <c r="X535" s="216"/>
      <c r="Y535" s="216"/>
      <c r="Z535" s="216"/>
      <c r="AA535" s="216"/>
      <c r="AB535" s="216"/>
      <c r="AC535" s="216"/>
      <c r="AD535" s="216"/>
      <c r="AE535" s="216"/>
      <c r="AF535" s="216"/>
      <c r="AG535" s="216"/>
    </row>
    <row r="536" spans="1:33" s="44" customFormat="1" ht="23.25" customHeight="1" x14ac:dyDescent="0.25">
      <c r="A536" s="195" t="s">
        <v>461</v>
      </c>
      <c r="B536" s="195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70"/>
    </row>
    <row r="537" spans="1:33" s="44" customFormat="1" ht="22.5" customHeight="1" x14ac:dyDescent="0.25">
      <c r="A537" s="195" t="s">
        <v>462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70"/>
    </row>
    <row r="538" spans="1:33" s="44" customFormat="1" ht="61.5" customHeight="1" x14ac:dyDescent="0.25">
      <c r="A538" s="222" t="s">
        <v>367</v>
      </c>
      <c r="B538" s="223"/>
      <c r="C538" s="223"/>
      <c r="D538" s="223"/>
      <c r="E538" s="224" t="str">
        <f>E21</f>
        <v>S.P  Gjilan</v>
      </c>
      <c r="F538" s="225"/>
      <c r="G538" s="224" t="str">
        <f>G21</f>
        <v>S.P Kamenic</v>
      </c>
      <c r="H538" s="225"/>
      <c r="I538" s="224" t="str">
        <f>I21</f>
        <v>S.P.Viti</v>
      </c>
      <c r="J538" s="225"/>
      <c r="K538" s="224" t="str">
        <f>K21</f>
        <v>S.P Nberd</v>
      </c>
      <c r="L538" s="225"/>
      <c r="M538" s="224" t="str">
        <f>M21</f>
        <v>S.P. Partesh</v>
      </c>
      <c r="N538" s="225"/>
      <c r="O538" s="224" t="str">
        <f>O21</f>
        <v>S.P Kllokot</v>
      </c>
      <c r="P538" s="225"/>
      <c r="Q538" s="224" t="str">
        <f>Q21</f>
        <v>S.P Ranillug</v>
      </c>
      <c r="R538" s="225"/>
      <c r="S538" s="224" t="str">
        <f>S21</f>
        <v>Nj.R.K.Rr</v>
      </c>
      <c r="T538" s="225"/>
      <c r="U538" s="224" t="str">
        <f>U21</f>
        <v>Hetimet Rajonale</v>
      </c>
      <c r="V538" s="225"/>
      <c r="W538" s="224" t="str">
        <f>W21</f>
        <v>NJ.R.SH</v>
      </c>
      <c r="X538" s="225"/>
      <c r="Y538" s="224" t="str">
        <f>Y21</f>
        <v>Drejtoria Rajonale</v>
      </c>
      <c r="Z538" s="225"/>
      <c r="AA538" s="224">
        <f>AA21</f>
        <v>0</v>
      </c>
      <c r="AB538" s="225"/>
      <c r="AC538" s="226" t="s">
        <v>7</v>
      </c>
      <c r="AD538" s="226"/>
      <c r="AE538" s="227" t="s">
        <v>8</v>
      </c>
      <c r="AF538" s="227"/>
      <c r="AG538" s="70"/>
    </row>
    <row r="539" spans="1:33" s="44" customFormat="1" ht="63.75" customHeight="1" x14ac:dyDescent="0.2">
      <c r="A539" s="222" t="s">
        <v>22</v>
      </c>
      <c r="B539" s="223"/>
      <c r="C539" s="223"/>
      <c r="D539" s="223"/>
      <c r="E539" s="69" t="str">
        <f>E22</f>
        <v>6 Mujor 2024</v>
      </c>
      <c r="F539" s="69" t="str">
        <f>F22</f>
        <v>6 Mujor 2025</v>
      </c>
      <c r="G539" s="69" t="str">
        <f>G22</f>
        <v>6 Mujor 2024</v>
      </c>
      <c r="H539" s="69" t="str">
        <f>H22</f>
        <v>6 Mujor 2025</v>
      </c>
      <c r="I539" s="69" t="str">
        <f>I22</f>
        <v>6 Mujor 2024</v>
      </c>
      <c r="J539" s="69" t="str">
        <f>J22</f>
        <v>6 Mujor 2025</v>
      </c>
      <c r="K539" s="69" t="str">
        <f>K22</f>
        <v>6 Mujor 2024</v>
      </c>
      <c r="L539" s="69" t="str">
        <f>L22</f>
        <v>6 Mujor 2025</v>
      </c>
      <c r="M539" s="69" t="str">
        <f>M22</f>
        <v>6 Mujor 2024</v>
      </c>
      <c r="N539" s="69" t="str">
        <f>N22</f>
        <v>6 Mujor 2025</v>
      </c>
      <c r="O539" s="69" t="str">
        <f>O22</f>
        <v>6 Mujor 2024</v>
      </c>
      <c r="P539" s="69" t="str">
        <f>P22</f>
        <v>6 Mujor 2025</v>
      </c>
      <c r="Q539" s="69" t="str">
        <f>Q22</f>
        <v>6 Mujor 2024</v>
      </c>
      <c r="R539" s="69" t="str">
        <f>R22</f>
        <v>6 Mujor 2025</v>
      </c>
      <c r="S539" s="69" t="str">
        <f>S22</f>
        <v>6 Mujor 2024</v>
      </c>
      <c r="T539" s="69" t="str">
        <f>T22</f>
        <v>6 Mujor 2025</v>
      </c>
      <c r="U539" s="69" t="str">
        <f>U22</f>
        <v>6 Mujor 2024</v>
      </c>
      <c r="V539" s="69" t="str">
        <f>V22</f>
        <v>6 Mujor 2025</v>
      </c>
      <c r="W539" s="69" t="str">
        <f>W22</f>
        <v>6 Mujor 2024</v>
      </c>
      <c r="X539" s="69" t="str">
        <f>X22</f>
        <v>6 Mujor 2025</v>
      </c>
      <c r="Y539" s="69" t="str">
        <f>Y22</f>
        <v>6 Mujor 2024</v>
      </c>
      <c r="Z539" s="69" t="str">
        <f>Z22</f>
        <v>6 Mujor 2025</v>
      </c>
      <c r="AA539" s="69" t="str">
        <f>AA22</f>
        <v>6 Mujor 2024</v>
      </c>
      <c r="AB539" s="69" t="str">
        <f>AB22</f>
        <v>6 Mujor 2025</v>
      </c>
      <c r="AC539" s="1" t="str">
        <f>R3</f>
        <v>6 Mujor 2024</v>
      </c>
      <c r="AD539" s="1" t="str">
        <f>U3</f>
        <v>6 Mujor 2025</v>
      </c>
      <c r="AE539" s="227"/>
      <c r="AF539" s="227"/>
      <c r="AG539" s="70"/>
    </row>
    <row r="540" spans="1:33" s="44" customFormat="1" ht="25.5" customHeight="1" x14ac:dyDescent="0.25">
      <c r="A540" s="47">
        <v>1</v>
      </c>
      <c r="B540" s="213" t="s">
        <v>463</v>
      </c>
      <c r="C540" s="213"/>
      <c r="D540" s="213"/>
      <c r="E540" s="5"/>
      <c r="F540" s="5"/>
      <c r="G540" s="19"/>
      <c r="H540" s="19"/>
      <c r="I540" s="5"/>
      <c r="J540" s="5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">
        <f t="shared" ref="AC540:AD545" si="88">SUM(E540+G540+I540+K540+M540+O540+Q540+S540+U540+W540+Y540+AA540)</f>
        <v>0</v>
      </c>
      <c r="AD540" s="2">
        <f t="shared" si="88"/>
        <v>0</v>
      </c>
      <c r="AE540" s="214">
        <f t="shared" ref="AE540:AE548" si="89">IF(AC540=0,0,(AC540-AD540)/AC540*-100)</f>
        <v>0</v>
      </c>
      <c r="AF540" s="214"/>
      <c r="AG540" s="70"/>
    </row>
    <row r="541" spans="1:33" s="44" customFormat="1" ht="25.5" customHeight="1" x14ac:dyDescent="0.25">
      <c r="A541" s="47">
        <v>2</v>
      </c>
      <c r="B541" s="213" t="s">
        <v>464</v>
      </c>
      <c r="C541" s="213"/>
      <c r="D541" s="213"/>
      <c r="E541" s="5"/>
      <c r="F541" s="5"/>
      <c r="G541" s="19"/>
      <c r="H541" s="19"/>
      <c r="I541" s="5"/>
      <c r="J541" s="5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">
        <f t="shared" si="88"/>
        <v>0</v>
      </c>
      <c r="AD541" s="2">
        <f t="shared" si="88"/>
        <v>0</v>
      </c>
      <c r="AE541" s="214">
        <f t="shared" si="89"/>
        <v>0</v>
      </c>
      <c r="AF541" s="214"/>
      <c r="AG541" s="70"/>
    </row>
    <row r="542" spans="1:33" s="44" customFormat="1" ht="25.5" customHeight="1" x14ac:dyDescent="0.25">
      <c r="A542" s="47">
        <v>3</v>
      </c>
      <c r="B542" s="213" t="s">
        <v>465</v>
      </c>
      <c r="C542" s="213"/>
      <c r="D542" s="213"/>
      <c r="E542" s="5"/>
      <c r="F542" s="5"/>
      <c r="G542" s="19"/>
      <c r="H542" s="19"/>
      <c r="I542" s="5"/>
      <c r="J542" s="5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2">
        <f t="shared" si="88"/>
        <v>0</v>
      </c>
      <c r="AD542" s="2">
        <f t="shared" si="88"/>
        <v>0</v>
      </c>
      <c r="AE542" s="214">
        <f t="shared" si="89"/>
        <v>0</v>
      </c>
      <c r="AF542" s="214"/>
      <c r="AG542" s="70"/>
    </row>
    <row r="543" spans="1:33" s="44" customFormat="1" ht="30" customHeight="1" x14ac:dyDescent="0.25">
      <c r="A543" s="47">
        <v>4</v>
      </c>
      <c r="B543" s="220" t="s">
        <v>466</v>
      </c>
      <c r="C543" s="220"/>
      <c r="D543" s="220"/>
      <c r="E543" s="4">
        <f>SUM(E540:E542)</f>
        <v>0</v>
      </c>
      <c r="F543" s="4">
        <f t="shared" ref="F543:AB543" si="90">SUM(F540:F542)</f>
        <v>0</v>
      </c>
      <c r="G543" s="4">
        <f t="shared" si="90"/>
        <v>0</v>
      </c>
      <c r="H543" s="4">
        <f t="shared" si="90"/>
        <v>0</v>
      </c>
      <c r="I543" s="4">
        <f t="shared" si="90"/>
        <v>0</v>
      </c>
      <c r="J543" s="4">
        <f t="shared" si="90"/>
        <v>0</v>
      </c>
      <c r="K543" s="4">
        <f t="shared" si="90"/>
        <v>0</v>
      </c>
      <c r="L543" s="4">
        <f t="shared" si="90"/>
        <v>0</v>
      </c>
      <c r="M543" s="4">
        <f t="shared" si="90"/>
        <v>0</v>
      </c>
      <c r="N543" s="4">
        <f t="shared" si="90"/>
        <v>0</v>
      </c>
      <c r="O543" s="4">
        <f t="shared" si="90"/>
        <v>0</v>
      </c>
      <c r="P543" s="4">
        <f t="shared" si="90"/>
        <v>0</v>
      </c>
      <c r="Q543" s="4">
        <f t="shared" si="90"/>
        <v>0</v>
      </c>
      <c r="R543" s="4">
        <f t="shared" si="90"/>
        <v>0</v>
      </c>
      <c r="S543" s="4">
        <f t="shared" si="90"/>
        <v>0</v>
      </c>
      <c r="T543" s="4">
        <f t="shared" si="90"/>
        <v>0</v>
      </c>
      <c r="U543" s="4">
        <f t="shared" si="90"/>
        <v>0</v>
      </c>
      <c r="V543" s="4">
        <f t="shared" si="90"/>
        <v>0</v>
      </c>
      <c r="W543" s="4">
        <f t="shared" si="90"/>
        <v>0</v>
      </c>
      <c r="X543" s="4">
        <f t="shared" si="90"/>
        <v>0</v>
      </c>
      <c r="Y543" s="4">
        <f t="shared" si="90"/>
        <v>0</v>
      </c>
      <c r="Z543" s="4">
        <f t="shared" si="90"/>
        <v>0</v>
      </c>
      <c r="AA543" s="4">
        <f t="shared" si="90"/>
        <v>0</v>
      </c>
      <c r="AB543" s="4">
        <f t="shared" si="90"/>
        <v>0</v>
      </c>
      <c r="AC543" s="2">
        <f t="shared" si="88"/>
        <v>0</v>
      </c>
      <c r="AD543" s="2">
        <f t="shared" si="88"/>
        <v>0</v>
      </c>
      <c r="AE543" s="221">
        <f t="shared" si="89"/>
        <v>0</v>
      </c>
      <c r="AF543" s="221"/>
      <c r="AG543" s="70"/>
    </row>
    <row r="544" spans="1:33" s="44" customFormat="1" ht="30" customHeight="1" x14ac:dyDescent="0.25">
      <c r="A544" s="47">
        <v>5</v>
      </c>
      <c r="B544" s="219" t="s">
        <v>467</v>
      </c>
      <c r="C544" s="219"/>
      <c r="D544" s="219"/>
      <c r="E544" s="217">
        <f>IF(E543=0,0,(E543-F543)/E543*-100)</f>
        <v>0</v>
      </c>
      <c r="F544" s="217"/>
      <c r="G544" s="217">
        <f>IF(G543=0,0,(G543-H543)/G543*-100)</f>
        <v>0</v>
      </c>
      <c r="H544" s="217"/>
      <c r="I544" s="217">
        <f>IF(I543=0,0,(I543-J543)/I543*-100)</f>
        <v>0</v>
      </c>
      <c r="J544" s="217"/>
      <c r="K544" s="217">
        <f>IF(K543=0,0,(K543-L543)/K543*-100)</f>
        <v>0</v>
      </c>
      <c r="L544" s="217"/>
      <c r="M544" s="217">
        <f>IF(M543=0,0,(M543-N543)/M543*-100)</f>
        <v>0</v>
      </c>
      <c r="N544" s="217"/>
      <c r="O544" s="217">
        <f>IF(O543=0,0,(O543-P543)/O543*-100)</f>
        <v>0</v>
      </c>
      <c r="P544" s="217"/>
      <c r="Q544" s="217">
        <f>IF(Q543=0,0,(Q543-R543)/Q543*-100)</f>
        <v>0</v>
      </c>
      <c r="R544" s="217"/>
      <c r="S544" s="217">
        <f>IF(S543=0,0,(S543-T543)/S543*-100)</f>
        <v>0</v>
      </c>
      <c r="T544" s="217"/>
      <c r="U544" s="217">
        <f>IF(U543=0,0,(U543-V543)/U543*-100)</f>
        <v>0</v>
      </c>
      <c r="V544" s="217"/>
      <c r="W544" s="217">
        <f>IF(W543=0,0,(W543-X543)/W543*-100)</f>
        <v>0</v>
      </c>
      <c r="X544" s="217"/>
      <c r="Y544" s="217">
        <f>IF(Y543=0,0,(Y543-Z543)/Y543*-100)</f>
        <v>0</v>
      </c>
      <c r="Z544" s="217"/>
      <c r="AA544" s="217">
        <f>IF(AA543=0,0,(AA543-AB543)/AA543*-100)</f>
        <v>0</v>
      </c>
      <c r="AB544" s="217"/>
      <c r="AC544" s="217">
        <f>IF(AC543=0,0,(AC543-AD543)/AC543*-100)</f>
        <v>0</v>
      </c>
      <c r="AD544" s="217"/>
      <c r="AE544" s="26"/>
      <c r="AF544" s="26"/>
      <c r="AG544" s="70"/>
    </row>
    <row r="545" spans="1:33" s="44" customFormat="1" ht="25.5" customHeight="1" x14ac:dyDescent="0.25">
      <c r="A545" s="47">
        <v>6</v>
      </c>
      <c r="B545" s="218" t="s">
        <v>468</v>
      </c>
      <c r="C545" s="218"/>
      <c r="D545" s="218"/>
      <c r="E545" s="5"/>
      <c r="F545" s="5"/>
      <c r="G545" s="19"/>
      <c r="H545" s="19"/>
      <c r="I545" s="5"/>
      <c r="J545" s="5"/>
      <c r="K545" s="19"/>
      <c r="L545" s="19"/>
      <c r="M545" s="19">
        <v>467</v>
      </c>
      <c r="N545" s="19">
        <v>701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">
        <f t="shared" si="88"/>
        <v>467</v>
      </c>
      <c r="AD545" s="2">
        <f t="shared" si="88"/>
        <v>701</v>
      </c>
      <c r="AE545" s="214">
        <f t="shared" si="89"/>
        <v>50.107066381156315</v>
      </c>
      <c r="AF545" s="214"/>
      <c r="AG545" s="70"/>
    </row>
    <row r="546" spans="1:33" s="44" customFormat="1" ht="30" customHeight="1" x14ac:dyDescent="0.25">
      <c r="A546" s="47">
        <v>7</v>
      </c>
      <c r="B546" s="219" t="s">
        <v>467</v>
      </c>
      <c r="C546" s="219"/>
      <c r="D546" s="219"/>
      <c r="E546" s="217">
        <f>IF(E545=0,0,(E545-F545)/E545*-100)</f>
        <v>0</v>
      </c>
      <c r="F546" s="217"/>
      <c r="G546" s="217">
        <f>IF(G545=0,0,(G545-H545)/G545*-100)</f>
        <v>0</v>
      </c>
      <c r="H546" s="217"/>
      <c r="I546" s="217">
        <f>IF(I545=0,0,(I545-J545)/I545*-100)</f>
        <v>0</v>
      </c>
      <c r="J546" s="217"/>
      <c r="K546" s="217">
        <f>IF(K545=0,0,(K545-L545)/K545*-100)</f>
        <v>0</v>
      </c>
      <c r="L546" s="217"/>
      <c r="M546" s="217">
        <f>IF(M545=0,0,(M545-N545)/M545*-100)</f>
        <v>50.107066381156315</v>
      </c>
      <c r="N546" s="217"/>
      <c r="O546" s="217">
        <f>IF(O545=0,0,(O545-P545)/O545*-100)</f>
        <v>0</v>
      </c>
      <c r="P546" s="217"/>
      <c r="Q546" s="217">
        <f>IF(Q545=0,0,(Q545-R545)/Q545*-100)</f>
        <v>0</v>
      </c>
      <c r="R546" s="217"/>
      <c r="S546" s="217">
        <f>IF(S545=0,0,(S545-T545)/S545*-100)</f>
        <v>0</v>
      </c>
      <c r="T546" s="217"/>
      <c r="U546" s="217">
        <f>IF(U545=0,0,(U545-V545)/U545*-100)</f>
        <v>0</v>
      </c>
      <c r="V546" s="217"/>
      <c r="W546" s="217">
        <f>IF(W545=0,0,(W545-X545)/W545*-100)</f>
        <v>0</v>
      </c>
      <c r="X546" s="217"/>
      <c r="Y546" s="217">
        <f>IF(Y545=0,0,(Y545-Z545)/Y545*-100)</f>
        <v>0</v>
      </c>
      <c r="Z546" s="217"/>
      <c r="AA546" s="217">
        <f>IF(AA545=0,0,(AA545-AB545)/AA545*-100)</f>
        <v>0</v>
      </c>
      <c r="AB546" s="217"/>
      <c r="AC546" s="217">
        <f>IF(AC545=0,0,(AC545-AD545)/AC545*-100)</f>
        <v>50.107066381156315</v>
      </c>
      <c r="AD546" s="217"/>
      <c r="AE546" s="26"/>
      <c r="AF546" s="26"/>
      <c r="AG546" s="70"/>
    </row>
    <row r="547" spans="1:33" s="44" customFormat="1" ht="25.5" customHeight="1" x14ac:dyDescent="0.25">
      <c r="A547" s="47">
        <v>8</v>
      </c>
      <c r="B547" s="213" t="s">
        <v>469</v>
      </c>
      <c r="C547" s="213"/>
      <c r="D547" s="213"/>
      <c r="E547" s="5"/>
      <c r="F547" s="5"/>
      <c r="G547" s="19"/>
      <c r="H547" s="19"/>
      <c r="I547" s="5"/>
      <c r="J547" s="5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2">
        <f t="shared" ref="AC547:AD548" si="91">SUM(E547+G547+I547+K547+M547+O547+Q547+S547+U547+W547+Y547+AA547)</f>
        <v>0</v>
      </c>
      <c r="AD547" s="2">
        <f t="shared" si="91"/>
        <v>0</v>
      </c>
      <c r="AE547" s="214">
        <f t="shared" si="89"/>
        <v>0</v>
      </c>
      <c r="AF547" s="214"/>
      <c r="AG547" s="70"/>
    </row>
    <row r="548" spans="1:33" s="44" customFormat="1" ht="25.5" customHeight="1" x14ac:dyDescent="0.25">
      <c r="A548" s="47">
        <v>9</v>
      </c>
      <c r="B548" s="213" t="s">
        <v>470</v>
      </c>
      <c r="C548" s="213"/>
      <c r="D548" s="213"/>
      <c r="E548" s="5"/>
      <c r="F548" s="5"/>
      <c r="G548" s="19"/>
      <c r="H548" s="19"/>
      <c r="I548" s="5"/>
      <c r="J548" s="5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2">
        <f t="shared" si="91"/>
        <v>0</v>
      </c>
      <c r="AD548" s="2">
        <f t="shared" si="91"/>
        <v>0</v>
      </c>
      <c r="AE548" s="214">
        <f t="shared" si="89"/>
        <v>0</v>
      </c>
      <c r="AF548" s="214"/>
      <c r="AG548" s="70"/>
    </row>
    <row r="549" spans="1:33" s="44" customFormat="1" ht="53.25" customHeight="1" x14ac:dyDescent="0.25">
      <c r="A549" s="215" t="s">
        <v>471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70"/>
    </row>
    <row r="550" spans="1:33" s="44" customFormat="1" ht="20.25" customHeight="1" x14ac:dyDescent="0.25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216"/>
      <c r="Q550" s="216"/>
      <c r="R550" s="216"/>
      <c r="S550" s="216"/>
      <c r="T550" s="216"/>
      <c r="U550" s="216"/>
      <c r="V550" s="216"/>
      <c r="W550" s="216"/>
      <c r="X550" s="216"/>
      <c r="Y550" s="216"/>
      <c r="Z550" s="216"/>
      <c r="AA550" s="216"/>
      <c r="AB550" s="216"/>
      <c r="AC550" s="216"/>
      <c r="AD550" s="216"/>
      <c r="AE550" s="216"/>
      <c r="AF550" s="216"/>
      <c r="AG550" s="70"/>
    </row>
    <row r="551" spans="1:33" s="44" customFormat="1" ht="45.75" customHeight="1" x14ac:dyDescent="0.25">
      <c r="A551" s="208" t="s">
        <v>472</v>
      </c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70"/>
    </row>
    <row r="552" spans="1:33" s="44" customFormat="1" ht="20.25" customHeight="1" x14ac:dyDescent="0.25">
      <c r="A552" s="209" t="s">
        <v>473</v>
      </c>
      <c r="B552" s="209"/>
      <c r="C552" s="209"/>
      <c r="D552" s="209"/>
      <c r="E552" s="209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70"/>
    </row>
    <row r="553" spans="1:33" s="44" customFormat="1" ht="20.25" customHeight="1" x14ac:dyDescent="0.25">
      <c r="A553" s="209"/>
      <c r="B553" s="209"/>
      <c r="C553" s="209"/>
      <c r="D553" s="209"/>
      <c r="E553" s="209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70"/>
    </row>
    <row r="554" spans="1:33" s="44" customFormat="1" ht="20.25" customHeight="1" x14ac:dyDescent="0.25">
      <c r="A554" s="209"/>
      <c r="B554" s="209"/>
      <c r="C554" s="209"/>
      <c r="D554" s="209"/>
      <c r="E554" s="209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70"/>
    </row>
    <row r="555" spans="1:33" s="44" customFormat="1" ht="20.25" customHeight="1" x14ac:dyDescent="0.25">
      <c r="A555" s="209"/>
      <c r="B555" s="209"/>
      <c r="C555" s="209"/>
      <c r="D555" s="209"/>
      <c r="E555" s="209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70"/>
    </row>
    <row r="556" spans="1:33" s="44" customFormat="1" ht="20.25" customHeight="1" x14ac:dyDescent="0.25">
      <c r="A556" s="209"/>
      <c r="B556" s="209"/>
      <c r="C556" s="209"/>
      <c r="D556" s="209"/>
      <c r="E556" s="209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70"/>
    </row>
    <row r="557" spans="1:33" s="44" customFormat="1" ht="20.25" customHeight="1" x14ac:dyDescent="0.25">
      <c r="A557" s="209"/>
      <c r="B557" s="209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70"/>
    </row>
    <row r="558" spans="1:33" s="44" customFormat="1" ht="20.25" customHeight="1" x14ac:dyDescent="0.25">
      <c r="A558" s="209"/>
      <c r="B558" s="209"/>
      <c r="C558" s="209"/>
      <c r="D558" s="209"/>
      <c r="E558" s="209"/>
      <c r="F558" s="209"/>
      <c r="G558" s="209"/>
      <c r="H558" s="209"/>
      <c r="I558" s="209"/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70"/>
    </row>
    <row r="559" spans="1:33" s="44" customFormat="1" ht="20.25" customHeight="1" x14ac:dyDescent="0.25">
      <c r="A559" s="209"/>
      <c r="B559" s="209"/>
      <c r="C559" s="209"/>
      <c r="D559" s="209"/>
      <c r="E559" s="209"/>
      <c r="F559" s="209"/>
      <c r="G559" s="209"/>
      <c r="H559" s="209"/>
      <c r="I559" s="209"/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70"/>
    </row>
    <row r="560" spans="1:33" s="44" customFormat="1" ht="20.25" customHeight="1" x14ac:dyDescent="0.25">
      <c r="A560" s="209"/>
      <c r="B560" s="209"/>
      <c r="C560" s="209"/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70"/>
    </row>
    <row r="561" spans="1:33" s="44" customFormat="1" ht="20.25" customHeight="1" x14ac:dyDescent="0.25">
      <c r="A561" s="209"/>
      <c r="B561" s="209"/>
      <c r="C561" s="209"/>
      <c r="D561" s="209"/>
      <c r="E561" s="209"/>
      <c r="F561" s="209"/>
      <c r="G561" s="209"/>
      <c r="H561" s="209"/>
      <c r="I561" s="209"/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70"/>
    </row>
    <row r="562" spans="1:33" s="44" customFormat="1" ht="20.25" customHeight="1" x14ac:dyDescent="0.25">
      <c r="A562" s="209"/>
      <c r="B562" s="209"/>
      <c r="C562" s="209"/>
      <c r="D562" s="209"/>
      <c r="E562" s="209"/>
      <c r="F562" s="209"/>
      <c r="G562" s="209"/>
      <c r="H562" s="209"/>
      <c r="I562" s="209"/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70"/>
    </row>
    <row r="563" spans="1:33" s="44" customFormat="1" ht="20.25" customHeight="1" x14ac:dyDescent="0.25">
      <c r="A563" s="209"/>
      <c r="B563" s="209"/>
      <c r="C563" s="209"/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70"/>
    </row>
    <row r="564" spans="1:33" s="44" customFormat="1" ht="16.5" customHeight="1" x14ac:dyDescent="0.25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:33" s="44" customFormat="1" ht="20.25" customHeight="1" x14ac:dyDescent="0.25">
      <c r="A565" s="195" t="s">
        <v>474</v>
      </c>
      <c r="B565" s="195"/>
      <c r="C565" s="195"/>
      <c r="D565" s="195"/>
      <c r="E565" s="195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70"/>
    </row>
    <row r="566" spans="1:33" s="44" customFormat="1" ht="27" customHeight="1" x14ac:dyDescent="0.25">
      <c r="A566" s="195" t="s">
        <v>475</v>
      </c>
      <c r="B566" s="195"/>
      <c r="C566" s="195"/>
      <c r="D566" s="195"/>
      <c r="E566" s="195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70"/>
    </row>
    <row r="567" spans="1:33" s="44" customFormat="1" ht="26.25" customHeight="1" x14ac:dyDescent="0.25">
      <c r="A567" s="211" t="s">
        <v>22</v>
      </c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2" t="s">
        <v>476</v>
      </c>
      <c r="P567" s="212"/>
      <c r="Q567" s="212"/>
      <c r="R567" s="212"/>
      <c r="S567" s="212"/>
      <c r="T567" s="212"/>
      <c r="U567" s="212"/>
      <c r="V567" s="212"/>
      <c r="W567" s="212"/>
      <c r="X567" s="212" t="s">
        <v>477</v>
      </c>
      <c r="Y567" s="212"/>
      <c r="Z567" s="212"/>
      <c r="AA567" s="212"/>
      <c r="AB567" s="212"/>
      <c r="AC567" s="212"/>
      <c r="AD567" s="212"/>
      <c r="AE567" s="212"/>
      <c r="AF567" s="212"/>
      <c r="AG567" s="70"/>
    </row>
    <row r="568" spans="1:33" s="44" customFormat="1" ht="36" customHeight="1" x14ac:dyDescent="0.2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07" t="str">
        <f>R3</f>
        <v>6 Mujor 2024</v>
      </c>
      <c r="P568" s="207"/>
      <c r="Q568" s="207"/>
      <c r="R568" s="207" t="str">
        <f>U3</f>
        <v>6 Mujor 2025</v>
      </c>
      <c r="S568" s="207"/>
      <c r="T568" s="207"/>
      <c r="U568" s="201" t="s">
        <v>478</v>
      </c>
      <c r="V568" s="201"/>
      <c r="W568" s="201"/>
      <c r="X568" s="207" t="str">
        <f>R3</f>
        <v>6 Mujor 2024</v>
      </c>
      <c r="Y568" s="207"/>
      <c r="Z568" s="207"/>
      <c r="AA568" s="207" t="str">
        <f>U3</f>
        <v>6 Mujor 2025</v>
      </c>
      <c r="AB568" s="207"/>
      <c r="AC568" s="207"/>
      <c r="AD568" s="201" t="s">
        <v>478</v>
      </c>
      <c r="AE568" s="201"/>
      <c r="AF568" s="201"/>
      <c r="AG568" s="70"/>
    </row>
    <row r="569" spans="1:33" s="44" customFormat="1" ht="27.75" customHeight="1" x14ac:dyDescent="0.25">
      <c r="A569" s="202" t="s">
        <v>479</v>
      </c>
      <c r="B569" s="202"/>
      <c r="C569" s="202"/>
      <c r="D569" s="202"/>
      <c r="E569" s="202"/>
      <c r="F569" s="202"/>
      <c r="G569" s="202"/>
      <c r="H569" s="202"/>
      <c r="I569" s="202"/>
      <c r="J569" s="202"/>
      <c r="K569" s="202"/>
      <c r="L569" s="202"/>
      <c r="M569" s="202"/>
      <c r="N569" s="202"/>
      <c r="O569" s="203"/>
      <c r="P569" s="203"/>
      <c r="Q569" s="203"/>
      <c r="R569" s="203"/>
      <c r="S569" s="203"/>
      <c r="T569" s="203"/>
      <c r="U569" s="199">
        <f>IF(O569=0,0,(O569-R569)/O569*-100)</f>
        <v>0</v>
      </c>
      <c r="V569" s="199"/>
      <c r="W569" s="199"/>
      <c r="X569" s="203"/>
      <c r="Y569" s="203"/>
      <c r="Z569" s="203"/>
      <c r="AA569" s="203"/>
      <c r="AB569" s="203"/>
      <c r="AC569" s="203"/>
      <c r="AD569" s="199">
        <f>IF(X569=0,0,(X569-AA569)/X569*-100)</f>
        <v>0</v>
      </c>
      <c r="AE569" s="199"/>
      <c r="AF569" s="199"/>
      <c r="AG569" s="70"/>
    </row>
    <row r="570" spans="1:33" s="44" customFormat="1" ht="25.5" customHeight="1" x14ac:dyDescent="0.25">
      <c r="A570" s="204" t="s">
        <v>6</v>
      </c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6"/>
      <c r="O570" s="203"/>
      <c r="P570" s="203"/>
      <c r="Q570" s="203"/>
      <c r="R570" s="203"/>
      <c r="S570" s="203"/>
      <c r="T570" s="203"/>
      <c r="U570" s="199">
        <f t="shared" ref="U570:U577" si="92">IF(O570=0,0,(O570-R570)/O570*-100)</f>
        <v>0</v>
      </c>
      <c r="V570" s="199"/>
      <c r="W570" s="199"/>
      <c r="X570" s="203"/>
      <c r="Y570" s="203"/>
      <c r="Z570" s="203"/>
      <c r="AA570" s="203"/>
      <c r="AB570" s="203"/>
      <c r="AC570" s="203"/>
      <c r="AD570" s="199">
        <f t="shared" ref="AD570:AD582" si="93">IF(X570=0,0,(X570-AA570)/X570*-100)</f>
        <v>0</v>
      </c>
      <c r="AE570" s="199"/>
      <c r="AF570" s="199"/>
      <c r="AG570" s="70"/>
    </row>
    <row r="571" spans="1:33" s="44" customFormat="1" ht="25.5" customHeight="1" x14ac:dyDescent="0.25">
      <c r="A571" s="204" t="s">
        <v>509</v>
      </c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6"/>
      <c r="O571" s="203"/>
      <c r="P571" s="203"/>
      <c r="Q571" s="203"/>
      <c r="R571" s="203"/>
      <c r="S571" s="203"/>
      <c r="T571" s="203"/>
      <c r="U571" s="199">
        <f t="shared" si="92"/>
        <v>0</v>
      </c>
      <c r="V571" s="199"/>
      <c r="W571" s="199"/>
      <c r="X571" s="203"/>
      <c r="Y571" s="203"/>
      <c r="Z571" s="203"/>
      <c r="AA571" s="203"/>
      <c r="AB571" s="203"/>
      <c r="AC571" s="203"/>
      <c r="AD571" s="199">
        <f t="shared" si="93"/>
        <v>0</v>
      </c>
      <c r="AE571" s="199"/>
      <c r="AF571" s="199"/>
      <c r="AG571" s="70"/>
    </row>
    <row r="572" spans="1:33" s="44" customFormat="1" ht="25.5" customHeight="1" x14ac:dyDescent="0.25">
      <c r="A572" s="204" t="s">
        <v>510</v>
      </c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6"/>
      <c r="O572" s="203"/>
      <c r="P572" s="203"/>
      <c r="Q572" s="203"/>
      <c r="R572" s="203"/>
      <c r="S572" s="203"/>
      <c r="T572" s="203"/>
      <c r="U572" s="199">
        <f t="shared" si="92"/>
        <v>0</v>
      </c>
      <c r="V572" s="199"/>
      <c r="W572" s="199"/>
      <c r="X572" s="203"/>
      <c r="Y572" s="203"/>
      <c r="Z572" s="203"/>
      <c r="AA572" s="203"/>
      <c r="AB572" s="203"/>
      <c r="AC572" s="203"/>
      <c r="AD572" s="199">
        <f t="shared" si="93"/>
        <v>0</v>
      </c>
      <c r="AE572" s="199"/>
      <c r="AF572" s="199"/>
      <c r="AG572" s="70"/>
    </row>
    <row r="573" spans="1:33" s="44" customFormat="1" ht="25.5" customHeight="1" x14ac:dyDescent="0.25">
      <c r="A573" s="204" t="s">
        <v>511</v>
      </c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6"/>
      <c r="O573" s="203"/>
      <c r="P573" s="203"/>
      <c r="Q573" s="203"/>
      <c r="R573" s="203"/>
      <c r="S573" s="203"/>
      <c r="T573" s="203"/>
      <c r="U573" s="199">
        <f t="shared" si="92"/>
        <v>0</v>
      </c>
      <c r="V573" s="199"/>
      <c r="W573" s="199"/>
      <c r="X573" s="203"/>
      <c r="Y573" s="203"/>
      <c r="Z573" s="203"/>
      <c r="AA573" s="203"/>
      <c r="AB573" s="203"/>
      <c r="AC573" s="203"/>
      <c r="AD573" s="199">
        <f t="shared" si="93"/>
        <v>0</v>
      </c>
      <c r="AE573" s="199"/>
      <c r="AF573" s="199"/>
      <c r="AG573" s="70"/>
    </row>
    <row r="574" spans="1:33" s="44" customFormat="1" ht="25.5" customHeight="1" x14ac:dyDescent="0.25">
      <c r="A574" s="204" t="s">
        <v>512</v>
      </c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6"/>
      <c r="O574" s="203"/>
      <c r="P574" s="203"/>
      <c r="Q574" s="203"/>
      <c r="R574" s="203"/>
      <c r="S574" s="203"/>
      <c r="T574" s="203"/>
      <c r="U574" s="199">
        <f t="shared" si="92"/>
        <v>0</v>
      </c>
      <c r="V574" s="199"/>
      <c r="W574" s="199"/>
      <c r="X574" s="203"/>
      <c r="Y574" s="203"/>
      <c r="Z574" s="203"/>
      <c r="AA574" s="203"/>
      <c r="AB574" s="203"/>
      <c r="AC574" s="203"/>
      <c r="AD574" s="199">
        <f t="shared" si="93"/>
        <v>0</v>
      </c>
      <c r="AE574" s="199"/>
      <c r="AF574" s="199"/>
      <c r="AG574" s="70"/>
    </row>
    <row r="575" spans="1:33" s="44" customFormat="1" ht="25.5" customHeight="1" x14ac:dyDescent="0.25">
      <c r="A575" s="204" t="s">
        <v>513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6"/>
      <c r="O575" s="203">
        <v>35268</v>
      </c>
      <c r="P575" s="203"/>
      <c r="Q575" s="203"/>
      <c r="R575" s="203">
        <v>39884</v>
      </c>
      <c r="S575" s="203"/>
      <c r="T575" s="203"/>
      <c r="U575" s="199">
        <f t="shared" si="92"/>
        <v>13.088352047181582</v>
      </c>
      <c r="V575" s="199"/>
      <c r="W575" s="199"/>
      <c r="X575" s="203">
        <v>2318.3000000000002</v>
      </c>
      <c r="Y575" s="203"/>
      <c r="Z575" s="203"/>
      <c r="AA575" s="203">
        <v>2752</v>
      </c>
      <c r="AB575" s="203"/>
      <c r="AC575" s="203"/>
      <c r="AD575" s="199">
        <f t="shared" si="93"/>
        <v>18.707673726437466</v>
      </c>
      <c r="AE575" s="199"/>
      <c r="AF575" s="199"/>
      <c r="AG575" s="70"/>
    </row>
    <row r="576" spans="1:33" s="44" customFormat="1" ht="25.5" customHeight="1" x14ac:dyDescent="0.25">
      <c r="A576" s="204" t="s">
        <v>506</v>
      </c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6"/>
      <c r="O576" s="203"/>
      <c r="P576" s="203"/>
      <c r="Q576" s="203"/>
      <c r="R576" s="203"/>
      <c r="S576" s="203"/>
      <c r="T576" s="203"/>
      <c r="U576" s="199">
        <f t="shared" si="92"/>
        <v>0</v>
      </c>
      <c r="V576" s="199"/>
      <c r="W576" s="199"/>
      <c r="X576" s="203"/>
      <c r="Y576" s="203"/>
      <c r="Z576" s="203"/>
      <c r="AA576" s="203"/>
      <c r="AB576" s="203"/>
      <c r="AC576" s="203"/>
      <c r="AD576" s="199">
        <f t="shared" si="93"/>
        <v>0</v>
      </c>
      <c r="AE576" s="199"/>
      <c r="AF576" s="199"/>
      <c r="AG576" s="70"/>
    </row>
    <row r="577" spans="1:33" s="44" customFormat="1" ht="25.5" customHeight="1" x14ac:dyDescent="0.25">
      <c r="A577" s="204" t="s">
        <v>507</v>
      </c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6"/>
      <c r="O577" s="203"/>
      <c r="P577" s="203"/>
      <c r="Q577" s="203"/>
      <c r="R577" s="203"/>
      <c r="S577" s="203"/>
      <c r="T577" s="203"/>
      <c r="U577" s="199">
        <f t="shared" si="92"/>
        <v>0</v>
      </c>
      <c r="V577" s="199"/>
      <c r="W577" s="199"/>
      <c r="X577" s="203"/>
      <c r="Y577" s="203"/>
      <c r="Z577" s="203"/>
      <c r="AA577" s="203"/>
      <c r="AB577" s="203"/>
      <c r="AC577" s="203"/>
      <c r="AD577" s="199">
        <f t="shared" si="93"/>
        <v>0</v>
      </c>
      <c r="AE577" s="199"/>
      <c r="AF577" s="199"/>
      <c r="AG577" s="70"/>
    </row>
    <row r="578" spans="1:33" s="44" customFormat="1" ht="25.5" customHeight="1" x14ac:dyDescent="0.25">
      <c r="A578" s="202" t="s">
        <v>514</v>
      </c>
      <c r="B578" s="202"/>
      <c r="C578" s="202"/>
      <c r="D578" s="202"/>
      <c r="E578" s="202"/>
      <c r="F578" s="202"/>
      <c r="G578" s="202"/>
      <c r="H578" s="202"/>
      <c r="I578" s="202"/>
      <c r="J578" s="202"/>
      <c r="K578" s="202"/>
      <c r="L578" s="202"/>
      <c r="M578" s="202"/>
      <c r="N578" s="202"/>
      <c r="O578" s="203"/>
      <c r="P578" s="203"/>
      <c r="Q578" s="203"/>
      <c r="R578" s="203"/>
      <c r="S578" s="203"/>
      <c r="T578" s="203"/>
      <c r="U578" s="199">
        <f>IF(O578=0,0,(O578-R578)/O578*-100)</f>
        <v>0</v>
      </c>
      <c r="V578" s="199"/>
      <c r="W578" s="199"/>
      <c r="X578" s="203"/>
      <c r="Y578" s="203"/>
      <c r="Z578" s="203"/>
      <c r="AA578" s="203"/>
      <c r="AB578" s="203"/>
      <c r="AC578" s="203"/>
      <c r="AD578" s="199">
        <f>IF(X578=0,0,(X578-AA578)/X578*-100)</f>
        <v>0</v>
      </c>
      <c r="AE578" s="199"/>
      <c r="AF578" s="199"/>
      <c r="AG578" s="70"/>
    </row>
    <row r="579" spans="1:33" s="44" customFormat="1" ht="25.5" customHeight="1" x14ac:dyDescent="0.25">
      <c r="A579" s="202" t="s">
        <v>515</v>
      </c>
      <c r="B579" s="202"/>
      <c r="C579" s="202"/>
      <c r="D579" s="202"/>
      <c r="E579" s="202"/>
      <c r="F579" s="202"/>
      <c r="G579" s="202"/>
      <c r="H579" s="202"/>
      <c r="I579" s="202"/>
      <c r="J579" s="202"/>
      <c r="K579" s="202"/>
      <c r="L579" s="202"/>
      <c r="M579" s="202"/>
      <c r="N579" s="202"/>
      <c r="O579" s="203"/>
      <c r="P579" s="203"/>
      <c r="Q579" s="203"/>
      <c r="R579" s="203"/>
      <c r="S579" s="203"/>
      <c r="T579" s="203"/>
      <c r="U579" s="199">
        <f>IF(O579=0,0,(O579-R579)/O579*-100)</f>
        <v>0</v>
      </c>
      <c r="V579" s="199"/>
      <c r="W579" s="199"/>
      <c r="X579" s="203"/>
      <c r="Y579" s="203"/>
      <c r="Z579" s="203"/>
      <c r="AA579" s="203"/>
      <c r="AB579" s="203"/>
      <c r="AC579" s="203"/>
      <c r="AD579" s="199">
        <f>IF(X579=0,0,(X579-AA579)/X579*-100)</f>
        <v>0</v>
      </c>
      <c r="AE579" s="199"/>
      <c r="AF579" s="199"/>
      <c r="AG579" s="70"/>
    </row>
    <row r="580" spans="1:33" s="44" customFormat="1" ht="25.5" customHeight="1" x14ac:dyDescent="0.25">
      <c r="A580" s="202"/>
      <c r="B580" s="202"/>
      <c r="C580" s="202"/>
      <c r="D580" s="202"/>
      <c r="E580" s="202"/>
      <c r="F580" s="202"/>
      <c r="G580" s="202"/>
      <c r="H580" s="202"/>
      <c r="I580" s="202"/>
      <c r="J580" s="202"/>
      <c r="K580" s="202"/>
      <c r="L580" s="202"/>
      <c r="M580" s="202"/>
      <c r="N580" s="202"/>
      <c r="O580" s="203"/>
      <c r="P580" s="203"/>
      <c r="Q580" s="203"/>
      <c r="R580" s="203"/>
      <c r="S580" s="203"/>
      <c r="T580" s="203"/>
      <c r="U580" s="199">
        <f>IF(O580=0,0,(O580-R580)/O580*-100)</f>
        <v>0</v>
      </c>
      <c r="V580" s="199"/>
      <c r="W580" s="199"/>
      <c r="X580" s="203"/>
      <c r="Y580" s="203"/>
      <c r="Z580" s="203"/>
      <c r="AA580" s="203"/>
      <c r="AB580" s="203"/>
      <c r="AC580" s="203"/>
      <c r="AD580" s="199">
        <f>IF(X580=0,0,(X580-AA580)/X580*-100)</f>
        <v>0</v>
      </c>
      <c r="AE580" s="199"/>
      <c r="AF580" s="199"/>
      <c r="AG580" s="70"/>
    </row>
    <row r="581" spans="1:33" s="44" customFormat="1" ht="25.5" customHeight="1" x14ac:dyDescent="0.25">
      <c r="A581" s="202"/>
      <c r="B581" s="202"/>
      <c r="C581" s="202"/>
      <c r="D581" s="202"/>
      <c r="E581" s="202"/>
      <c r="F581" s="202"/>
      <c r="G581" s="202"/>
      <c r="H581" s="202"/>
      <c r="I581" s="202"/>
      <c r="J581" s="202"/>
      <c r="K581" s="202"/>
      <c r="L581" s="202"/>
      <c r="M581" s="202"/>
      <c r="N581" s="202"/>
      <c r="O581" s="203"/>
      <c r="P581" s="203"/>
      <c r="Q581" s="203"/>
      <c r="R581" s="203"/>
      <c r="S581" s="203"/>
      <c r="T581" s="203"/>
      <c r="U581" s="199">
        <f>IF(O581=0,0,(O581-R581)/O581*-100)</f>
        <v>0</v>
      </c>
      <c r="V581" s="199"/>
      <c r="W581" s="199"/>
      <c r="X581" s="203"/>
      <c r="Y581" s="203"/>
      <c r="Z581" s="203"/>
      <c r="AA581" s="203"/>
      <c r="AB581" s="203"/>
      <c r="AC581" s="203"/>
      <c r="AD581" s="199">
        <f>IF(X581=0,0,(X581-AA581)/X581*-100)</f>
        <v>0</v>
      </c>
      <c r="AE581" s="199"/>
      <c r="AF581" s="199"/>
      <c r="AG581" s="70"/>
    </row>
    <row r="582" spans="1:33" s="44" customFormat="1" ht="34.5" customHeight="1" x14ac:dyDescent="0.25">
      <c r="A582" s="200" t="s">
        <v>480</v>
      </c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1">
        <f>SUM(O569:O581)</f>
        <v>35268</v>
      </c>
      <c r="P582" s="201"/>
      <c r="Q582" s="201"/>
      <c r="R582" s="201">
        <f>SUM(R569:R581)</f>
        <v>39884</v>
      </c>
      <c r="S582" s="201"/>
      <c r="T582" s="201"/>
      <c r="U582" s="199">
        <f>IF(O582=0,0,(O582-R582)/O582*-100)</f>
        <v>13.088352047181582</v>
      </c>
      <c r="V582" s="199"/>
      <c r="W582" s="199"/>
      <c r="X582" s="201">
        <f>SUM(X569:X581)</f>
        <v>2318.3000000000002</v>
      </c>
      <c r="Y582" s="201"/>
      <c r="Z582" s="201"/>
      <c r="AA582" s="201">
        <f>SUM(AA569:AA581)</f>
        <v>2752</v>
      </c>
      <c r="AB582" s="201"/>
      <c r="AC582" s="201"/>
      <c r="AD582" s="199">
        <f t="shared" si="93"/>
        <v>18.707673726437466</v>
      </c>
      <c r="AE582" s="199"/>
      <c r="AF582" s="199"/>
      <c r="AG582" s="70"/>
    </row>
    <row r="583" spans="1:33" ht="15.75" customHeight="1" x14ac:dyDescent="0.25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</row>
    <row r="584" spans="1:33" ht="21" customHeight="1" x14ac:dyDescent="0.25">
      <c r="A584" s="195" t="s">
        <v>481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</row>
    <row r="585" spans="1:33" ht="23.25" customHeight="1" x14ac:dyDescent="0.25">
      <c r="A585" s="195" t="s">
        <v>482</v>
      </c>
      <c r="B585" s="195"/>
      <c r="C585" s="195"/>
      <c r="D585" s="195"/>
      <c r="E585" s="195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</row>
    <row r="586" spans="1:33" ht="36" customHeight="1" x14ac:dyDescent="0.25">
      <c r="A586" s="67" t="s">
        <v>483</v>
      </c>
      <c r="B586" s="196" t="s">
        <v>484</v>
      </c>
      <c r="C586" s="197"/>
      <c r="D586" s="197"/>
      <c r="E586" s="197"/>
      <c r="F586" s="197"/>
      <c r="G586" s="197"/>
      <c r="H586" s="197"/>
      <c r="I586" s="197"/>
      <c r="J586" s="197"/>
      <c r="K586" s="197"/>
      <c r="L586" s="198"/>
      <c r="M586" s="193" t="s">
        <v>485</v>
      </c>
      <c r="N586" s="193"/>
      <c r="O586" s="193"/>
      <c r="P586" s="193" t="s">
        <v>486</v>
      </c>
      <c r="Q586" s="193"/>
      <c r="R586" s="193"/>
      <c r="S586" s="193" t="s">
        <v>487</v>
      </c>
      <c r="T586" s="193"/>
      <c r="U586" s="193"/>
      <c r="V586" s="193" t="s">
        <v>488</v>
      </c>
      <c r="W586" s="193"/>
      <c r="X586" s="193"/>
      <c r="Y586" s="193" t="s">
        <v>489</v>
      </c>
      <c r="Z586" s="193"/>
      <c r="AA586" s="193"/>
      <c r="AB586" s="193" t="s">
        <v>490</v>
      </c>
      <c r="AC586" s="193"/>
      <c r="AD586" s="193"/>
      <c r="AE586" s="193" t="s">
        <v>491</v>
      </c>
      <c r="AF586" s="193"/>
      <c r="AG586" s="193"/>
    </row>
    <row r="587" spans="1:33" ht="27.75" customHeight="1" x14ac:dyDescent="0.25">
      <c r="A587" s="63">
        <v>1</v>
      </c>
      <c r="B587" s="184" t="s">
        <v>642</v>
      </c>
      <c r="C587" s="185"/>
      <c r="D587" s="185"/>
      <c r="E587" s="185"/>
      <c r="F587" s="185"/>
      <c r="G587" s="185"/>
      <c r="H587" s="185"/>
      <c r="I587" s="185"/>
      <c r="J587" s="185"/>
      <c r="K587" s="185"/>
      <c r="L587" s="186"/>
      <c r="M587" s="176" t="s">
        <v>643</v>
      </c>
      <c r="N587" s="176"/>
      <c r="O587" s="176"/>
      <c r="P587" s="176" t="s">
        <v>644</v>
      </c>
      <c r="Q587" s="176"/>
      <c r="R587" s="176"/>
      <c r="S587" s="183" t="s">
        <v>645</v>
      </c>
      <c r="T587" s="176"/>
      <c r="U587" s="176"/>
      <c r="V587" s="176" t="s">
        <v>646</v>
      </c>
      <c r="W587" s="176"/>
      <c r="X587" s="176"/>
      <c r="Y587" s="176" t="s">
        <v>647</v>
      </c>
      <c r="Z587" s="176"/>
      <c r="AA587" s="176"/>
      <c r="AB587" s="176" t="s">
        <v>648</v>
      </c>
      <c r="AC587" s="176"/>
      <c r="AD587" s="176"/>
      <c r="AE587" s="176" t="s">
        <v>519</v>
      </c>
      <c r="AF587" s="176"/>
      <c r="AG587" s="176"/>
    </row>
    <row r="588" spans="1:33" ht="27.75" customHeight="1" x14ac:dyDescent="0.25">
      <c r="A588" s="63">
        <v>2</v>
      </c>
      <c r="B588" s="184" t="s">
        <v>655</v>
      </c>
      <c r="C588" s="185"/>
      <c r="D588" s="185"/>
      <c r="E588" s="185"/>
      <c r="F588" s="185"/>
      <c r="G588" s="185"/>
      <c r="H588" s="185"/>
      <c r="I588" s="185"/>
      <c r="J588" s="185"/>
      <c r="K588" s="185"/>
      <c r="L588" s="186"/>
      <c r="M588" s="176" t="s">
        <v>656</v>
      </c>
      <c r="N588" s="176"/>
      <c r="O588" s="176"/>
      <c r="P588" s="176" t="s">
        <v>657</v>
      </c>
      <c r="Q588" s="176"/>
      <c r="R588" s="176"/>
      <c r="S588" s="183" t="s">
        <v>658</v>
      </c>
      <c r="T588" s="176"/>
      <c r="U588" s="176"/>
      <c r="V588" s="176" t="s">
        <v>646</v>
      </c>
      <c r="W588" s="176"/>
      <c r="X588" s="176"/>
      <c r="Y588" s="176" t="s">
        <v>646</v>
      </c>
      <c r="Z588" s="176"/>
      <c r="AA588" s="176"/>
      <c r="AB588" s="176" t="s">
        <v>659</v>
      </c>
      <c r="AC588" s="176"/>
      <c r="AD588" s="176"/>
      <c r="AE588" s="176" t="s">
        <v>660</v>
      </c>
      <c r="AF588" s="176"/>
      <c r="AG588" s="176"/>
    </row>
    <row r="589" spans="1:33" ht="27.75" customHeight="1" x14ac:dyDescent="0.25">
      <c r="A589" s="63">
        <v>3</v>
      </c>
      <c r="B589" s="184" t="s">
        <v>275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6"/>
      <c r="M589" s="176" t="s">
        <v>643</v>
      </c>
      <c r="N589" s="176"/>
      <c r="O589" s="176"/>
      <c r="P589" s="176" t="s">
        <v>671</v>
      </c>
      <c r="Q589" s="176"/>
      <c r="R589" s="176"/>
      <c r="S589" s="183" t="s">
        <v>672</v>
      </c>
      <c r="T589" s="176"/>
      <c r="U589" s="176"/>
      <c r="V589" s="176" t="s">
        <v>646</v>
      </c>
      <c r="W589" s="176"/>
      <c r="X589" s="176"/>
      <c r="Y589" s="176" t="s">
        <v>666</v>
      </c>
      <c r="Z589" s="176"/>
      <c r="AA589" s="176"/>
      <c r="AB589" s="176" t="s">
        <v>667</v>
      </c>
      <c r="AC589" s="176"/>
      <c r="AD589" s="176"/>
      <c r="AE589" s="176" t="s">
        <v>519</v>
      </c>
      <c r="AF589" s="176"/>
      <c r="AG589" s="176"/>
    </row>
    <row r="590" spans="1:33" ht="27.75" customHeight="1" x14ac:dyDescent="0.25">
      <c r="A590" s="63">
        <v>4</v>
      </c>
      <c r="B590" s="184"/>
      <c r="C590" s="185"/>
      <c r="D590" s="185"/>
      <c r="E590" s="185"/>
      <c r="F590" s="185"/>
      <c r="G590" s="185"/>
      <c r="H590" s="185"/>
      <c r="I590" s="185"/>
      <c r="J590" s="185"/>
      <c r="K590" s="185"/>
      <c r="L590" s="186"/>
      <c r="M590" s="176"/>
      <c r="N590" s="176"/>
      <c r="O590" s="176"/>
      <c r="P590" s="176"/>
      <c r="Q590" s="176"/>
      <c r="R590" s="176"/>
      <c r="S590" s="183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</row>
    <row r="591" spans="1:33" ht="27.75" customHeight="1" x14ac:dyDescent="0.25">
      <c r="A591" s="63">
        <v>5</v>
      </c>
      <c r="B591" s="184"/>
      <c r="C591" s="185"/>
      <c r="D591" s="185"/>
      <c r="E591" s="185"/>
      <c r="F591" s="185"/>
      <c r="G591" s="185"/>
      <c r="H591" s="185"/>
      <c r="I591" s="185"/>
      <c r="J591" s="185"/>
      <c r="K591" s="185"/>
      <c r="L591" s="186"/>
      <c r="M591" s="176"/>
      <c r="N591" s="176"/>
      <c r="O591" s="176"/>
      <c r="P591" s="187"/>
      <c r="Q591" s="188"/>
      <c r="R591" s="189"/>
      <c r="S591" s="190"/>
      <c r="T591" s="191"/>
      <c r="U591" s="192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</row>
    <row r="592" spans="1:33" ht="27.75" customHeight="1" x14ac:dyDescent="0.25">
      <c r="A592" s="63">
        <v>6</v>
      </c>
      <c r="B592" s="184"/>
      <c r="C592" s="185"/>
      <c r="D592" s="185"/>
      <c r="E592" s="185"/>
      <c r="F592" s="185"/>
      <c r="G592" s="185"/>
      <c r="H592" s="185"/>
      <c r="I592" s="185"/>
      <c r="J592" s="185"/>
      <c r="K592" s="185"/>
      <c r="L592" s="186"/>
      <c r="M592" s="176"/>
      <c r="N592" s="176"/>
      <c r="O592" s="176"/>
      <c r="P592" s="176"/>
      <c r="Q592" s="176"/>
      <c r="R592" s="176"/>
      <c r="S592" s="183"/>
      <c r="T592" s="176"/>
      <c r="U592" s="176"/>
      <c r="V592" s="176"/>
      <c r="W592" s="176"/>
      <c r="X592" s="176"/>
      <c r="Y592" s="176"/>
      <c r="Z592" s="176"/>
      <c r="AA592" s="176"/>
      <c r="AB592" s="176"/>
      <c r="AC592" s="176"/>
      <c r="AD592" s="176"/>
      <c r="AE592" s="176"/>
      <c r="AF592" s="176"/>
      <c r="AG592" s="176"/>
    </row>
    <row r="593" spans="1:33" ht="27.75" customHeight="1" x14ac:dyDescent="0.25">
      <c r="A593" s="63">
        <v>7</v>
      </c>
      <c r="B593" s="184"/>
      <c r="C593" s="185"/>
      <c r="D593" s="185"/>
      <c r="E593" s="185"/>
      <c r="F593" s="185"/>
      <c r="G593" s="185"/>
      <c r="H593" s="185"/>
      <c r="I593" s="185"/>
      <c r="J593" s="185"/>
      <c r="K593" s="185"/>
      <c r="L593" s="186"/>
      <c r="M593" s="176"/>
      <c r="N593" s="176"/>
      <c r="O593" s="176"/>
      <c r="P593" s="176"/>
      <c r="Q593" s="176"/>
      <c r="R593" s="176"/>
      <c r="S593" s="183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</row>
    <row r="594" spans="1:33" ht="27.75" customHeight="1" x14ac:dyDescent="0.25">
      <c r="A594" s="63">
        <v>8</v>
      </c>
      <c r="B594" s="184"/>
      <c r="C594" s="185"/>
      <c r="D594" s="185"/>
      <c r="E594" s="185"/>
      <c r="F594" s="185"/>
      <c r="G594" s="185"/>
      <c r="H594" s="185"/>
      <c r="I594" s="185"/>
      <c r="J594" s="185"/>
      <c r="K594" s="185"/>
      <c r="L594" s="186"/>
      <c r="M594" s="176"/>
      <c r="N594" s="176"/>
      <c r="O594" s="176"/>
      <c r="P594" s="176"/>
      <c r="Q594" s="176"/>
      <c r="R594" s="176"/>
      <c r="S594" s="183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</row>
    <row r="595" spans="1:33" ht="27.75" customHeight="1" x14ac:dyDescent="0.25">
      <c r="A595" s="63">
        <v>9</v>
      </c>
      <c r="B595" s="184"/>
      <c r="C595" s="185"/>
      <c r="D595" s="185"/>
      <c r="E595" s="185"/>
      <c r="F595" s="185"/>
      <c r="G595" s="185"/>
      <c r="H595" s="185"/>
      <c r="I595" s="185"/>
      <c r="J595" s="185"/>
      <c r="K595" s="185"/>
      <c r="L595" s="186"/>
      <c r="M595" s="176"/>
      <c r="N595" s="176"/>
      <c r="O595" s="176"/>
      <c r="P595" s="176"/>
      <c r="Q595" s="176"/>
      <c r="R595" s="176"/>
      <c r="S595" s="183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</row>
    <row r="596" spans="1:33" ht="27.75" customHeight="1" x14ac:dyDescent="0.25">
      <c r="A596" s="63">
        <v>10</v>
      </c>
      <c r="B596" s="184"/>
      <c r="C596" s="185"/>
      <c r="D596" s="185"/>
      <c r="E596" s="185"/>
      <c r="F596" s="185"/>
      <c r="G596" s="185"/>
      <c r="H596" s="185"/>
      <c r="I596" s="185"/>
      <c r="J596" s="185"/>
      <c r="K596" s="185"/>
      <c r="L596" s="186"/>
      <c r="M596" s="176"/>
      <c r="N596" s="176"/>
      <c r="O596" s="176"/>
      <c r="P596" s="176"/>
      <c r="Q596" s="176"/>
      <c r="R596" s="176"/>
      <c r="S596" s="183"/>
      <c r="T596" s="176"/>
      <c r="U596" s="176"/>
      <c r="V596" s="176"/>
      <c r="W596" s="176"/>
      <c r="X596" s="176"/>
      <c r="Y596" s="187"/>
      <c r="Z596" s="188"/>
      <c r="AA596" s="189"/>
      <c r="AB596" s="176"/>
      <c r="AC596" s="176"/>
      <c r="AD596" s="176"/>
      <c r="AE596" s="176"/>
      <c r="AF596" s="176"/>
      <c r="AG596" s="176"/>
    </row>
    <row r="597" spans="1:33" ht="27.75" customHeight="1" x14ac:dyDescent="0.25">
      <c r="A597" s="63">
        <v>11</v>
      </c>
      <c r="B597" s="184"/>
      <c r="C597" s="185"/>
      <c r="D597" s="185"/>
      <c r="E597" s="185"/>
      <c r="F597" s="185"/>
      <c r="G597" s="185"/>
      <c r="H597" s="185"/>
      <c r="I597" s="185"/>
      <c r="J597" s="185"/>
      <c r="K597" s="185"/>
      <c r="L597" s="186"/>
      <c r="M597" s="176"/>
      <c r="N597" s="176"/>
      <c r="O597" s="176"/>
      <c r="P597" s="176"/>
      <c r="Q597" s="176"/>
      <c r="R597" s="176"/>
      <c r="S597" s="183"/>
      <c r="T597" s="176"/>
      <c r="U597" s="176"/>
      <c r="V597" s="176"/>
      <c r="W597" s="176"/>
      <c r="X597" s="176"/>
      <c r="Y597" s="187"/>
      <c r="Z597" s="188"/>
      <c r="AA597" s="189"/>
      <c r="AB597" s="176"/>
      <c r="AC597" s="176"/>
      <c r="AD597" s="176"/>
      <c r="AE597" s="176"/>
      <c r="AF597" s="176"/>
      <c r="AG597" s="176"/>
    </row>
    <row r="598" spans="1:33" ht="27.75" customHeight="1" x14ac:dyDescent="0.25">
      <c r="A598" s="63">
        <v>12</v>
      </c>
      <c r="B598" s="184"/>
      <c r="C598" s="185"/>
      <c r="D598" s="185"/>
      <c r="E598" s="185"/>
      <c r="F598" s="185"/>
      <c r="G598" s="185"/>
      <c r="H598" s="185"/>
      <c r="I598" s="185"/>
      <c r="J598" s="185"/>
      <c r="K598" s="185"/>
      <c r="L598" s="186"/>
      <c r="M598" s="176"/>
      <c r="N598" s="176"/>
      <c r="O598" s="176"/>
      <c r="P598" s="176"/>
      <c r="Q598" s="176"/>
      <c r="R598" s="176"/>
      <c r="S598" s="183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</row>
    <row r="599" spans="1:33" ht="27.75" customHeight="1" x14ac:dyDescent="0.25">
      <c r="A599" s="63">
        <v>13</v>
      </c>
      <c r="B599" s="184"/>
      <c r="C599" s="185"/>
      <c r="D599" s="185"/>
      <c r="E599" s="185"/>
      <c r="F599" s="185"/>
      <c r="G599" s="185"/>
      <c r="H599" s="185"/>
      <c r="I599" s="185"/>
      <c r="J599" s="185"/>
      <c r="K599" s="185"/>
      <c r="L599" s="186"/>
      <c r="M599" s="176"/>
      <c r="N599" s="176"/>
      <c r="O599" s="176"/>
      <c r="P599" s="176"/>
      <c r="Q599" s="176"/>
      <c r="R599" s="176"/>
      <c r="S599" s="183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</row>
    <row r="600" spans="1:33" ht="27.75" customHeight="1" x14ac:dyDescent="0.25">
      <c r="A600" s="63">
        <v>14</v>
      </c>
      <c r="B600" s="184"/>
      <c r="C600" s="185"/>
      <c r="D600" s="185"/>
      <c r="E600" s="185"/>
      <c r="F600" s="185"/>
      <c r="G600" s="185"/>
      <c r="H600" s="185"/>
      <c r="I600" s="185"/>
      <c r="J600" s="185"/>
      <c r="K600" s="185"/>
      <c r="L600" s="186"/>
      <c r="M600" s="176"/>
      <c r="N600" s="176"/>
      <c r="O600" s="176"/>
      <c r="P600" s="176"/>
      <c r="Q600" s="176"/>
      <c r="R600" s="176"/>
      <c r="S600" s="183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</row>
    <row r="601" spans="1:33" ht="27.75" customHeight="1" x14ac:dyDescent="0.25">
      <c r="A601" s="63">
        <v>15</v>
      </c>
      <c r="B601" s="180"/>
      <c r="C601" s="181"/>
      <c r="D601" s="181"/>
      <c r="E601" s="181"/>
      <c r="F601" s="181"/>
      <c r="G601" s="181"/>
      <c r="H601" s="181"/>
      <c r="I601" s="181"/>
      <c r="J601" s="181"/>
      <c r="K601" s="181"/>
      <c r="L601" s="182"/>
      <c r="M601" s="176"/>
      <c r="N601" s="176"/>
      <c r="O601" s="176"/>
      <c r="P601" s="176"/>
      <c r="Q601" s="176"/>
      <c r="R601" s="176"/>
      <c r="S601" s="183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</row>
    <row r="602" spans="1:33" ht="27.75" customHeight="1" x14ac:dyDescent="0.25">
      <c r="A602" s="63">
        <v>16</v>
      </c>
      <c r="B602" s="180"/>
      <c r="C602" s="181"/>
      <c r="D602" s="181"/>
      <c r="E602" s="181"/>
      <c r="F602" s="181"/>
      <c r="G602" s="181"/>
      <c r="H602" s="181"/>
      <c r="I602" s="181"/>
      <c r="J602" s="181"/>
      <c r="K602" s="181"/>
      <c r="L602" s="182"/>
      <c r="M602" s="176"/>
      <c r="N602" s="176"/>
      <c r="O602" s="176"/>
      <c r="P602" s="176"/>
      <c r="Q602" s="176"/>
      <c r="R602" s="176"/>
      <c r="S602" s="183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</row>
    <row r="603" spans="1:33" ht="27.75" customHeight="1" x14ac:dyDescent="0.25">
      <c r="A603" s="63">
        <v>17</v>
      </c>
      <c r="B603" s="180"/>
      <c r="C603" s="181"/>
      <c r="D603" s="181"/>
      <c r="E603" s="181"/>
      <c r="F603" s="181"/>
      <c r="G603" s="181"/>
      <c r="H603" s="181"/>
      <c r="I603" s="181"/>
      <c r="J603" s="181"/>
      <c r="K603" s="181"/>
      <c r="L603" s="182"/>
      <c r="M603" s="176"/>
      <c r="N603" s="176"/>
      <c r="O603" s="176"/>
      <c r="P603" s="176"/>
      <c r="Q603" s="176"/>
      <c r="R603" s="176"/>
      <c r="S603" s="183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</row>
    <row r="604" spans="1:33" ht="27.75" customHeight="1" x14ac:dyDescent="0.25">
      <c r="A604" s="63">
        <v>18</v>
      </c>
      <c r="B604" s="177"/>
      <c r="C604" s="178"/>
      <c r="D604" s="178"/>
      <c r="E604" s="178"/>
      <c r="F604" s="178"/>
      <c r="G604" s="178"/>
      <c r="H604" s="178"/>
      <c r="I604" s="178"/>
      <c r="J604" s="178"/>
      <c r="K604" s="178"/>
      <c r="L604" s="179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</row>
    <row r="605" spans="1:33" ht="27.75" customHeight="1" x14ac:dyDescent="0.25">
      <c r="A605" s="63">
        <v>19</v>
      </c>
      <c r="B605" s="177"/>
      <c r="C605" s="178"/>
      <c r="D605" s="178"/>
      <c r="E605" s="178"/>
      <c r="F605" s="178"/>
      <c r="G605" s="178"/>
      <c r="H605" s="178"/>
      <c r="I605" s="178"/>
      <c r="J605" s="178"/>
      <c r="K605" s="178"/>
      <c r="L605" s="179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</row>
    <row r="606" spans="1:33" ht="27.75" customHeight="1" x14ac:dyDescent="0.25">
      <c r="A606" s="63">
        <v>20</v>
      </c>
      <c r="B606" s="177"/>
      <c r="C606" s="178"/>
      <c r="D606" s="178"/>
      <c r="E606" s="178"/>
      <c r="F606" s="178"/>
      <c r="G606" s="178"/>
      <c r="H606" s="178"/>
      <c r="I606" s="178"/>
      <c r="J606" s="178"/>
      <c r="K606" s="178"/>
      <c r="L606" s="179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</row>
    <row r="607" spans="1:33" ht="27.75" customHeight="1" x14ac:dyDescent="0.25">
      <c r="A607" s="63">
        <v>21</v>
      </c>
      <c r="B607" s="177"/>
      <c r="C607" s="178"/>
      <c r="D607" s="178"/>
      <c r="E607" s="178"/>
      <c r="F607" s="178"/>
      <c r="G607" s="178"/>
      <c r="H607" s="178"/>
      <c r="I607" s="178"/>
      <c r="J607" s="178"/>
      <c r="K607" s="178"/>
      <c r="L607" s="179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</row>
    <row r="608" spans="1:33" ht="27.75" customHeight="1" x14ac:dyDescent="0.25">
      <c r="A608" s="63">
        <v>22</v>
      </c>
      <c r="B608" s="177"/>
      <c r="C608" s="178"/>
      <c r="D608" s="178"/>
      <c r="E608" s="178"/>
      <c r="F608" s="178"/>
      <c r="G608" s="178"/>
      <c r="H608" s="178"/>
      <c r="I608" s="178"/>
      <c r="J608" s="178"/>
      <c r="K608" s="178"/>
      <c r="L608" s="179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</row>
    <row r="609" spans="1:33" ht="27.75" customHeight="1" x14ac:dyDescent="0.25">
      <c r="A609" s="63">
        <v>23</v>
      </c>
      <c r="B609" s="177"/>
      <c r="C609" s="178"/>
      <c r="D609" s="178"/>
      <c r="E609" s="178"/>
      <c r="F609" s="178"/>
      <c r="G609" s="178"/>
      <c r="H609" s="178"/>
      <c r="I609" s="178"/>
      <c r="J609" s="178"/>
      <c r="K609" s="178"/>
      <c r="L609" s="179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</row>
    <row r="610" spans="1:33" ht="27.75" customHeight="1" x14ac:dyDescent="0.25">
      <c r="A610" s="63">
        <v>24</v>
      </c>
      <c r="B610" s="177"/>
      <c r="C610" s="178"/>
      <c r="D610" s="178"/>
      <c r="E610" s="178"/>
      <c r="F610" s="178"/>
      <c r="G610" s="178"/>
      <c r="H610" s="178"/>
      <c r="I610" s="178"/>
      <c r="J610" s="178"/>
      <c r="K610" s="178"/>
      <c r="L610" s="179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</row>
    <row r="611" spans="1:33" ht="27.75" customHeight="1" x14ac:dyDescent="0.25">
      <c r="A611" s="63">
        <v>25</v>
      </c>
      <c r="B611" s="177"/>
      <c r="C611" s="178"/>
      <c r="D611" s="178"/>
      <c r="E611" s="178"/>
      <c r="F611" s="178"/>
      <c r="G611" s="178"/>
      <c r="H611" s="178"/>
      <c r="I611" s="178"/>
      <c r="J611" s="178"/>
      <c r="K611" s="178"/>
      <c r="L611" s="179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</row>
    <row r="612" spans="1:33" ht="27.75" customHeight="1" x14ac:dyDescent="0.25">
      <c r="A612" s="63">
        <v>26</v>
      </c>
      <c r="B612" s="177"/>
      <c r="C612" s="178"/>
      <c r="D612" s="178"/>
      <c r="E612" s="178"/>
      <c r="F612" s="178"/>
      <c r="G612" s="178"/>
      <c r="H612" s="178"/>
      <c r="I612" s="178"/>
      <c r="J612" s="178"/>
      <c r="K612" s="178"/>
      <c r="L612" s="179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</row>
    <row r="613" spans="1:33" ht="27.75" customHeight="1" x14ac:dyDescent="0.25">
      <c r="A613" s="63">
        <v>27</v>
      </c>
      <c r="B613" s="177"/>
      <c r="C613" s="178"/>
      <c r="D613" s="178"/>
      <c r="E613" s="178"/>
      <c r="F613" s="178"/>
      <c r="G613" s="178"/>
      <c r="H613" s="178"/>
      <c r="I613" s="178"/>
      <c r="J613" s="178"/>
      <c r="K613" s="178"/>
      <c r="L613" s="179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</row>
    <row r="614" spans="1:33" ht="27.75" customHeight="1" x14ac:dyDescent="0.25">
      <c r="A614" s="63">
        <v>28</v>
      </c>
      <c r="B614" s="177"/>
      <c r="C614" s="178"/>
      <c r="D614" s="178"/>
      <c r="E614" s="178"/>
      <c r="F614" s="178"/>
      <c r="G614" s="178"/>
      <c r="H614" s="178"/>
      <c r="I614" s="178"/>
      <c r="J614" s="178"/>
      <c r="K614" s="178"/>
      <c r="L614" s="179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</row>
    <row r="615" spans="1:33" ht="27.75" customHeight="1" x14ac:dyDescent="0.25">
      <c r="A615" s="63">
        <v>29</v>
      </c>
      <c r="B615" s="177"/>
      <c r="C615" s="178"/>
      <c r="D615" s="178"/>
      <c r="E615" s="178"/>
      <c r="F615" s="178"/>
      <c r="G615" s="178"/>
      <c r="H615" s="178"/>
      <c r="I615" s="178"/>
      <c r="J615" s="178"/>
      <c r="K615" s="178"/>
      <c r="L615" s="179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</row>
    <row r="616" spans="1:33" ht="27.75" customHeight="1" x14ac:dyDescent="0.25">
      <c r="A616" s="63">
        <v>30</v>
      </c>
      <c r="B616" s="177"/>
      <c r="C616" s="178"/>
      <c r="D616" s="178"/>
      <c r="E616" s="178"/>
      <c r="F616" s="178"/>
      <c r="G616" s="178"/>
      <c r="H616" s="178"/>
      <c r="I616" s="178"/>
      <c r="J616" s="178"/>
      <c r="K616" s="178"/>
      <c r="L616" s="179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</row>
    <row r="617" spans="1:33" ht="27.75" customHeight="1" x14ac:dyDescent="0.25">
      <c r="A617" s="63">
        <v>31</v>
      </c>
      <c r="B617" s="177"/>
      <c r="C617" s="178"/>
      <c r="D617" s="178"/>
      <c r="E617" s="178"/>
      <c r="F617" s="178"/>
      <c r="G617" s="178"/>
      <c r="H617" s="178"/>
      <c r="I617" s="178"/>
      <c r="J617" s="178"/>
      <c r="K617" s="178"/>
      <c r="L617" s="179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</row>
    <row r="618" spans="1:33" ht="27.75" customHeight="1" x14ac:dyDescent="0.25">
      <c r="A618" s="63">
        <v>32</v>
      </c>
      <c r="B618" s="177"/>
      <c r="C618" s="178"/>
      <c r="D618" s="178"/>
      <c r="E618" s="178"/>
      <c r="F618" s="178"/>
      <c r="G618" s="178"/>
      <c r="H618" s="178"/>
      <c r="I618" s="178"/>
      <c r="J618" s="178"/>
      <c r="K618" s="178"/>
      <c r="L618" s="179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</row>
    <row r="619" spans="1:33" ht="27.75" customHeight="1" x14ac:dyDescent="0.25">
      <c r="A619" s="63">
        <v>33</v>
      </c>
      <c r="B619" s="177"/>
      <c r="C619" s="178"/>
      <c r="D619" s="178"/>
      <c r="E619" s="178"/>
      <c r="F619" s="178"/>
      <c r="G619" s="178"/>
      <c r="H619" s="178"/>
      <c r="I619" s="178"/>
      <c r="J619" s="178"/>
      <c r="K619" s="178"/>
      <c r="L619" s="179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</row>
    <row r="620" spans="1:33" ht="27.75" customHeight="1" x14ac:dyDescent="0.25">
      <c r="A620" s="63">
        <v>34</v>
      </c>
      <c r="B620" s="177"/>
      <c r="C620" s="178"/>
      <c r="D620" s="178"/>
      <c r="E620" s="178"/>
      <c r="F620" s="178"/>
      <c r="G620" s="178"/>
      <c r="H620" s="178"/>
      <c r="I620" s="178"/>
      <c r="J620" s="178"/>
      <c r="K620" s="178"/>
      <c r="L620" s="179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</row>
    <row r="621" spans="1:33" ht="27.75" customHeight="1" x14ac:dyDescent="0.25">
      <c r="A621" s="63">
        <v>35</v>
      </c>
      <c r="B621" s="177"/>
      <c r="C621" s="178"/>
      <c r="D621" s="178"/>
      <c r="E621" s="178"/>
      <c r="F621" s="178"/>
      <c r="G621" s="178"/>
      <c r="H621" s="178"/>
      <c r="I621" s="178"/>
      <c r="J621" s="178"/>
      <c r="K621" s="178"/>
      <c r="L621" s="179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</row>
    <row r="622" spans="1:33" ht="27.75" customHeight="1" x14ac:dyDescent="0.25">
      <c r="A622" s="63">
        <v>36</v>
      </c>
      <c r="B622" s="177"/>
      <c r="C622" s="178"/>
      <c r="D622" s="178"/>
      <c r="E622" s="178"/>
      <c r="F622" s="178"/>
      <c r="G622" s="178"/>
      <c r="H622" s="178"/>
      <c r="I622" s="178"/>
      <c r="J622" s="178"/>
      <c r="K622" s="178"/>
      <c r="L622" s="179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</row>
    <row r="623" spans="1:33" ht="27.75" customHeight="1" x14ac:dyDescent="0.25">
      <c r="A623" s="63">
        <v>37</v>
      </c>
      <c r="B623" s="177"/>
      <c r="C623" s="178"/>
      <c r="D623" s="178"/>
      <c r="E623" s="178"/>
      <c r="F623" s="178"/>
      <c r="G623" s="178"/>
      <c r="H623" s="178"/>
      <c r="I623" s="178"/>
      <c r="J623" s="178"/>
      <c r="K623" s="178"/>
      <c r="L623" s="179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</row>
    <row r="624" spans="1:33" ht="27.75" customHeight="1" x14ac:dyDescent="0.25">
      <c r="A624" s="63">
        <v>38</v>
      </c>
      <c r="B624" s="177"/>
      <c r="C624" s="178"/>
      <c r="D624" s="178"/>
      <c r="E624" s="178"/>
      <c r="F624" s="178"/>
      <c r="G624" s="178"/>
      <c r="H624" s="178"/>
      <c r="I624" s="178"/>
      <c r="J624" s="178"/>
      <c r="K624" s="178"/>
      <c r="L624" s="179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</row>
    <row r="625" spans="1:33" ht="27.75" customHeight="1" x14ac:dyDescent="0.25">
      <c r="A625" s="63">
        <v>39</v>
      </c>
      <c r="B625" s="177"/>
      <c r="C625" s="178"/>
      <c r="D625" s="178"/>
      <c r="E625" s="178"/>
      <c r="F625" s="178"/>
      <c r="G625" s="178"/>
      <c r="H625" s="178"/>
      <c r="I625" s="178"/>
      <c r="J625" s="178"/>
      <c r="K625" s="178"/>
      <c r="L625" s="179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</row>
    <row r="626" spans="1:33" ht="27.75" customHeight="1" x14ac:dyDescent="0.25">
      <c r="A626" s="63">
        <v>40</v>
      </c>
      <c r="B626" s="177"/>
      <c r="C626" s="178"/>
      <c r="D626" s="178"/>
      <c r="E626" s="178"/>
      <c r="F626" s="178"/>
      <c r="G626" s="178"/>
      <c r="H626" s="178"/>
      <c r="I626" s="178"/>
      <c r="J626" s="178"/>
      <c r="K626" s="178"/>
      <c r="L626" s="179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</row>
    <row r="627" spans="1:33" ht="27.75" customHeight="1" x14ac:dyDescent="0.25">
      <c r="A627" s="63">
        <v>41</v>
      </c>
      <c r="B627" s="177"/>
      <c r="C627" s="178"/>
      <c r="D627" s="178"/>
      <c r="E627" s="178"/>
      <c r="F627" s="178"/>
      <c r="G627" s="178"/>
      <c r="H627" s="178"/>
      <c r="I627" s="178"/>
      <c r="J627" s="178"/>
      <c r="K627" s="178"/>
      <c r="L627" s="179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</row>
    <row r="628" spans="1:33" ht="27.75" customHeight="1" x14ac:dyDescent="0.25">
      <c r="A628" s="63">
        <v>42</v>
      </c>
      <c r="B628" s="177"/>
      <c r="C628" s="178"/>
      <c r="D628" s="178"/>
      <c r="E628" s="178"/>
      <c r="F628" s="178"/>
      <c r="G628" s="178"/>
      <c r="H628" s="178"/>
      <c r="I628" s="178"/>
      <c r="J628" s="178"/>
      <c r="K628" s="178"/>
      <c r="L628" s="179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</row>
    <row r="629" spans="1:33" ht="27.75" customHeight="1" x14ac:dyDescent="0.25">
      <c r="A629" s="63">
        <v>43</v>
      </c>
      <c r="B629" s="177"/>
      <c r="C629" s="178"/>
      <c r="D629" s="178"/>
      <c r="E629" s="178"/>
      <c r="F629" s="178"/>
      <c r="G629" s="178"/>
      <c r="H629" s="178"/>
      <c r="I629" s="178"/>
      <c r="J629" s="178"/>
      <c r="K629" s="178"/>
      <c r="L629" s="179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</row>
    <row r="630" spans="1:33" ht="27.75" customHeight="1" x14ac:dyDescent="0.25">
      <c r="A630" s="63">
        <v>44</v>
      </c>
      <c r="B630" s="177"/>
      <c r="C630" s="178"/>
      <c r="D630" s="178"/>
      <c r="E630" s="178"/>
      <c r="F630" s="178"/>
      <c r="G630" s="178"/>
      <c r="H630" s="178"/>
      <c r="I630" s="178"/>
      <c r="J630" s="178"/>
      <c r="K630" s="178"/>
      <c r="L630" s="179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</row>
    <row r="631" spans="1:33" ht="27.75" customHeight="1" x14ac:dyDescent="0.25">
      <c r="A631" s="63">
        <v>45</v>
      </c>
      <c r="B631" s="177"/>
      <c r="C631" s="178"/>
      <c r="D631" s="178"/>
      <c r="E631" s="178"/>
      <c r="F631" s="178"/>
      <c r="G631" s="178"/>
      <c r="H631" s="178"/>
      <c r="I631" s="178"/>
      <c r="J631" s="178"/>
      <c r="K631" s="178"/>
      <c r="L631" s="179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</row>
    <row r="632" spans="1:33" ht="27.75" customHeight="1" x14ac:dyDescent="0.25">
      <c r="A632" s="63">
        <v>46</v>
      </c>
      <c r="B632" s="177"/>
      <c r="C632" s="178"/>
      <c r="D632" s="178"/>
      <c r="E632" s="178"/>
      <c r="F632" s="178"/>
      <c r="G632" s="178"/>
      <c r="H632" s="178"/>
      <c r="I632" s="178"/>
      <c r="J632" s="178"/>
      <c r="K632" s="178"/>
      <c r="L632" s="179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</row>
    <row r="633" spans="1:33" ht="27.75" customHeight="1" x14ac:dyDescent="0.25">
      <c r="A633" s="63">
        <v>47</v>
      </c>
      <c r="B633" s="177"/>
      <c r="C633" s="178"/>
      <c r="D633" s="178"/>
      <c r="E633" s="178"/>
      <c r="F633" s="178"/>
      <c r="G633" s="178"/>
      <c r="H633" s="178"/>
      <c r="I633" s="178"/>
      <c r="J633" s="178"/>
      <c r="K633" s="178"/>
      <c r="L633" s="179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</row>
    <row r="634" spans="1:33" ht="27.75" customHeight="1" x14ac:dyDescent="0.25">
      <c r="A634" s="63">
        <v>48</v>
      </c>
      <c r="B634" s="177"/>
      <c r="C634" s="178"/>
      <c r="D634" s="178"/>
      <c r="E634" s="178"/>
      <c r="F634" s="178"/>
      <c r="G634" s="178"/>
      <c r="H634" s="178"/>
      <c r="I634" s="178"/>
      <c r="J634" s="178"/>
      <c r="K634" s="178"/>
      <c r="L634" s="179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</row>
    <row r="635" spans="1:33" ht="27.75" customHeight="1" x14ac:dyDescent="0.25">
      <c r="A635" s="63">
        <v>49</v>
      </c>
      <c r="B635" s="177"/>
      <c r="C635" s="178"/>
      <c r="D635" s="178"/>
      <c r="E635" s="178"/>
      <c r="F635" s="178"/>
      <c r="G635" s="178"/>
      <c r="H635" s="178"/>
      <c r="I635" s="178"/>
      <c r="J635" s="178"/>
      <c r="K635" s="178"/>
      <c r="L635" s="179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</row>
    <row r="636" spans="1:33" ht="27.75" customHeight="1" x14ac:dyDescent="0.25">
      <c r="A636" s="63">
        <v>50</v>
      </c>
      <c r="B636" s="177"/>
      <c r="C636" s="178"/>
      <c r="D636" s="178"/>
      <c r="E636" s="178"/>
      <c r="F636" s="178"/>
      <c r="G636" s="178"/>
      <c r="H636" s="178"/>
      <c r="I636" s="178"/>
      <c r="J636" s="178"/>
      <c r="K636" s="178"/>
      <c r="L636" s="179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</row>
    <row r="637" spans="1:33" ht="27.75" customHeight="1" x14ac:dyDescent="0.25">
      <c r="A637" s="63">
        <v>51</v>
      </c>
      <c r="B637" s="177"/>
      <c r="C637" s="178"/>
      <c r="D637" s="178"/>
      <c r="E637" s="178"/>
      <c r="F637" s="178"/>
      <c r="G637" s="178"/>
      <c r="H637" s="178"/>
      <c r="I637" s="178"/>
      <c r="J637" s="178"/>
      <c r="K637" s="178"/>
      <c r="L637" s="179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</row>
    <row r="638" spans="1:33" ht="27.75" customHeight="1" x14ac:dyDescent="0.25">
      <c r="A638" s="63">
        <v>52</v>
      </c>
      <c r="B638" s="177"/>
      <c r="C638" s="178"/>
      <c r="D638" s="178"/>
      <c r="E638" s="178"/>
      <c r="F638" s="178"/>
      <c r="G638" s="178"/>
      <c r="H638" s="178"/>
      <c r="I638" s="178"/>
      <c r="J638" s="178"/>
      <c r="K638" s="178"/>
      <c r="L638" s="179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</row>
    <row r="639" spans="1:33" ht="27.75" customHeight="1" x14ac:dyDescent="0.25">
      <c r="A639" s="63">
        <v>53</v>
      </c>
      <c r="B639" s="177"/>
      <c r="C639" s="178"/>
      <c r="D639" s="178"/>
      <c r="E639" s="178"/>
      <c r="F639" s="178"/>
      <c r="G639" s="178"/>
      <c r="H639" s="178"/>
      <c r="I639" s="178"/>
      <c r="J639" s="178"/>
      <c r="K639" s="178"/>
      <c r="L639" s="179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</row>
    <row r="640" spans="1:33" ht="27.75" customHeight="1" x14ac:dyDescent="0.25">
      <c r="A640" s="63">
        <v>54</v>
      </c>
      <c r="B640" s="177"/>
      <c r="C640" s="178"/>
      <c r="D640" s="178"/>
      <c r="E640" s="178"/>
      <c r="F640" s="178"/>
      <c r="G640" s="178"/>
      <c r="H640" s="178"/>
      <c r="I640" s="178"/>
      <c r="J640" s="178"/>
      <c r="K640" s="178"/>
      <c r="L640" s="179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</row>
    <row r="641" spans="1:33" ht="27.75" customHeight="1" x14ac:dyDescent="0.25">
      <c r="A641" s="63">
        <v>55</v>
      </c>
      <c r="B641" s="177"/>
      <c r="C641" s="178"/>
      <c r="D641" s="178"/>
      <c r="E641" s="178"/>
      <c r="F641" s="178"/>
      <c r="G641" s="178"/>
      <c r="H641" s="178"/>
      <c r="I641" s="178"/>
      <c r="J641" s="178"/>
      <c r="K641" s="178"/>
      <c r="L641" s="179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</row>
    <row r="642" spans="1:33" ht="27.75" customHeight="1" x14ac:dyDescent="0.25">
      <c r="A642" s="63">
        <v>56</v>
      </c>
      <c r="B642" s="177"/>
      <c r="C642" s="178"/>
      <c r="D642" s="178"/>
      <c r="E642" s="178"/>
      <c r="F642" s="178"/>
      <c r="G642" s="178"/>
      <c r="H642" s="178"/>
      <c r="I642" s="178"/>
      <c r="J642" s="178"/>
      <c r="K642" s="178"/>
      <c r="L642" s="179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</row>
    <row r="643" spans="1:33" ht="27.75" customHeight="1" x14ac:dyDescent="0.25">
      <c r="A643" s="63">
        <v>57</v>
      </c>
      <c r="B643" s="177"/>
      <c r="C643" s="178"/>
      <c r="D643" s="178"/>
      <c r="E643" s="178"/>
      <c r="F643" s="178"/>
      <c r="G643" s="178"/>
      <c r="H643" s="178"/>
      <c r="I643" s="178"/>
      <c r="J643" s="178"/>
      <c r="K643" s="178"/>
      <c r="L643" s="179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</row>
    <row r="644" spans="1:33" ht="27.75" customHeight="1" x14ac:dyDescent="0.25">
      <c r="A644" s="63">
        <v>58</v>
      </c>
      <c r="B644" s="177"/>
      <c r="C644" s="178"/>
      <c r="D644" s="178"/>
      <c r="E644" s="178"/>
      <c r="F644" s="178"/>
      <c r="G644" s="178"/>
      <c r="H644" s="178"/>
      <c r="I644" s="178"/>
      <c r="J644" s="178"/>
      <c r="K644" s="178"/>
      <c r="L644" s="179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</row>
    <row r="645" spans="1:33" ht="27.75" customHeight="1" x14ac:dyDescent="0.25">
      <c r="A645" s="63">
        <v>59</v>
      </c>
      <c r="B645" s="177"/>
      <c r="C645" s="178"/>
      <c r="D645" s="178"/>
      <c r="E645" s="178"/>
      <c r="F645" s="178"/>
      <c r="G645" s="178"/>
      <c r="H645" s="178"/>
      <c r="I645" s="178"/>
      <c r="J645" s="178"/>
      <c r="K645" s="178"/>
      <c r="L645" s="179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</row>
    <row r="646" spans="1:33" ht="27.75" customHeight="1" x14ac:dyDescent="0.25">
      <c r="A646" s="63">
        <v>60</v>
      </c>
      <c r="B646" s="177"/>
      <c r="C646" s="178"/>
      <c r="D646" s="178"/>
      <c r="E646" s="178"/>
      <c r="F646" s="178"/>
      <c r="G646" s="178"/>
      <c r="H646" s="178"/>
      <c r="I646" s="178"/>
      <c r="J646" s="178"/>
      <c r="K646" s="178"/>
      <c r="L646" s="179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</row>
    <row r="647" spans="1:33" ht="27.75" customHeight="1" x14ac:dyDescent="0.25">
      <c r="A647" s="63">
        <v>61</v>
      </c>
      <c r="B647" s="177"/>
      <c r="C647" s="178"/>
      <c r="D647" s="178"/>
      <c r="E647" s="178"/>
      <c r="F647" s="178"/>
      <c r="G647" s="178"/>
      <c r="H647" s="178"/>
      <c r="I647" s="178"/>
      <c r="J647" s="178"/>
      <c r="K647" s="178"/>
      <c r="L647" s="179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</row>
    <row r="648" spans="1:33" ht="27.75" customHeight="1" x14ac:dyDescent="0.25">
      <c r="A648" s="63">
        <v>62</v>
      </c>
      <c r="B648" s="177"/>
      <c r="C648" s="178"/>
      <c r="D648" s="178"/>
      <c r="E648" s="178"/>
      <c r="F648" s="178"/>
      <c r="G648" s="178"/>
      <c r="H648" s="178"/>
      <c r="I648" s="178"/>
      <c r="J648" s="178"/>
      <c r="K648" s="178"/>
      <c r="L648" s="179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</row>
    <row r="649" spans="1:33" ht="27.75" customHeight="1" x14ac:dyDescent="0.25">
      <c r="A649" s="63">
        <v>63</v>
      </c>
      <c r="B649" s="177"/>
      <c r="C649" s="178"/>
      <c r="D649" s="178"/>
      <c r="E649" s="178"/>
      <c r="F649" s="178"/>
      <c r="G649" s="178"/>
      <c r="H649" s="178"/>
      <c r="I649" s="178"/>
      <c r="J649" s="178"/>
      <c r="K649" s="178"/>
      <c r="L649" s="179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</row>
    <row r="650" spans="1:33" ht="27.75" customHeight="1" x14ac:dyDescent="0.25">
      <c r="A650" s="63">
        <v>64</v>
      </c>
      <c r="B650" s="177"/>
      <c r="C650" s="178"/>
      <c r="D650" s="178"/>
      <c r="E650" s="178"/>
      <c r="F650" s="178"/>
      <c r="G650" s="178"/>
      <c r="H650" s="178"/>
      <c r="I650" s="178"/>
      <c r="J650" s="178"/>
      <c r="K650" s="178"/>
      <c r="L650" s="179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</row>
    <row r="651" spans="1:33" ht="27.75" customHeight="1" x14ac:dyDescent="0.25">
      <c r="A651" s="63">
        <v>65</v>
      </c>
      <c r="B651" s="177"/>
      <c r="C651" s="178"/>
      <c r="D651" s="178"/>
      <c r="E651" s="178"/>
      <c r="F651" s="178"/>
      <c r="G651" s="178"/>
      <c r="H651" s="178"/>
      <c r="I651" s="178"/>
      <c r="J651" s="178"/>
      <c r="K651" s="178"/>
      <c r="L651" s="179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</row>
    <row r="652" spans="1:33" ht="27.75" customHeight="1" x14ac:dyDescent="0.25">
      <c r="A652" s="63">
        <v>66</v>
      </c>
      <c r="B652" s="177"/>
      <c r="C652" s="178"/>
      <c r="D652" s="178"/>
      <c r="E652" s="178"/>
      <c r="F652" s="178"/>
      <c r="G652" s="178"/>
      <c r="H652" s="178"/>
      <c r="I652" s="178"/>
      <c r="J652" s="178"/>
      <c r="K652" s="178"/>
      <c r="L652" s="179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</row>
    <row r="653" spans="1:33" ht="27.75" customHeight="1" x14ac:dyDescent="0.25">
      <c r="A653" s="63">
        <v>67</v>
      </c>
      <c r="B653" s="177"/>
      <c r="C653" s="178"/>
      <c r="D653" s="178"/>
      <c r="E653" s="178"/>
      <c r="F653" s="178"/>
      <c r="G653" s="178"/>
      <c r="H653" s="178"/>
      <c r="I653" s="178"/>
      <c r="J653" s="178"/>
      <c r="K653" s="178"/>
      <c r="L653" s="179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</row>
    <row r="654" spans="1:33" ht="27.75" customHeight="1" x14ac:dyDescent="0.25">
      <c r="A654" s="63">
        <v>68</v>
      </c>
      <c r="B654" s="177"/>
      <c r="C654" s="178"/>
      <c r="D654" s="178"/>
      <c r="E654" s="178"/>
      <c r="F654" s="178"/>
      <c r="G654" s="178"/>
      <c r="H654" s="178"/>
      <c r="I654" s="178"/>
      <c r="J654" s="178"/>
      <c r="K654" s="178"/>
      <c r="L654" s="179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</row>
    <row r="655" spans="1:33" ht="27.75" customHeight="1" x14ac:dyDescent="0.25">
      <c r="A655" s="63">
        <v>69</v>
      </c>
      <c r="B655" s="177"/>
      <c r="C655" s="178"/>
      <c r="D655" s="178"/>
      <c r="E655" s="178"/>
      <c r="F655" s="178"/>
      <c r="G655" s="178"/>
      <c r="H655" s="178"/>
      <c r="I655" s="178"/>
      <c r="J655" s="178"/>
      <c r="K655" s="178"/>
      <c r="L655" s="179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</row>
    <row r="656" spans="1:33" ht="27.75" customHeight="1" x14ac:dyDescent="0.25">
      <c r="A656" s="63">
        <v>70</v>
      </c>
      <c r="B656" s="177"/>
      <c r="C656" s="178"/>
      <c r="D656" s="178"/>
      <c r="E656" s="178"/>
      <c r="F656" s="178"/>
      <c r="G656" s="178"/>
      <c r="H656" s="178"/>
      <c r="I656" s="178"/>
      <c r="J656" s="178"/>
      <c r="K656" s="178"/>
      <c r="L656" s="179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</row>
    <row r="657" spans="1:33" ht="27.75" customHeight="1" x14ac:dyDescent="0.25">
      <c r="A657" s="63">
        <v>71</v>
      </c>
      <c r="B657" s="177"/>
      <c r="C657" s="178"/>
      <c r="D657" s="178"/>
      <c r="E657" s="178"/>
      <c r="F657" s="178"/>
      <c r="G657" s="178"/>
      <c r="H657" s="178"/>
      <c r="I657" s="178"/>
      <c r="J657" s="178"/>
      <c r="K657" s="178"/>
      <c r="L657" s="179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</row>
    <row r="658" spans="1:33" ht="27.75" customHeight="1" x14ac:dyDescent="0.25">
      <c r="A658" s="63">
        <v>72</v>
      </c>
      <c r="B658" s="177"/>
      <c r="C658" s="178"/>
      <c r="D658" s="178"/>
      <c r="E658" s="178"/>
      <c r="F658" s="178"/>
      <c r="G658" s="178"/>
      <c r="H658" s="178"/>
      <c r="I658" s="178"/>
      <c r="J658" s="178"/>
      <c r="K658" s="178"/>
      <c r="L658" s="179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</row>
    <row r="659" spans="1:33" ht="27.75" customHeight="1" x14ac:dyDescent="0.25">
      <c r="A659" s="63">
        <v>73</v>
      </c>
      <c r="B659" s="177"/>
      <c r="C659" s="178"/>
      <c r="D659" s="178"/>
      <c r="E659" s="178"/>
      <c r="F659" s="178"/>
      <c r="G659" s="178"/>
      <c r="H659" s="178"/>
      <c r="I659" s="178"/>
      <c r="J659" s="178"/>
      <c r="K659" s="178"/>
      <c r="L659" s="179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</row>
    <row r="660" spans="1:33" ht="27.75" customHeight="1" x14ac:dyDescent="0.25">
      <c r="A660" s="63">
        <v>74</v>
      </c>
      <c r="B660" s="177"/>
      <c r="C660" s="178"/>
      <c r="D660" s="178"/>
      <c r="E660" s="178"/>
      <c r="F660" s="178"/>
      <c r="G660" s="178"/>
      <c r="H660" s="178"/>
      <c r="I660" s="178"/>
      <c r="J660" s="178"/>
      <c r="K660" s="178"/>
      <c r="L660" s="179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</row>
    <row r="661" spans="1:33" ht="27.75" customHeight="1" x14ac:dyDescent="0.25">
      <c r="A661" s="63">
        <v>75</v>
      </c>
      <c r="B661" s="177"/>
      <c r="C661" s="178"/>
      <c r="D661" s="178"/>
      <c r="E661" s="178"/>
      <c r="F661" s="178"/>
      <c r="G661" s="178"/>
      <c r="H661" s="178"/>
      <c r="I661" s="178"/>
      <c r="J661" s="178"/>
      <c r="K661" s="178"/>
      <c r="L661" s="179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</row>
    <row r="662" spans="1:33" x14ac:dyDescent="0.25">
      <c r="A662" s="172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4"/>
    </row>
    <row r="663" spans="1:33" x14ac:dyDescent="0.25">
      <c r="A663" s="175" t="s">
        <v>674</v>
      </c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3"/>
      <c r="Q663" s="173"/>
      <c r="R663" s="173"/>
      <c r="S663" s="173"/>
      <c r="T663" s="173"/>
      <c r="U663" s="173"/>
      <c r="V663" s="173"/>
      <c r="W663" s="173"/>
      <c r="X663" s="173"/>
      <c r="Y663" s="175" t="s">
        <v>673</v>
      </c>
      <c r="Z663" s="175"/>
      <c r="AA663" s="175"/>
      <c r="AB663" s="175"/>
      <c r="AC663" s="175"/>
      <c r="AD663" s="175"/>
      <c r="AE663" s="175"/>
      <c r="AF663" s="175"/>
      <c r="AG663" s="175"/>
    </row>
    <row r="664" spans="1:33" ht="27" customHeight="1" x14ac:dyDescent="0.25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3"/>
      <c r="Q664" s="173"/>
      <c r="R664" s="173"/>
      <c r="S664" s="173"/>
      <c r="T664" s="173"/>
      <c r="U664" s="173"/>
      <c r="V664" s="173"/>
      <c r="W664" s="173"/>
      <c r="X664" s="173"/>
      <c r="Y664" s="175"/>
      <c r="Z664" s="175"/>
      <c r="AA664" s="175"/>
      <c r="AB664" s="175"/>
      <c r="AC664" s="175"/>
      <c r="AD664" s="175"/>
      <c r="AE664" s="175"/>
      <c r="AF664" s="175"/>
      <c r="AG664" s="175"/>
    </row>
  </sheetData>
  <mergeCells count="1986"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AE211:AF211"/>
    <mergeCell ref="AE212:AF212"/>
    <mergeCell ref="AE213:AF213"/>
    <mergeCell ref="A662:AG662"/>
    <mergeCell ref="A663:O664"/>
    <mergeCell ref="P663:X664"/>
    <mergeCell ref="Y663:AG664"/>
    <mergeCell ref="AB660:AD660"/>
    <mergeCell ref="AE660:AG660"/>
    <mergeCell ref="B661:L661"/>
    <mergeCell ref="M661:O661"/>
    <mergeCell ref="P661:R661"/>
    <mergeCell ref="S661:U661"/>
    <mergeCell ref="V661:X661"/>
    <mergeCell ref="Y661:AA661"/>
    <mergeCell ref="AB661:AD661"/>
    <mergeCell ref="AE661:AG661"/>
    <mergeCell ref="B660:L660"/>
    <mergeCell ref="M660:O660"/>
    <mergeCell ref="P660:R660"/>
    <mergeCell ref="S660:U660"/>
    <mergeCell ref="V660:X660"/>
    <mergeCell ref="Y660:AA660"/>
    <mergeCell ref="AB658:AD658"/>
    <mergeCell ref="AE658:AG658"/>
    <mergeCell ref="B659:L659"/>
    <mergeCell ref="M659:O659"/>
    <mergeCell ref="P659:R659"/>
    <mergeCell ref="S659:U659"/>
    <mergeCell ref="V659:X659"/>
    <mergeCell ref="Y659:AA659"/>
    <mergeCell ref="AB659:AD659"/>
    <mergeCell ref="AE659:AG659"/>
    <mergeCell ref="B658:L658"/>
    <mergeCell ref="M658:O658"/>
    <mergeCell ref="P658:R658"/>
    <mergeCell ref="S658:U658"/>
    <mergeCell ref="V658:X658"/>
    <mergeCell ref="Y658:AA658"/>
    <mergeCell ref="AB656:AD656"/>
    <mergeCell ref="AE656:AG656"/>
    <mergeCell ref="B657:L657"/>
    <mergeCell ref="M657:O657"/>
    <mergeCell ref="P657:R657"/>
    <mergeCell ref="S657:U657"/>
    <mergeCell ref="V657:X657"/>
    <mergeCell ref="Y657:AA657"/>
    <mergeCell ref="AB657:AD657"/>
    <mergeCell ref="AE657:AG657"/>
    <mergeCell ref="B656:L656"/>
    <mergeCell ref="M656:O656"/>
    <mergeCell ref="P656:R656"/>
    <mergeCell ref="S656:U656"/>
    <mergeCell ref="V656:X656"/>
    <mergeCell ref="Y656:AA656"/>
    <mergeCell ref="AB654:AD654"/>
    <mergeCell ref="AE654:AG654"/>
    <mergeCell ref="B655:L655"/>
    <mergeCell ref="M655:O655"/>
    <mergeCell ref="P655:R655"/>
    <mergeCell ref="S655:U655"/>
    <mergeCell ref="V655:X655"/>
    <mergeCell ref="Y655:AA655"/>
    <mergeCell ref="AB655:AD655"/>
    <mergeCell ref="AE655:AG655"/>
    <mergeCell ref="B654:L654"/>
    <mergeCell ref="M654:O654"/>
    <mergeCell ref="P654:R654"/>
    <mergeCell ref="S654:U654"/>
    <mergeCell ref="V654:X654"/>
    <mergeCell ref="Y654:AA654"/>
    <mergeCell ref="AB652:AD652"/>
    <mergeCell ref="AE652:AG652"/>
    <mergeCell ref="B653:L653"/>
    <mergeCell ref="M653:O653"/>
    <mergeCell ref="P653:R653"/>
    <mergeCell ref="S653:U653"/>
    <mergeCell ref="V653:X653"/>
    <mergeCell ref="Y653:AA653"/>
    <mergeCell ref="AB653:AD653"/>
    <mergeCell ref="AE653:AG653"/>
    <mergeCell ref="B652:L652"/>
    <mergeCell ref="M652:O652"/>
    <mergeCell ref="P652:R652"/>
    <mergeCell ref="S652:U652"/>
    <mergeCell ref="V652:X652"/>
    <mergeCell ref="Y652:AA652"/>
    <mergeCell ref="AB650:AD650"/>
    <mergeCell ref="AE650:AG650"/>
    <mergeCell ref="B651:L651"/>
    <mergeCell ref="M651:O651"/>
    <mergeCell ref="P651:R651"/>
    <mergeCell ref="S651:U651"/>
    <mergeCell ref="V651:X651"/>
    <mergeCell ref="Y651:AA651"/>
    <mergeCell ref="AB651:AD651"/>
    <mergeCell ref="AE651:AG651"/>
    <mergeCell ref="B650:L650"/>
    <mergeCell ref="M650:O650"/>
    <mergeCell ref="P650:R650"/>
    <mergeCell ref="S650:U650"/>
    <mergeCell ref="V650:X650"/>
    <mergeCell ref="Y650:AA650"/>
    <mergeCell ref="AB648:AD648"/>
    <mergeCell ref="AE648:AG648"/>
    <mergeCell ref="B649:L649"/>
    <mergeCell ref="M649:O649"/>
    <mergeCell ref="P649:R649"/>
    <mergeCell ref="S649:U649"/>
    <mergeCell ref="V649:X649"/>
    <mergeCell ref="Y649:AA649"/>
    <mergeCell ref="AB649:AD649"/>
    <mergeCell ref="AE649:AG649"/>
    <mergeCell ref="B648:L648"/>
    <mergeCell ref="M648:O648"/>
    <mergeCell ref="P648:R648"/>
    <mergeCell ref="S648:U648"/>
    <mergeCell ref="V648:X648"/>
    <mergeCell ref="Y648:AA648"/>
    <mergeCell ref="AB646:AD646"/>
    <mergeCell ref="AE646:AG646"/>
    <mergeCell ref="B647:L647"/>
    <mergeCell ref="M647:O647"/>
    <mergeCell ref="P647:R647"/>
    <mergeCell ref="S647:U647"/>
    <mergeCell ref="V647:X647"/>
    <mergeCell ref="Y647:AA647"/>
    <mergeCell ref="AB647:AD647"/>
    <mergeCell ref="AE647:AG647"/>
    <mergeCell ref="B646:L646"/>
    <mergeCell ref="M646:O646"/>
    <mergeCell ref="P646:R646"/>
    <mergeCell ref="S646:U646"/>
    <mergeCell ref="V646:X646"/>
    <mergeCell ref="Y646:AA646"/>
    <mergeCell ref="AB644:AD644"/>
    <mergeCell ref="AE644:AG644"/>
    <mergeCell ref="B645:L645"/>
    <mergeCell ref="M645:O645"/>
    <mergeCell ref="P645:R645"/>
    <mergeCell ref="S645:U645"/>
    <mergeCell ref="V645:X645"/>
    <mergeCell ref="Y645:AA645"/>
    <mergeCell ref="AB645:AD645"/>
    <mergeCell ref="AE645:AG645"/>
    <mergeCell ref="B644:L644"/>
    <mergeCell ref="M644:O644"/>
    <mergeCell ref="P644:R644"/>
    <mergeCell ref="S644:U644"/>
    <mergeCell ref="V644:X644"/>
    <mergeCell ref="Y644:AA644"/>
    <mergeCell ref="AB642:AD642"/>
    <mergeCell ref="AE642:AG642"/>
    <mergeCell ref="B643:L643"/>
    <mergeCell ref="M643:O643"/>
    <mergeCell ref="P643:R643"/>
    <mergeCell ref="S643:U643"/>
    <mergeCell ref="V643:X643"/>
    <mergeCell ref="Y643:AA643"/>
    <mergeCell ref="AB643:AD643"/>
    <mergeCell ref="AE643:AG643"/>
    <mergeCell ref="B642:L642"/>
    <mergeCell ref="M642:O642"/>
    <mergeCell ref="P642:R642"/>
    <mergeCell ref="S642:U642"/>
    <mergeCell ref="V642:X642"/>
    <mergeCell ref="Y642:AA642"/>
    <mergeCell ref="AB640:AD640"/>
    <mergeCell ref="AE640:AG640"/>
    <mergeCell ref="B641:L641"/>
    <mergeCell ref="M641:O641"/>
    <mergeCell ref="P641:R641"/>
    <mergeCell ref="S641:U641"/>
    <mergeCell ref="V641:X641"/>
    <mergeCell ref="Y641:AA641"/>
    <mergeCell ref="AB641:AD641"/>
    <mergeCell ref="AE641:AG641"/>
    <mergeCell ref="B640:L640"/>
    <mergeCell ref="M640:O640"/>
    <mergeCell ref="P640:R640"/>
    <mergeCell ref="S640:U640"/>
    <mergeCell ref="V640:X640"/>
    <mergeCell ref="Y640:AA640"/>
    <mergeCell ref="AB638:AD638"/>
    <mergeCell ref="AE638:AG638"/>
    <mergeCell ref="B639:L639"/>
    <mergeCell ref="M639:O639"/>
    <mergeCell ref="P639:R639"/>
    <mergeCell ref="S639:U639"/>
    <mergeCell ref="V639:X639"/>
    <mergeCell ref="Y639:AA639"/>
    <mergeCell ref="AB639:AD639"/>
    <mergeCell ref="AE639:AG639"/>
    <mergeCell ref="B638:L638"/>
    <mergeCell ref="M638:O638"/>
    <mergeCell ref="P638:R638"/>
    <mergeCell ref="S638:U638"/>
    <mergeCell ref="V638:X638"/>
    <mergeCell ref="Y638:AA638"/>
    <mergeCell ref="AB636:AD636"/>
    <mergeCell ref="AE636:AG636"/>
    <mergeCell ref="B637:L637"/>
    <mergeCell ref="M637:O637"/>
    <mergeCell ref="P637:R637"/>
    <mergeCell ref="S637:U637"/>
    <mergeCell ref="V637:X637"/>
    <mergeCell ref="Y637:AA637"/>
    <mergeCell ref="AB637:AD637"/>
    <mergeCell ref="AE637:AG637"/>
    <mergeCell ref="B636:L636"/>
    <mergeCell ref="M636:O636"/>
    <mergeCell ref="P636:R636"/>
    <mergeCell ref="S636:U636"/>
    <mergeCell ref="V636:X636"/>
    <mergeCell ref="Y636:AA636"/>
    <mergeCell ref="AB634:AD634"/>
    <mergeCell ref="AE634:AG634"/>
    <mergeCell ref="B635:L635"/>
    <mergeCell ref="M635:O635"/>
    <mergeCell ref="P635:R635"/>
    <mergeCell ref="S635:U635"/>
    <mergeCell ref="V635:X635"/>
    <mergeCell ref="Y635:AA635"/>
    <mergeCell ref="AB635:AD635"/>
    <mergeCell ref="AE635:AG635"/>
    <mergeCell ref="B634:L634"/>
    <mergeCell ref="M634:O634"/>
    <mergeCell ref="P634:R634"/>
    <mergeCell ref="S634:U634"/>
    <mergeCell ref="V634:X634"/>
    <mergeCell ref="Y634:AA634"/>
    <mergeCell ref="AB632:AD632"/>
    <mergeCell ref="AE632:AG632"/>
    <mergeCell ref="B633:L633"/>
    <mergeCell ref="M633:O633"/>
    <mergeCell ref="P633:R633"/>
    <mergeCell ref="S633:U633"/>
    <mergeCell ref="V633:X633"/>
    <mergeCell ref="Y633:AA633"/>
    <mergeCell ref="AB633:AD633"/>
    <mergeCell ref="AE633:AG633"/>
    <mergeCell ref="B632:L632"/>
    <mergeCell ref="M632:O632"/>
    <mergeCell ref="P632:R632"/>
    <mergeCell ref="S632:U632"/>
    <mergeCell ref="V632:X632"/>
    <mergeCell ref="Y632:AA632"/>
    <mergeCell ref="AB630:AD630"/>
    <mergeCell ref="AE630:AG630"/>
    <mergeCell ref="B631:L631"/>
    <mergeCell ref="M631:O631"/>
    <mergeCell ref="P631:R631"/>
    <mergeCell ref="S631:U631"/>
    <mergeCell ref="V631:X631"/>
    <mergeCell ref="Y631:AA631"/>
    <mergeCell ref="AB631:AD631"/>
    <mergeCell ref="AE631:AG631"/>
    <mergeCell ref="B630:L630"/>
    <mergeCell ref="M630:O630"/>
    <mergeCell ref="P630:R630"/>
    <mergeCell ref="S630:U630"/>
    <mergeCell ref="V630:X630"/>
    <mergeCell ref="Y630:AA630"/>
    <mergeCell ref="AB628:AD628"/>
    <mergeCell ref="AE628:AG628"/>
    <mergeCell ref="B629:L629"/>
    <mergeCell ref="M629:O629"/>
    <mergeCell ref="P629:R629"/>
    <mergeCell ref="S629:U629"/>
    <mergeCell ref="V629:X629"/>
    <mergeCell ref="Y629:AA629"/>
    <mergeCell ref="AB629:AD629"/>
    <mergeCell ref="AE629:AG629"/>
    <mergeCell ref="B628:L628"/>
    <mergeCell ref="M628:O628"/>
    <mergeCell ref="P628:R628"/>
    <mergeCell ref="S628:U628"/>
    <mergeCell ref="V628:X628"/>
    <mergeCell ref="Y628:AA628"/>
    <mergeCell ref="AB626:AD626"/>
    <mergeCell ref="AE626:AG626"/>
    <mergeCell ref="B627:L627"/>
    <mergeCell ref="M627:O627"/>
    <mergeCell ref="P627:R627"/>
    <mergeCell ref="S627:U627"/>
    <mergeCell ref="V627:X627"/>
    <mergeCell ref="Y627:AA627"/>
    <mergeCell ref="AB627:AD627"/>
    <mergeCell ref="AE627:AG627"/>
    <mergeCell ref="B626:L626"/>
    <mergeCell ref="M626:O626"/>
    <mergeCell ref="P626:R626"/>
    <mergeCell ref="S626:U626"/>
    <mergeCell ref="V626:X626"/>
    <mergeCell ref="Y626:AA626"/>
    <mergeCell ref="AB624:AD624"/>
    <mergeCell ref="AE624:AG624"/>
    <mergeCell ref="B625:L625"/>
    <mergeCell ref="M625:O625"/>
    <mergeCell ref="P625:R625"/>
    <mergeCell ref="S625:U625"/>
    <mergeCell ref="V625:X625"/>
    <mergeCell ref="Y625:AA625"/>
    <mergeCell ref="AB625:AD625"/>
    <mergeCell ref="AE625:AG625"/>
    <mergeCell ref="B624:L624"/>
    <mergeCell ref="M624:O624"/>
    <mergeCell ref="P624:R624"/>
    <mergeCell ref="S624:U624"/>
    <mergeCell ref="V624:X624"/>
    <mergeCell ref="Y624:AA624"/>
    <mergeCell ref="AB622:AD622"/>
    <mergeCell ref="AE622:AG622"/>
    <mergeCell ref="B623:L623"/>
    <mergeCell ref="M623:O623"/>
    <mergeCell ref="P623:R623"/>
    <mergeCell ref="S623:U623"/>
    <mergeCell ref="V623:X623"/>
    <mergeCell ref="Y623:AA623"/>
    <mergeCell ref="AB623:AD623"/>
    <mergeCell ref="AE623:AG623"/>
    <mergeCell ref="B622:L622"/>
    <mergeCell ref="M622:O622"/>
    <mergeCell ref="P622:R622"/>
    <mergeCell ref="S622:U622"/>
    <mergeCell ref="V622:X622"/>
    <mergeCell ref="Y622:AA622"/>
    <mergeCell ref="AB620:AD620"/>
    <mergeCell ref="AE620:AG620"/>
    <mergeCell ref="B621:L621"/>
    <mergeCell ref="M621:O621"/>
    <mergeCell ref="P621:R621"/>
    <mergeCell ref="S621:U621"/>
    <mergeCell ref="V621:X621"/>
    <mergeCell ref="Y621:AA621"/>
    <mergeCell ref="AB621:AD621"/>
    <mergeCell ref="AE621:AG621"/>
    <mergeCell ref="B620:L620"/>
    <mergeCell ref="M620:O620"/>
    <mergeCell ref="P620:R620"/>
    <mergeCell ref="S620:U620"/>
    <mergeCell ref="V620:X620"/>
    <mergeCell ref="Y620:AA620"/>
    <mergeCell ref="AB618:AD618"/>
    <mergeCell ref="AE618:AG618"/>
    <mergeCell ref="B619:L619"/>
    <mergeCell ref="M619:O619"/>
    <mergeCell ref="P619:R619"/>
    <mergeCell ref="S619:U619"/>
    <mergeCell ref="V619:X619"/>
    <mergeCell ref="Y619:AA619"/>
    <mergeCell ref="AB619:AD619"/>
    <mergeCell ref="AE619:AG619"/>
    <mergeCell ref="B618:L618"/>
    <mergeCell ref="M618:O618"/>
    <mergeCell ref="P618:R618"/>
    <mergeCell ref="S618:U618"/>
    <mergeCell ref="V618:X618"/>
    <mergeCell ref="Y618:AA618"/>
    <mergeCell ref="AB616:AD616"/>
    <mergeCell ref="AE616:AG616"/>
    <mergeCell ref="B617:L617"/>
    <mergeCell ref="M617:O617"/>
    <mergeCell ref="P617:R617"/>
    <mergeCell ref="S617:U617"/>
    <mergeCell ref="V617:X617"/>
    <mergeCell ref="Y617:AA617"/>
    <mergeCell ref="AB617:AD617"/>
    <mergeCell ref="AE617:AG617"/>
    <mergeCell ref="B616:L616"/>
    <mergeCell ref="M616:O616"/>
    <mergeCell ref="P616:R616"/>
    <mergeCell ref="S616:U616"/>
    <mergeCell ref="V616:X616"/>
    <mergeCell ref="Y616:AA616"/>
    <mergeCell ref="AB614:AD614"/>
    <mergeCell ref="AE614:AG614"/>
    <mergeCell ref="B615:L615"/>
    <mergeCell ref="M615:O615"/>
    <mergeCell ref="P615:R615"/>
    <mergeCell ref="S615:U615"/>
    <mergeCell ref="V615:X615"/>
    <mergeCell ref="Y615:AA615"/>
    <mergeCell ref="AB615:AD615"/>
    <mergeCell ref="AE615:AG615"/>
    <mergeCell ref="B614:L614"/>
    <mergeCell ref="M614:O614"/>
    <mergeCell ref="P614:R614"/>
    <mergeCell ref="S614:U614"/>
    <mergeCell ref="V614:X614"/>
    <mergeCell ref="Y614:AA614"/>
    <mergeCell ref="AB612:AD612"/>
    <mergeCell ref="AE612:AG612"/>
    <mergeCell ref="B613:L613"/>
    <mergeCell ref="M613:O613"/>
    <mergeCell ref="P613:R613"/>
    <mergeCell ref="S613:U613"/>
    <mergeCell ref="V613:X613"/>
    <mergeCell ref="Y613:AA613"/>
    <mergeCell ref="AB613:AD613"/>
    <mergeCell ref="AE613:AG613"/>
    <mergeCell ref="B612:L612"/>
    <mergeCell ref="M612:O612"/>
    <mergeCell ref="P612:R612"/>
    <mergeCell ref="S612:U612"/>
    <mergeCell ref="V612:X612"/>
    <mergeCell ref="Y612:AA612"/>
    <mergeCell ref="AB610:AD610"/>
    <mergeCell ref="AE610:AG610"/>
    <mergeCell ref="B611:L611"/>
    <mergeCell ref="M611:O611"/>
    <mergeCell ref="P611:R611"/>
    <mergeCell ref="S611:U611"/>
    <mergeCell ref="V611:X611"/>
    <mergeCell ref="Y611:AA611"/>
    <mergeCell ref="AB611:AD611"/>
    <mergeCell ref="AE611:AG611"/>
    <mergeCell ref="B610:L610"/>
    <mergeCell ref="M610:O610"/>
    <mergeCell ref="P610:R610"/>
    <mergeCell ref="S610:U610"/>
    <mergeCell ref="V610:X610"/>
    <mergeCell ref="Y610:AA610"/>
    <mergeCell ref="AB608:AD608"/>
    <mergeCell ref="AE608:AG608"/>
    <mergeCell ref="B609:L609"/>
    <mergeCell ref="M609:O609"/>
    <mergeCell ref="P609:R609"/>
    <mergeCell ref="S609:U609"/>
    <mergeCell ref="V609:X609"/>
    <mergeCell ref="Y609:AA609"/>
    <mergeCell ref="AB609:AD609"/>
    <mergeCell ref="AE609:AG609"/>
    <mergeCell ref="B608:L608"/>
    <mergeCell ref="M608:O608"/>
    <mergeCell ref="P608:R608"/>
    <mergeCell ref="S608:U608"/>
    <mergeCell ref="V608:X608"/>
    <mergeCell ref="Y608:AA608"/>
    <mergeCell ref="AB606:AD606"/>
    <mergeCell ref="AE606:AG606"/>
    <mergeCell ref="B607:L607"/>
    <mergeCell ref="M607:O607"/>
    <mergeCell ref="P607:R607"/>
    <mergeCell ref="S607:U607"/>
    <mergeCell ref="V607:X607"/>
    <mergeCell ref="Y607:AA607"/>
    <mergeCell ref="AB607:AD607"/>
    <mergeCell ref="AE607:AG607"/>
    <mergeCell ref="B606:L606"/>
    <mergeCell ref="M606:O606"/>
    <mergeCell ref="P606:R606"/>
    <mergeCell ref="S606:U606"/>
    <mergeCell ref="V606:X606"/>
    <mergeCell ref="Y606:AA606"/>
    <mergeCell ref="AB604:AD604"/>
    <mergeCell ref="AE604:AG604"/>
    <mergeCell ref="B605:L605"/>
    <mergeCell ref="M605:O605"/>
    <mergeCell ref="P605:R605"/>
    <mergeCell ref="S605:U605"/>
    <mergeCell ref="V605:X605"/>
    <mergeCell ref="Y605:AA605"/>
    <mergeCell ref="AB605:AD605"/>
    <mergeCell ref="AE605:AG605"/>
    <mergeCell ref="B604:L604"/>
    <mergeCell ref="M604:O604"/>
    <mergeCell ref="P604:R604"/>
    <mergeCell ref="S604:U604"/>
    <mergeCell ref="V604:X604"/>
    <mergeCell ref="Y604:AA604"/>
    <mergeCell ref="AB602:AD602"/>
    <mergeCell ref="AE602:AG602"/>
    <mergeCell ref="B603:L603"/>
    <mergeCell ref="M603:O603"/>
    <mergeCell ref="P603:R603"/>
    <mergeCell ref="S603:U603"/>
    <mergeCell ref="V603:X603"/>
    <mergeCell ref="Y603:AA603"/>
    <mergeCell ref="AB603:AD603"/>
    <mergeCell ref="AE603:AG603"/>
    <mergeCell ref="B602:L602"/>
    <mergeCell ref="M602:O602"/>
    <mergeCell ref="P602:R602"/>
    <mergeCell ref="S602:U602"/>
    <mergeCell ref="V602:X602"/>
    <mergeCell ref="Y602:AA602"/>
    <mergeCell ref="AB600:AD600"/>
    <mergeCell ref="AE600:AG600"/>
    <mergeCell ref="B601:L601"/>
    <mergeCell ref="M601:O601"/>
    <mergeCell ref="P601:R601"/>
    <mergeCell ref="S601:U601"/>
    <mergeCell ref="V601:X601"/>
    <mergeCell ref="Y601:AA601"/>
    <mergeCell ref="AB601:AD601"/>
    <mergeCell ref="AE601:AG601"/>
    <mergeCell ref="B600:L600"/>
    <mergeCell ref="M600:O600"/>
    <mergeCell ref="P600:R600"/>
    <mergeCell ref="S600:U600"/>
    <mergeCell ref="V600:X600"/>
    <mergeCell ref="Y600:AA600"/>
    <mergeCell ref="AB598:AD598"/>
    <mergeCell ref="AE598:AG598"/>
    <mergeCell ref="B599:L599"/>
    <mergeCell ref="M599:O599"/>
    <mergeCell ref="P599:R599"/>
    <mergeCell ref="S599:U599"/>
    <mergeCell ref="V599:X599"/>
    <mergeCell ref="Y599:AA599"/>
    <mergeCell ref="AB599:AD599"/>
    <mergeCell ref="AE599:AG599"/>
    <mergeCell ref="B598:L598"/>
    <mergeCell ref="M598:O598"/>
    <mergeCell ref="P598:R598"/>
    <mergeCell ref="S598:U598"/>
    <mergeCell ref="V598:X598"/>
    <mergeCell ref="Y598:AA598"/>
    <mergeCell ref="AB596:AD596"/>
    <mergeCell ref="AE596:AG596"/>
    <mergeCell ref="B597:L597"/>
    <mergeCell ref="M597:O597"/>
    <mergeCell ref="P597:R597"/>
    <mergeCell ref="S597:U597"/>
    <mergeCell ref="V597:X597"/>
    <mergeCell ref="Y597:AA597"/>
    <mergeCell ref="AB597:AD597"/>
    <mergeCell ref="AE597:AG597"/>
    <mergeCell ref="B596:L596"/>
    <mergeCell ref="M596:O596"/>
    <mergeCell ref="P596:R596"/>
    <mergeCell ref="S596:U596"/>
    <mergeCell ref="V596:X596"/>
    <mergeCell ref="Y596:AA596"/>
    <mergeCell ref="AB594:AD594"/>
    <mergeCell ref="AE594:AG594"/>
    <mergeCell ref="B595:L595"/>
    <mergeCell ref="M595:O595"/>
    <mergeCell ref="P595:R595"/>
    <mergeCell ref="S595:U595"/>
    <mergeCell ref="V595:X595"/>
    <mergeCell ref="Y595:AA595"/>
    <mergeCell ref="AB595:AD595"/>
    <mergeCell ref="AE595:AG595"/>
    <mergeCell ref="B594:L594"/>
    <mergeCell ref="M594:O594"/>
    <mergeCell ref="P594:R594"/>
    <mergeCell ref="S594:U594"/>
    <mergeCell ref="V594:X594"/>
    <mergeCell ref="Y594:AA594"/>
    <mergeCell ref="AB592:AD592"/>
    <mergeCell ref="AE592:AG592"/>
    <mergeCell ref="B593:L593"/>
    <mergeCell ref="M593:O593"/>
    <mergeCell ref="P593:R593"/>
    <mergeCell ref="S593:U593"/>
    <mergeCell ref="V593:X593"/>
    <mergeCell ref="Y593:AA593"/>
    <mergeCell ref="AB593:AD593"/>
    <mergeCell ref="AE593:AG593"/>
    <mergeCell ref="B592:L592"/>
    <mergeCell ref="M592:O592"/>
    <mergeCell ref="P592:R592"/>
    <mergeCell ref="S592:U592"/>
    <mergeCell ref="V592:X592"/>
    <mergeCell ref="Y592:AA592"/>
    <mergeCell ref="AB590:AD590"/>
    <mergeCell ref="AE590:AG590"/>
    <mergeCell ref="B591:L591"/>
    <mergeCell ref="M591:O591"/>
    <mergeCell ref="P591:R591"/>
    <mergeCell ref="S591:U591"/>
    <mergeCell ref="V591:X591"/>
    <mergeCell ref="Y591:AA591"/>
    <mergeCell ref="AB591:AD591"/>
    <mergeCell ref="AE591:AG591"/>
    <mergeCell ref="B590:L590"/>
    <mergeCell ref="M590:O590"/>
    <mergeCell ref="P590:R590"/>
    <mergeCell ref="S590:U590"/>
    <mergeCell ref="V590:X590"/>
    <mergeCell ref="Y590:AA590"/>
    <mergeCell ref="AB588:AD588"/>
    <mergeCell ref="AE588:AG588"/>
    <mergeCell ref="B589:L589"/>
    <mergeCell ref="M589:O589"/>
    <mergeCell ref="P589:R589"/>
    <mergeCell ref="S589:U589"/>
    <mergeCell ref="V589:X589"/>
    <mergeCell ref="Y589:AA589"/>
    <mergeCell ref="AB589:AD589"/>
    <mergeCell ref="AE589:AG589"/>
    <mergeCell ref="B588:L588"/>
    <mergeCell ref="M588:O588"/>
    <mergeCell ref="P588:R588"/>
    <mergeCell ref="S588:U588"/>
    <mergeCell ref="V588:X588"/>
    <mergeCell ref="Y588:AA588"/>
    <mergeCell ref="AE586:AG586"/>
    <mergeCell ref="B587:L587"/>
    <mergeCell ref="M587:O587"/>
    <mergeCell ref="P587:R587"/>
    <mergeCell ref="S587:U587"/>
    <mergeCell ref="V587:X587"/>
    <mergeCell ref="Y587:AA587"/>
    <mergeCell ref="AB587:AD587"/>
    <mergeCell ref="AE587:AG587"/>
    <mergeCell ref="A583:AG583"/>
    <mergeCell ref="A584:AG584"/>
    <mergeCell ref="A585:AG585"/>
    <mergeCell ref="B586:L586"/>
    <mergeCell ref="M586:O586"/>
    <mergeCell ref="P586:R586"/>
    <mergeCell ref="S586:U586"/>
    <mergeCell ref="V586:X586"/>
    <mergeCell ref="Y586:AA586"/>
    <mergeCell ref="AB586:AD586"/>
    <mergeCell ref="AD581:AF581"/>
    <mergeCell ref="A582:N582"/>
    <mergeCell ref="O582:Q582"/>
    <mergeCell ref="R582:T582"/>
    <mergeCell ref="U582:W582"/>
    <mergeCell ref="X582:Z582"/>
    <mergeCell ref="AA582:AC582"/>
    <mergeCell ref="AD582:AF582"/>
    <mergeCell ref="A581:N581"/>
    <mergeCell ref="O581:Q581"/>
    <mergeCell ref="R581:T581"/>
    <mergeCell ref="U581:W581"/>
    <mergeCell ref="X581:Z581"/>
    <mergeCell ref="AA581:AC581"/>
    <mergeCell ref="AD579:AF579"/>
    <mergeCell ref="A580:N580"/>
    <mergeCell ref="O580:Q580"/>
    <mergeCell ref="R580:T580"/>
    <mergeCell ref="U580:W580"/>
    <mergeCell ref="X580:Z580"/>
    <mergeCell ref="AA580:AC580"/>
    <mergeCell ref="AD580:AF580"/>
    <mergeCell ref="A579:N579"/>
    <mergeCell ref="O579:Q579"/>
    <mergeCell ref="R579:T579"/>
    <mergeCell ref="U579:W579"/>
    <mergeCell ref="X579:Z579"/>
    <mergeCell ref="AA579:AC579"/>
    <mergeCell ref="AD577:AF577"/>
    <mergeCell ref="A578:N578"/>
    <mergeCell ref="O578:Q578"/>
    <mergeCell ref="R578:T578"/>
    <mergeCell ref="U578:W578"/>
    <mergeCell ref="X578:Z578"/>
    <mergeCell ref="AA578:AC578"/>
    <mergeCell ref="AD578:AF578"/>
    <mergeCell ref="A577:N577"/>
    <mergeCell ref="O577:Q577"/>
    <mergeCell ref="R577:T577"/>
    <mergeCell ref="U577:W577"/>
    <mergeCell ref="X577:Z577"/>
    <mergeCell ref="AA577:AC577"/>
    <mergeCell ref="AD575:AF575"/>
    <mergeCell ref="A576:N576"/>
    <mergeCell ref="O576:Q576"/>
    <mergeCell ref="R576:T576"/>
    <mergeCell ref="U576:W576"/>
    <mergeCell ref="X576:Z576"/>
    <mergeCell ref="AA576:AC576"/>
    <mergeCell ref="AD576:AF576"/>
    <mergeCell ref="A575:N575"/>
    <mergeCell ref="O575:Q575"/>
    <mergeCell ref="R575:T575"/>
    <mergeCell ref="U575:W575"/>
    <mergeCell ref="X575:Z575"/>
    <mergeCell ref="AA575:AC575"/>
    <mergeCell ref="AD573:AF573"/>
    <mergeCell ref="A574:N574"/>
    <mergeCell ref="O574:Q574"/>
    <mergeCell ref="R574:T574"/>
    <mergeCell ref="U574:W574"/>
    <mergeCell ref="X574:Z574"/>
    <mergeCell ref="AA574:AC574"/>
    <mergeCell ref="AD574:AF574"/>
    <mergeCell ref="A573:N573"/>
    <mergeCell ref="O573:Q573"/>
    <mergeCell ref="R573:T573"/>
    <mergeCell ref="U573:W573"/>
    <mergeCell ref="X573:Z573"/>
    <mergeCell ref="AA573:AC573"/>
    <mergeCell ref="AD571:AF571"/>
    <mergeCell ref="A572:N572"/>
    <mergeCell ref="O572:Q572"/>
    <mergeCell ref="R572:T572"/>
    <mergeCell ref="U572:W572"/>
    <mergeCell ref="X572:Z572"/>
    <mergeCell ref="AA572:AC572"/>
    <mergeCell ref="AD572:AF572"/>
    <mergeCell ref="A571:N571"/>
    <mergeCell ref="O571:Q571"/>
    <mergeCell ref="R571:T571"/>
    <mergeCell ref="U571:W571"/>
    <mergeCell ref="X571:Z571"/>
    <mergeCell ref="AA571:AC571"/>
    <mergeCell ref="AD569:AF569"/>
    <mergeCell ref="A570:N570"/>
    <mergeCell ref="O570:Q570"/>
    <mergeCell ref="R570:T570"/>
    <mergeCell ref="U570:W570"/>
    <mergeCell ref="X570:Z570"/>
    <mergeCell ref="AA570:AC570"/>
    <mergeCell ref="AD570:AF570"/>
    <mergeCell ref="U568:W568"/>
    <mergeCell ref="X568:Z568"/>
    <mergeCell ref="AA568:AC568"/>
    <mergeCell ref="AD568:AF568"/>
    <mergeCell ref="A569:N569"/>
    <mergeCell ref="O569:Q569"/>
    <mergeCell ref="R569:T569"/>
    <mergeCell ref="U569:W569"/>
    <mergeCell ref="X569:Z569"/>
    <mergeCell ref="AA569:AC569"/>
    <mergeCell ref="A551:AF551"/>
    <mergeCell ref="A552:AF563"/>
    <mergeCell ref="A564:AG564"/>
    <mergeCell ref="A565:AF565"/>
    <mergeCell ref="A566:AF566"/>
    <mergeCell ref="A567:N568"/>
    <mergeCell ref="O567:W567"/>
    <mergeCell ref="X567:AF567"/>
    <mergeCell ref="O568:Q568"/>
    <mergeCell ref="R568:T568"/>
    <mergeCell ref="B547:D547"/>
    <mergeCell ref="AE547:AF547"/>
    <mergeCell ref="B548:D548"/>
    <mergeCell ref="AE548:AF548"/>
    <mergeCell ref="A549:AF549"/>
    <mergeCell ref="A550:AF550"/>
    <mergeCell ref="S546:T546"/>
    <mergeCell ref="U546:V546"/>
    <mergeCell ref="W546:X546"/>
    <mergeCell ref="Y546:Z546"/>
    <mergeCell ref="AA546:AB546"/>
    <mergeCell ref="AC546:AD546"/>
    <mergeCell ref="B545:D545"/>
    <mergeCell ref="AE545:AF545"/>
    <mergeCell ref="B546:D546"/>
    <mergeCell ref="E546:F546"/>
    <mergeCell ref="G546:H546"/>
    <mergeCell ref="I546:J546"/>
    <mergeCell ref="K546:L546"/>
    <mergeCell ref="M546:N546"/>
    <mergeCell ref="O546:P546"/>
    <mergeCell ref="Q546:R546"/>
    <mergeCell ref="S544:T544"/>
    <mergeCell ref="U544:V544"/>
    <mergeCell ref="W544:X544"/>
    <mergeCell ref="Y544:Z544"/>
    <mergeCell ref="AA544:AB544"/>
    <mergeCell ref="AC544:AD544"/>
    <mergeCell ref="B543:D543"/>
    <mergeCell ref="AE543:AF543"/>
    <mergeCell ref="B544:D544"/>
    <mergeCell ref="E544:F544"/>
    <mergeCell ref="G544:H544"/>
    <mergeCell ref="I544:J544"/>
    <mergeCell ref="K544:L544"/>
    <mergeCell ref="M544:N544"/>
    <mergeCell ref="O544:P544"/>
    <mergeCell ref="Q544:R544"/>
    <mergeCell ref="A539:D539"/>
    <mergeCell ref="B540:D540"/>
    <mergeCell ref="AE540:AF540"/>
    <mergeCell ref="B541:D541"/>
    <mergeCell ref="AE541:AF541"/>
    <mergeCell ref="B542:D542"/>
    <mergeCell ref="AE542:AF542"/>
    <mergeCell ref="U538:V538"/>
    <mergeCell ref="W538:X538"/>
    <mergeCell ref="Y538:Z538"/>
    <mergeCell ref="AA538:AB538"/>
    <mergeCell ref="AC538:AD538"/>
    <mergeCell ref="AE538:AF539"/>
    <mergeCell ref="A537:AF537"/>
    <mergeCell ref="A538:D538"/>
    <mergeCell ref="E538:F538"/>
    <mergeCell ref="G538:H538"/>
    <mergeCell ref="I538:J538"/>
    <mergeCell ref="K538:L538"/>
    <mergeCell ref="M538:N538"/>
    <mergeCell ref="O538:P538"/>
    <mergeCell ref="Q538:R538"/>
    <mergeCell ref="S538:T538"/>
    <mergeCell ref="Y533:Z533"/>
    <mergeCell ref="AA533:AB533"/>
    <mergeCell ref="AC533:AD533"/>
    <mergeCell ref="A534:AD534"/>
    <mergeCell ref="A535:AG535"/>
    <mergeCell ref="A536:AF536"/>
    <mergeCell ref="M533:N533"/>
    <mergeCell ref="O533:P533"/>
    <mergeCell ref="Q533:R533"/>
    <mergeCell ref="S533:T533"/>
    <mergeCell ref="U533:V533"/>
    <mergeCell ref="W533:X533"/>
    <mergeCell ref="AA531:AB531"/>
    <mergeCell ref="AC531:AD531"/>
    <mergeCell ref="AE531:AF531"/>
    <mergeCell ref="B532:D532"/>
    <mergeCell ref="AE532:AF532"/>
    <mergeCell ref="B533:D533"/>
    <mergeCell ref="E533:F533"/>
    <mergeCell ref="G533:H533"/>
    <mergeCell ref="I533:J533"/>
    <mergeCell ref="K533:L533"/>
    <mergeCell ref="O531:P531"/>
    <mergeCell ref="Q531:R531"/>
    <mergeCell ref="S531:T531"/>
    <mergeCell ref="U531:V531"/>
    <mergeCell ref="W531:X531"/>
    <mergeCell ref="Y531:Z531"/>
    <mergeCell ref="B529:D529"/>
    <mergeCell ref="AE529:AF529"/>
    <mergeCell ref="B530:D530"/>
    <mergeCell ref="AE530:AF530"/>
    <mergeCell ref="B531:D531"/>
    <mergeCell ref="E531:F531"/>
    <mergeCell ref="G531:H531"/>
    <mergeCell ref="I531:J531"/>
    <mergeCell ref="K531:L531"/>
    <mergeCell ref="M531:N531"/>
    <mergeCell ref="B526:D526"/>
    <mergeCell ref="AE526:AF526"/>
    <mergeCell ref="B527:D527"/>
    <mergeCell ref="AE527:AF527"/>
    <mergeCell ref="B528:D528"/>
    <mergeCell ref="AE528:AF528"/>
    <mergeCell ref="AA523:AB523"/>
    <mergeCell ref="AC523:AD523"/>
    <mergeCell ref="AE523:AF524"/>
    <mergeCell ref="A524:D524"/>
    <mergeCell ref="B525:D525"/>
    <mergeCell ref="AE525:AF525"/>
    <mergeCell ref="O523:P523"/>
    <mergeCell ref="Q523:R523"/>
    <mergeCell ref="S523:T523"/>
    <mergeCell ref="U523:V523"/>
    <mergeCell ref="W523:X523"/>
    <mergeCell ref="Y523:Z523"/>
    <mergeCell ref="A523:D523"/>
    <mergeCell ref="E523:F523"/>
    <mergeCell ref="G523:H523"/>
    <mergeCell ref="I523:J523"/>
    <mergeCell ref="K523:L523"/>
    <mergeCell ref="M523:N523"/>
    <mergeCell ref="B518:D518"/>
    <mergeCell ref="AE518:AF518"/>
    <mergeCell ref="A519:AF519"/>
    <mergeCell ref="A520:AG520"/>
    <mergeCell ref="A521:AF521"/>
    <mergeCell ref="A522:AF522"/>
    <mergeCell ref="B515:D515"/>
    <mergeCell ref="AE515:AF515"/>
    <mergeCell ref="B516:D516"/>
    <mergeCell ref="AE516:AF516"/>
    <mergeCell ref="B517:D517"/>
    <mergeCell ref="AE517:AF517"/>
    <mergeCell ref="AA512:AB512"/>
    <mergeCell ref="AC512:AD512"/>
    <mergeCell ref="AE512:AF513"/>
    <mergeCell ref="A513:D513"/>
    <mergeCell ref="B514:D514"/>
    <mergeCell ref="AE514:AF514"/>
    <mergeCell ref="O512:P512"/>
    <mergeCell ref="Q512:R512"/>
    <mergeCell ref="S512:T512"/>
    <mergeCell ref="U512:V512"/>
    <mergeCell ref="W512:X512"/>
    <mergeCell ref="Y512:Z512"/>
    <mergeCell ref="A512:D512"/>
    <mergeCell ref="E512:F512"/>
    <mergeCell ref="G512:H512"/>
    <mergeCell ref="I512:J512"/>
    <mergeCell ref="K512:L512"/>
    <mergeCell ref="M512:N512"/>
    <mergeCell ref="B507:D507"/>
    <mergeCell ref="AE507:AF507"/>
    <mergeCell ref="A508:AF508"/>
    <mergeCell ref="A509:AG509"/>
    <mergeCell ref="A510:AF510"/>
    <mergeCell ref="A511:AF511"/>
    <mergeCell ref="B504:D504"/>
    <mergeCell ref="AE504:AF504"/>
    <mergeCell ref="B505:D505"/>
    <mergeCell ref="AE505:AF505"/>
    <mergeCell ref="B506:D506"/>
    <mergeCell ref="AE506:AF506"/>
    <mergeCell ref="B501:D501"/>
    <mergeCell ref="AE501:AF501"/>
    <mergeCell ref="B502:D502"/>
    <mergeCell ref="AE502:AF502"/>
    <mergeCell ref="B503:D503"/>
    <mergeCell ref="AE503:AF503"/>
    <mergeCell ref="B498:D498"/>
    <mergeCell ref="AE498:AF498"/>
    <mergeCell ref="B499:D499"/>
    <mergeCell ref="AE499:AF499"/>
    <mergeCell ref="B500:D500"/>
    <mergeCell ref="AE500:AF500"/>
    <mergeCell ref="B495:D495"/>
    <mergeCell ref="E495:AB495"/>
    <mergeCell ref="AE495:AF495"/>
    <mergeCell ref="B496:D496"/>
    <mergeCell ref="AE496:AF496"/>
    <mergeCell ref="B497:D497"/>
    <mergeCell ref="AE497:AF497"/>
    <mergeCell ref="AA492:AB492"/>
    <mergeCell ref="AC492:AD492"/>
    <mergeCell ref="AE492:AF493"/>
    <mergeCell ref="A493:D493"/>
    <mergeCell ref="B494:D494"/>
    <mergeCell ref="E494:AB494"/>
    <mergeCell ref="AE494:AF494"/>
    <mergeCell ref="O492:P492"/>
    <mergeCell ref="Q492:R492"/>
    <mergeCell ref="S492:T492"/>
    <mergeCell ref="U492:V492"/>
    <mergeCell ref="W492:X492"/>
    <mergeCell ref="Y492:Z492"/>
    <mergeCell ref="A492:D492"/>
    <mergeCell ref="E492:F492"/>
    <mergeCell ref="G492:H492"/>
    <mergeCell ref="I492:J492"/>
    <mergeCell ref="K492:L492"/>
    <mergeCell ref="M492:N492"/>
    <mergeCell ref="B487:D487"/>
    <mergeCell ref="AE487:AF487"/>
    <mergeCell ref="A488:AF488"/>
    <mergeCell ref="A489:AG489"/>
    <mergeCell ref="A490:AF490"/>
    <mergeCell ref="A491:AF491"/>
    <mergeCell ref="B484:D484"/>
    <mergeCell ref="AE484:AF484"/>
    <mergeCell ref="B485:D485"/>
    <mergeCell ref="AE485:AF485"/>
    <mergeCell ref="B486:D486"/>
    <mergeCell ref="AE486:AF486"/>
    <mergeCell ref="B481:D481"/>
    <mergeCell ref="AE481:AF481"/>
    <mergeCell ref="B482:D482"/>
    <mergeCell ref="AE482:AF482"/>
    <mergeCell ref="B483:D483"/>
    <mergeCell ref="AE483:AF483"/>
    <mergeCell ref="Y478:Z478"/>
    <mergeCell ref="AA478:AB478"/>
    <mergeCell ref="AC478:AD478"/>
    <mergeCell ref="AE478:AF479"/>
    <mergeCell ref="A479:D479"/>
    <mergeCell ref="B480:D480"/>
    <mergeCell ref="AE480:AF480"/>
    <mergeCell ref="M478:N478"/>
    <mergeCell ref="O478:P478"/>
    <mergeCell ref="Q478:R478"/>
    <mergeCell ref="S478:T478"/>
    <mergeCell ref="U478:V478"/>
    <mergeCell ref="W478:X478"/>
    <mergeCell ref="A474:AB474"/>
    <mergeCell ref="AE474:AF474"/>
    <mergeCell ref="A475:AG475"/>
    <mergeCell ref="A476:AF476"/>
    <mergeCell ref="A477:AF477"/>
    <mergeCell ref="A478:D478"/>
    <mergeCell ref="E478:F478"/>
    <mergeCell ref="G478:H478"/>
    <mergeCell ref="I478:J478"/>
    <mergeCell ref="K478:L478"/>
    <mergeCell ref="B471:D471"/>
    <mergeCell ref="AE471:AF471"/>
    <mergeCell ref="B472:D472"/>
    <mergeCell ref="AE472:AF472"/>
    <mergeCell ref="B473:D473"/>
    <mergeCell ref="AE473:AF473"/>
    <mergeCell ref="B468:D468"/>
    <mergeCell ref="AE468:AF468"/>
    <mergeCell ref="B469:D469"/>
    <mergeCell ref="AE469:AF469"/>
    <mergeCell ref="B470:D470"/>
    <mergeCell ref="AE470:AF470"/>
    <mergeCell ref="B465:D465"/>
    <mergeCell ref="AE465:AF465"/>
    <mergeCell ref="B466:D466"/>
    <mergeCell ref="AE466:AF466"/>
    <mergeCell ref="B467:D467"/>
    <mergeCell ref="AE467:AF467"/>
    <mergeCell ref="AE461:AF462"/>
    <mergeCell ref="A462:D462"/>
    <mergeCell ref="B463:D463"/>
    <mergeCell ref="AE463:AF463"/>
    <mergeCell ref="B464:D464"/>
    <mergeCell ref="AE464:AF464"/>
    <mergeCell ref="S461:T461"/>
    <mergeCell ref="U461:V461"/>
    <mergeCell ref="W461:X461"/>
    <mergeCell ref="Y461:Z461"/>
    <mergeCell ref="AA461:AB461"/>
    <mergeCell ref="AC461:AD461"/>
    <mergeCell ref="A459:AF459"/>
    <mergeCell ref="A460:AF460"/>
    <mergeCell ref="A461:D461"/>
    <mergeCell ref="E461:F461"/>
    <mergeCell ref="G461:H461"/>
    <mergeCell ref="I461:J461"/>
    <mergeCell ref="K461:L461"/>
    <mergeCell ref="M461:N461"/>
    <mergeCell ref="O461:P461"/>
    <mergeCell ref="Q461:R461"/>
    <mergeCell ref="B455:D455"/>
    <mergeCell ref="AE455:AF455"/>
    <mergeCell ref="B456:D456"/>
    <mergeCell ref="AE456:AF456"/>
    <mergeCell ref="A457:AF457"/>
    <mergeCell ref="A458:AF458"/>
    <mergeCell ref="A451:D451"/>
    <mergeCell ref="B452:D452"/>
    <mergeCell ref="AE452:AF452"/>
    <mergeCell ref="B453:D453"/>
    <mergeCell ref="AE453:AF453"/>
    <mergeCell ref="B454:D454"/>
    <mergeCell ref="AE454:AF454"/>
    <mergeCell ref="U450:V450"/>
    <mergeCell ref="W450:X450"/>
    <mergeCell ref="Y450:Z450"/>
    <mergeCell ref="AA450:AB450"/>
    <mergeCell ref="AC450:AD450"/>
    <mergeCell ref="AE450:AF451"/>
    <mergeCell ref="A449:AF449"/>
    <mergeCell ref="A450:D450"/>
    <mergeCell ref="E450:F450"/>
    <mergeCell ref="G450:H450"/>
    <mergeCell ref="I450:J450"/>
    <mergeCell ref="K450:L450"/>
    <mergeCell ref="M450:N450"/>
    <mergeCell ref="O450:P450"/>
    <mergeCell ref="Q450:R450"/>
    <mergeCell ref="S450:T450"/>
    <mergeCell ref="B445:D445"/>
    <mergeCell ref="AE445:AF445"/>
    <mergeCell ref="A446:AB446"/>
    <mergeCell ref="AE446:AF446"/>
    <mergeCell ref="A447:AG447"/>
    <mergeCell ref="A448:AF448"/>
    <mergeCell ref="B442:D442"/>
    <mergeCell ref="AE442:AF442"/>
    <mergeCell ref="B443:D443"/>
    <mergeCell ref="AE443:AF443"/>
    <mergeCell ref="B444:D444"/>
    <mergeCell ref="AE444:AF444"/>
    <mergeCell ref="B439:D439"/>
    <mergeCell ref="AE439:AF439"/>
    <mergeCell ref="B440:D440"/>
    <mergeCell ref="AE440:AF440"/>
    <mergeCell ref="B441:D441"/>
    <mergeCell ref="AE441:AF441"/>
    <mergeCell ref="B436:D436"/>
    <mergeCell ref="AE436:AF436"/>
    <mergeCell ref="B437:D437"/>
    <mergeCell ref="AE437:AF437"/>
    <mergeCell ref="B438:D438"/>
    <mergeCell ref="AE438:AF438"/>
    <mergeCell ref="AA433:AB433"/>
    <mergeCell ref="AC433:AD433"/>
    <mergeCell ref="AE433:AF434"/>
    <mergeCell ref="A434:D434"/>
    <mergeCell ref="B435:D435"/>
    <mergeCell ref="AE435:AF435"/>
    <mergeCell ref="O433:P433"/>
    <mergeCell ref="Q433:R433"/>
    <mergeCell ref="S433:T433"/>
    <mergeCell ref="U433:V433"/>
    <mergeCell ref="W433:X433"/>
    <mergeCell ref="Y433:Z433"/>
    <mergeCell ref="A433:D433"/>
    <mergeCell ref="E433:F433"/>
    <mergeCell ref="G433:H433"/>
    <mergeCell ref="I433:J433"/>
    <mergeCell ref="K433:L433"/>
    <mergeCell ref="M433:N433"/>
    <mergeCell ref="B428:D428"/>
    <mergeCell ref="AE428:AF428"/>
    <mergeCell ref="A429:AF429"/>
    <mergeCell ref="A430:AG430"/>
    <mergeCell ref="A431:AF431"/>
    <mergeCell ref="A432:AF432"/>
    <mergeCell ref="B425:D425"/>
    <mergeCell ref="AE425:AF425"/>
    <mergeCell ref="B426:D426"/>
    <mergeCell ref="AE426:AF426"/>
    <mergeCell ref="B427:D427"/>
    <mergeCell ref="AE427:AF427"/>
    <mergeCell ref="AA422:AB422"/>
    <mergeCell ref="AC422:AD422"/>
    <mergeCell ref="AE422:AF423"/>
    <mergeCell ref="A423:D423"/>
    <mergeCell ref="B424:D424"/>
    <mergeCell ref="AE424:AF424"/>
    <mergeCell ref="O422:P422"/>
    <mergeCell ref="Q422:R422"/>
    <mergeCell ref="S422:T422"/>
    <mergeCell ref="U422:V422"/>
    <mergeCell ref="W422:X422"/>
    <mergeCell ref="Y422:Z422"/>
    <mergeCell ref="A422:D422"/>
    <mergeCell ref="E422:F422"/>
    <mergeCell ref="G422:H422"/>
    <mergeCell ref="I422:J422"/>
    <mergeCell ref="K422:L422"/>
    <mergeCell ref="M422:N422"/>
    <mergeCell ref="B417:D417"/>
    <mergeCell ref="AE417:AF417"/>
    <mergeCell ref="A418:AF418"/>
    <mergeCell ref="A419:AG419"/>
    <mergeCell ref="A420:AF420"/>
    <mergeCell ref="A421:AF421"/>
    <mergeCell ref="B414:D414"/>
    <mergeCell ref="AE414:AF414"/>
    <mergeCell ref="B415:D415"/>
    <mergeCell ref="AE415:AF415"/>
    <mergeCell ref="B416:D416"/>
    <mergeCell ref="AE416:AF416"/>
    <mergeCell ref="A410:D410"/>
    <mergeCell ref="B411:D411"/>
    <mergeCell ref="AE411:AF411"/>
    <mergeCell ref="B412:D412"/>
    <mergeCell ref="AE412:AF412"/>
    <mergeCell ref="B413:D413"/>
    <mergeCell ref="AE413:AF413"/>
    <mergeCell ref="U409:V409"/>
    <mergeCell ref="W409:X409"/>
    <mergeCell ref="Y409:Z409"/>
    <mergeCell ref="AA409:AB409"/>
    <mergeCell ref="AC409:AD409"/>
    <mergeCell ref="AE409:AF410"/>
    <mergeCell ref="A408:AF408"/>
    <mergeCell ref="A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B404:D404"/>
    <mergeCell ref="AE404:AF404"/>
    <mergeCell ref="A405:AB405"/>
    <mergeCell ref="AE405:AF405"/>
    <mergeCell ref="A406:AG406"/>
    <mergeCell ref="A407:AF407"/>
    <mergeCell ref="B401:D401"/>
    <mergeCell ref="AE401:AF401"/>
    <mergeCell ref="B402:D402"/>
    <mergeCell ref="AE402:AF402"/>
    <mergeCell ref="B403:D403"/>
    <mergeCell ref="AE403:AF403"/>
    <mergeCell ref="B398:D398"/>
    <mergeCell ref="AE398:AF398"/>
    <mergeCell ref="B399:D399"/>
    <mergeCell ref="AE399:AF399"/>
    <mergeCell ref="B400:D400"/>
    <mergeCell ref="AE400:AF400"/>
    <mergeCell ref="B395:D395"/>
    <mergeCell ref="AE395:AF395"/>
    <mergeCell ref="B396:D396"/>
    <mergeCell ref="AE396:AF396"/>
    <mergeCell ref="B397:D397"/>
    <mergeCell ref="AE397:AF397"/>
    <mergeCell ref="AA392:AB392"/>
    <mergeCell ref="AC392:AD392"/>
    <mergeCell ref="AE392:AF393"/>
    <mergeCell ref="A393:D393"/>
    <mergeCell ref="B394:D394"/>
    <mergeCell ref="AE394:AF394"/>
    <mergeCell ref="O392:P392"/>
    <mergeCell ref="Q392:R392"/>
    <mergeCell ref="S392:T392"/>
    <mergeCell ref="U392:V392"/>
    <mergeCell ref="W392:X392"/>
    <mergeCell ref="Y392:Z392"/>
    <mergeCell ref="A392:D392"/>
    <mergeCell ref="E392:F392"/>
    <mergeCell ref="G392:H392"/>
    <mergeCell ref="I392:J392"/>
    <mergeCell ref="K392:L392"/>
    <mergeCell ref="M392:N392"/>
    <mergeCell ref="B387:D387"/>
    <mergeCell ref="AE387:AF387"/>
    <mergeCell ref="A388:AF388"/>
    <mergeCell ref="A389:AG389"/>
    <mergeCell ref="A390:AF390"/>
    <mergeCell ref="A391:AF391"/>
    <mergeCell ref="B384:D384"/>
    <mergeCell ref="AE384:AF384"/>
    <mergeCell ref="B385:D385"/>
    <mergeCell ref="AE385:AF385"/>
    <mergeCell ref="B386:D386"/>
    <mergeCell ref="AE386:AF386"/>
    <mergeCell ref="AA381:AB381"/>
    <mergeCell ref="AC381:AD381"/>
    <mergeCell ref="AE381:AF382"/>
    <mergeCell ref="A382:D382"/>
    <mergeCell ref="B383:D383"/>
    <mergeCell ref="AE383:AF383"/>
    <mergeCell ref="O381:P381"/>
    <mergeCell ref="Q381:R381"/>
    <mergeCell ref="S381:T381"/>
    <mergeCell ref="U381:V381"/>
    <mergeCell ref="W381:X381"/>
    <mergeCell ref="Y381:Z381"/>
    <mergeCell ref="A380:AF380"/>
    <mergeCell ref="A381:D381"/>
    <mergeCell ref="E381:F381"/>
    <mergeCell ref="G381:H381"/>
    <mergeCell ref="I381:J381"/>
    <mergeCell ref="K381:L381"/>
    <mergeCell ref="M381:N381"/>
    <mergeCell ref="B374:D374"/>
    <mergeCell ref="AE374:AF374"/>
    <mergeCell ref="B375:D375"/>
    <mergeCell ref="AE375:AF375"/>
    <mergeCell ref="A376:D376"/>
    <mergeCell ref="AE376:AF376"/>
    <mergeCell ref="B371:D371"/>
    <mergeCell ref="AE371:AF371"/>
    <mergeCell ref="B372:D372"/>
    <mergeCell ref="AE372:AF372"/>
    <mergeCell ref="B373:D373"/>
    <mergeCell ref="AE373:AF373"/>
    <mergeCell ref="B370:D370"/>
    <mergeCell ref="AE370:AF370"/>
    <mergeCell ref="B365:D365"/>
    <mergeCell ref="AE365:AF365"/>
    <mergeCell ref="B366:D366"/>
    <mergeCell ref="AE366:AF366"/>
    <mergeCell ref="B367:D367"/>
    <mergeCell ref="AE367:AF367"/>
    <mergeCell ref="B362:D362"/>
    <mergeCell ref="AE362:AF362"/>
    <mergeCell ref="B363:D363"/>
    <mergeCell ref="AE363:AF363"/>
    <mergeCell ref="B364:D364"/>
    <mergeCell ref="AE364:AF364"/>
    <mergeCell ref="A377:AF377"/>
    <mergeCell ref="A378:AG378"/>
    <mergeCell ref="A379:AF379"/>
    <mergeCell ref="B361:D361"/>
    <mergeCell ref="AE361:AF361"/>
    <mergeCell ref="B356:D356"/>
    <mergeCell ref="AE356:AF356"/>
    <mergeCell ref="B357:D357"/>
    <mergeCell ref="AE357:AF357"/>
    <mergeCell ref="A358:D358"/>
    <mergeCell ref="AE358:AF358"/>
    <mergeCell ref="B353:D353"/>
    <mergeCell ref="AE353:AF353"/>
    <mergeCell ref="B354:D354"/>
    <mergeCell ref="AE354:AF354"/>
    <mergeCell ref="B355:D355"/>
    <mergeCell ref="AE355:AF355"/>
    <mergeCell ref="B368:D368"/>
    <mergeCell ref="AE368:AF368"/>
    <mergeCell ref="B369:D369"/>
    <mergeCell ref="AE369:AF369"/>
    <mergeCell ref="B352:D352"/>
    <mergeCell ref="AE352:AF352"/>
    <mergeCell ref="B347:D347"/>
    <mergeCell ref="AE347:AF347"/>
    <mergeCell ref="B348:D348"/>
    <mergeCell ref="AE348:AF348"/>
    <mergeCell ref="B349:D349"/>
    <mergeCell ref="AE349:AF349"/>
    <mergeCell ref="A344:D344"/>
    <mergeCell ref="AE344:AF344"/>
    <mergeCell ref="B345:D345"/>
    <mergeCell ref="AE345:AF345"/>
    <mergeCell ref="B346:D346"/>
    <mergeCell ref="AE346:AF346"/>
    <mergeCell ref="B359:D359"/>
    <mergeCell ref="AE359:AF359"/>
    <mergeCell ref="B360:D360"/>
    <mergeCell ref="AE360:AF360"/>
    <mergeCell ref="B343:D343"/>
    <mergeCell ref="AE343:AF343"/>
    <mergeCell ref="B338:D338"/>
    <mergeCell ref="AE338:AF338"/>
    <mergeCell ref="B339:D339"/>
    <mergeCell ref="AE339:AF339"/>
    <mergeCell ref="B340:D340"/>
    <mergeCell ref="AE340:AF340"/>
    <mergeCell ref="B335:D335"/>
    <mergeCell ref="AE335:AF335"/>
    <mergeCell ref="B336:D336"/>
    <mergeCell ref="AE336:AF336"/>
    <mergeCell ref="B337:D337"/>
    <mergeCell ref="AE337:AF337"/>
    <mergeCell ref="B350:D350"/>
    <mergeCell ref="AE350:AF350"/>
    <mergeCell ref="B351:D351"/>
    <mergeCell ref="AE351:AF351"/>
    <mergeCell ref="B334:D334"/>
    <mergeCell ref="AE334:AF334"/>
    <mergeCell ref="B329:D329"/>
    <mergeCell ref="AE329:AF329"/>
    <mergeCell ref="B330:D330"/>
    <mergeCell ref="AE330:AF330"/>
    <mergeCell ref="B331:D331"/>
    <mergeCell ref="AE331:AF331"/>
    <mergeCell ref="B326:D326"/>
    <mergeCell ref="AE326:AF326"/>
    <mergeCell ref="B327:D327"/>
    <mergeCell ref="AE327:AF327"/>
    <mergeCell ref="B328:D328"/>
    <mergeCell ref="AE328:AF328"/>
    <mergeCell ref="B341:D341"/>
    <mergeCell ref="AE341:AF341"/>
    <mergeCell ref="B342:D342"/>
    <mergeCell ref="AE342:AF342"/>
    <mergeCell ref="B325:D325"/>
    <mergeCell ref="AE325:AF325"/>
    <mergeCell ref="B320:D320"/>
    <mergeCell ref="AE320:AF320"/>
    <mergeCell ref="B321:D321"/>
    <mergeCell ref="AE321:AF321"/>
    <mergeCell ref="B322:D322"/>
    <mergeCell ref="AE322:AF322"/>
    <mergeCell ref="B317:D317"/>
    <mergeCell ref="AE317:AF317"/>
    <mergeCell ref="A318:D318"/>
    <mergeCell ref="AE318:AF318"/>
    <mergeCell ref="B319:D319"/>
    <mergeCell ref="AE319:AF319"/>
    <mergeCell ref="B332:D332"/>
    <mergeCell ref="AE332:AF332"/>
    <mergeCell ref="B333:D333"/>
    <mergeCell ref="AE333:AF333"/>
    <mergeCell ref="B316:D316"/>
    <mergeCell ref="AE316:AF316"/>
    <mergeCell ref="A311:D311"/>
    <mergeCell ref="AE311:AF311"/>
    <mergeCell ref="B312:D312"/>
    <mergeCell ref="AE312:AF312"/>
    <mergeCell ref="B313:D313"/>
    <mergeCell ref="AE313:AF313"/>
    <mergeCell ref="B308:D308"/>
    <mergeCell ref="AE308:AF308"/>
    <mergeCell ref="B309:D309"/>
    <mergeCell ref="AE309:AF309"/>
    <mergeCell ref="B310:D310"/>
    <mergeCell ref="AE310:AF310"/>
    <mergeCell ref="B323:D323"/>
    <mergeCell ref="AE323:AF323"/>
    <mergeCell ref="B324:D324"/>
    <mergeCell ref="AE324:AF324"/>
    <mergeCell ref="B307:D307"/>
    <mergeCell ref="AE307:AF307"/>
    <mergeCell ref="B302:D302"/>
    <mergeCell ref="AE302:AF302"/>
    <mergeCell ref="B303:D303"/>
    <mergeCell ref="AE303:AF303"/>
    <mergeCell ref="A304:D304"/>
    <mergeCell ref="AE304:AF304"/>
    <mergeCell ref="B299:D299"/>
    <mergeCell ref="AE299:AF299"/>
    <mergeCell ref="B300:D300"/>
    <mergeCell ref="AE300:AF300"/>
    <mergeCell ref="B301:D301"/>
    <mergeCell ref="AE301:AF301"/>
    <mergeCell ref="B314:D314"/>
    <mergeCell ref="AE314:AF314"/>
    <mergeCell ref="B315:D315"/>
    <mergeCell ref="AE315:AF315"/>
    <mergeCell ref="B298:D298"/>
    <mergeCell ref="AE298:AF298"/>
    <mergeCell ref="B293:D293"/>
    <mergeCell ref="AE293:AF293"/>
    <mergeCell ref="B294:D294"/>
    <mergeCell ref="AE294:AF294"/>
    <mergeCell ref="A295:D295"/>
    <mergeCell ref="AE295:AF295"/>
    <mergeCell ref="B290:D290"/>
    <mergeCell ref="AE290:AF290"/>
    <mergeCell ref="B291:D291"/>
    <mergeCell ref="AE291:AF291"/>
    <mergeCell ref="B292:D292"/>
    <mergeCell ref="AE292:AF292"/>
    <mergeCell ref="B305:D305"/>
    <mergeCell ref="AE305:AF305"/>
    <mergeCell ref="B306:D306"/>
    <mergeCell ref="AE306:AF306"/>
    <mergeCell ref="B289:D289"/>
    <mergeCell ref="AE289:AF289"/>
    <mergeCell ref="B284:D284"/>
    <mergeCell ref="AE284:AF284"/>
    <mergeCell ref="B285:D285"/>
    <mergeCell ref="AE285:AF285"/>
    <mergeCell ref="B286:D286"/>
    <mergeCell ref="AE286:AF286"/>
    <mergeCell ref="B281:D281"/>
    <mergeCell ref="AE281:AF281"/>
    <mergeCell ref="B282:D282"/>
    <mergeCell ref="AE282:AF282"/>
    <mergeCell ref="B283:D283"/>
    <mergeCell ref="AE283:AF283"/>
    <mergeCell ref="B296:D296"/>
    <mergeCell ref="AE296:AF296"/>
    <mergeCell ref="B297:D297"/>
    <mergeCell ref="AE297:AF297"/>
    <mergeCell ref="B279:D279"/>
    <mergeCell ref="AE279:AF279"/>
    <mergeCell ref="B280:D280"/>
    <mergeCell ref="AE280:AF280"/>
    <mergeCell ref="B275:D275"/>
    <mergeCell ref="AE275:AF275"/>
    <mergeCell ref="A276:D276"/>
    <mergeCell ref="AE276:AF276"/>
    <mergeCell ref="B277:D277"/>
    <mergeCell ref="AE277:AF277"/>
    <mergeCell ref="B273:D273"/>
    <mergeCell ref="AE273:AF273"/>
    <mergeCell ref="B274:D274"/>
    <mergeCell ref="AE274:AF274"/>
    <mergeCell ref="B287:D287"/>
    <mergeCell ref="AE287:AF287"/>
    <mergeCell ref="B288:D288"/>
    <mergeCell ref="AE288:AF288"/>
    <mergeCell ref="B270:D270"/>
    <mergeCell ref="AE270:AF270"/>
    <mergeCell ref="B271:D271"/>
    <mergeCell ref="AE271:AF271"/>
    <mergeCell ref="B272:D272"/>
    <mergeCell ref="AE272:AF272"/>
    <mergeCell ref="B267:D267"/>
    <mergeCell ref="AE267:AF267"/>
    <mergeCell ref="B268:D268"/>
    <mergeCell ref="AE268:AF268"/>
    <mergeCell ref="B269:D269"/>
    <mergeCell ref="AE269:AF269"/>
    <mergeCell ref="B265:D265"/>
    <mergeCell ref="AE265:AF265"/>
    <mergeCell ref="B266:D266"/>
    <mergeCell ref="AE266:AF266"/>
    <mergeCell ref="B278:D278"/>
    <mergeCell ref="AE278:AF278"/>
    <mergeCell ref="B262:D262"/>
    <mergeCell ref="AE262:AF262"/>
    <mergeCell ref="B263:D263"/>
    <mergeCell ref="AE263:AF263"/>
    <mergeCell ref="B264:D264"/>
    <mergeCell ref="AE264:AF264"/>
    <mergeCell ref="B259:D259"/>
    <mergeCell ref="AE259:AF259"/>
    <mergeCell ref="B260:D260"/>
    <mergeCell ref="AE260:AF260"/>
    <mergeCell ref="B261:D261"/>
    <mergeCell ref="AE261:AF261"/>
    <mergeCell ref="B256:D256"/>
    <mergeCell ref="AE256:AF256"/>
    <mergeCell ref="B257:D257"/>
    <mergeCell ref="AE257:AF257"/>
    <mergeCell ref="B258:D258"/>
    <mergeCell ref="AE258:AF258"/>
    <mergeCell ref="B253:D253"/>
    <mergeCell ref="AE253:AF253"/>
    <mergeCell ref="B254:D254"/>
    <mergeCell ref="AE254:AF254"/>
    <mergeCell ref="B255:D255"/>
    <mergeCell ref="AE255:AF255"/>
    <mergeCell ref="A250:D250"/>
    <mergeCell ref="AE250:AF250"/>
    <mergeCell ref="B251:D251"/>
    <mergeCell ref="AE251:AF251"/>
    <mergeCell ref="B252:D252"/>
    <mergeCell ref="AE252:AF252"/>
    <mergeCell ref="B247:D247"/>
    <mergeCell ref="AE247:AF247"/>
    <mergeCell ref="B248:D248"/>
    <mergeCell ref="AE248:AF248"/>
    <mergeCell ref="B249:D249"/>
    <mergeCell ref="AE249:AF249"/>
    <mergeCell ref="B244:D244"/>
    <mergeCell ref="AE244:AF244"/>
    <mergeCell ref="B245:D245"/>
    <mergeCell ref="AE245:AF245"/>
    <mergeCell ref="B246:D246"/>
    <mergeCell ref="AE246:AF246"/>
    <mergeCell ref="B241:D241"/>
    <mergeCell ref="AE241:AF241"/>
    <mergeCell ref="B242:D242"/>
    <mergeCell ref="AE242:AF242"/>
    <mergeCell ref="B243:D243"/>
    <mergeCell ref="AE243:AF243"/>
    <mergeCell ref="B238:D238"/>
    <mergeCell ref="AE238:AF238"/>
    <mergeCell ref="B239:D239"/>
    <mergeCell ref="AE239:AF239"/>
    <mergeCell ref="B240:D240"/>
    <mergeCell ref="AE240:AF240"/>
    <mergeCell ref="B235:D235"/>
    <mergeCell ref="AE235:AF235"/>
    <mergeCell ref="B236:D236"/>
    <mergeCell ref="AE236:AF236"/>
    <mergeCell ref="B237:D237"/>
    <mergeCell ref="AE237:AF237"/>
    <mergeCell ref="B232:D232"/>
    <mergeCell ref="AE232:AF232"/>
    <mergeCell ref="B233:D233"/>
    <mergeCell ref="AE233:AF233"/>
    <mergeCell ref="B234:D234"/>
    <mergeCell ref="AE234:AF234"/>
    <mergeCell ref="B229:D229"/>
    <mergeCell ref="AE229:AF229"/>
    <mergeCell ref="B230:D230"/>
    <mergeCell ref="AE230:AF230"/>
    <mergeCell ref="B231:D231"/>
    <mergeCell ref="AE231:AF231"/>
    <mergeCell ref="B226:D226"/>
    <mergeCell ref="AE226:AF226"/>
    <mergeCell ref="B227:D227"/>
    <mergeCell ref="AE227:AF227"/>
    <mergeCell ref="B228:D228"/>
    <mergeCell ref="AE228:AF228"/>
    <mergeCell ref="B223:D223"/>
    <mergeCell ref="AE223:AF223"/>
    <mergeCell ref="B224:D224"/>
    <mergeCell ref="AE224:AF224"/>
    <mergeCell ref="B225:D225"/>
    <mergeCell ref="AE225:AF225"/>
    <mergeCell ref="B220:D220"/>
    <mergeCell ref="AE220:AF220"/>
    <mergeCell ref="B221:D221"/>
    <mergeCell ref="AE221:AF221"/>
    <mergeCell ref="B222:D222"/>
    <mergeCell ref="AE222:AF222"/>
    <mergeCell ref="B217:D217"/>
    <mergeCell ref="AE217:AF217"/>
    <mergeCell ref="B218:D218"/>
    <mergeCell ref="AE218:AF218"/>
    <mergeCell ref="B219:D219"/>
    <mergeCell ref="AE219:AF219"/>
    <mergeCell ref="A214:D214"/>
    <mergeCell ref="AE214:AF214"/>
    <mergeCell ref="B215:D215"/>
    <mergeCell ref="AE215:AF215"/>
    <mergeCell ref="B216:D216"/>
    <mergeCell ref="AE216:AF216"/>
    <mergeCell ref="B198:D198"/>
    <mergeCell ref="AE198:AF198"/>
    <mergeCell ref="A199:D199"/>
    <mergeCell ref="AE199:AF199"/>
    <mergeCell ref="B200:D200"/>
    <mergeCell ref="AE200:AF200"/>
    <mergeCell ref="A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AE201:AF201"/>
    <mergeCell ref="B195:D195"/>
    <mergeCell ref="AE195:AF195"/>
    <mergeCell ref="B196:D196"/>
    <mergeCell ref="AE196:AF196"/>
    <mergeCell ref="B197:D197"/>
    <mergeCell ref="AE197:AF197"/>
    <mergeCell ref="B192:D192"/>
    <mergeCell ref="AE192:AF192"/>
    <mergeCell ref="B193:D193"/>
    <mergeCell ref="AE193:AF193"/>
    <mergeCell ref="B194:D194"/>
    <mergeCell ref="AE194:AF194"/>
    <mergeCell ref="B189:D189"/>
    <mergeCell ref="AE189:AF189"/>
    <mergeCell ref="B190:D190"/>
    <mergeCell ref="AE190:AF190"/>
    <mergeCell ref="B191:D191"/>
    <mergeCell ref="AE191:AF191"/>
    <mergeCell ref="B186:D186"/>
    <mergeCell ref="AE186:AF186"/>
    <mergeCell ref="B187:D187"/>
    <mergeCell ref="AE187:AF187"/>
    <mergeCell ref="A188:D188"/>
    <mergeCell ref="AE188:AF188"/>
    <mergeCell ref="B183:D183"/>
    <mergeCell ref="AE183:AF183"/>
    <mergeCell ref="B184:D184"/>
    <mergeCell ref="AE184:AF184"/>
    <mergeCell ref="B185:D185"/>
    <mergeCell ref="AE185:AF185"/>
    <mergeCell ref="B180:D180"/>
    <mergeCell ref="AE180:AF180"/>
    <mergeCell ref="B181:D181"/>
    <mergeCell ref="AE181:AF181"/>
    <mergeCell ref="B182:D182"/>
    <mergeCell ref="AE182:AF182"/>
    <mergeCell ref="B177:D177"/>
    <mergeCell ref="AE177:AF177"/>
    <mergeCell ref="B178:D178"/>
    <mergeCell ref="AE178:AF178"/>
    <mergeCell ref="B179:D179"/>
    <mergeCell ref="AE179:AF179"/>
    <mergeCell ref="B174:D174"/>
    <mergeCell ref="AE174:AF174"/>
    <mergeCell ref="B175:D175"/>
    <mergeCell ref="AE175:AF175"/>
    <mergeCell ref="B176:D176"/>
    <mergeCell ref="AE176:AF176"/>
    <mergeCell ref="B171:D171"/>
    <mergeCell ref="AE171:AF171"/>
    <mergeCell ref="B172:D172"/>
    <mergeCell ref="AE172:AF172"/>
    <mergeCell ref="B173:D173"/>
    <mergeCell ref="AE173:AF173"/>
    <mergeCell ref="A169:D169"/>
    <mergeCell ref="AE169:AF169"/>
    <mergeCell ref="B170:D170"/>
    <mergeCell ref="AE170:AF170"/>
    <mergeCell ref="B164:D164"/>
    <mergeCell ref="AE164:AF164"/>
    <mergeCell ref="B165:D165"/>
    <mergeCell ref="AE165:AF165"/>
    <mergeCell ref="B166:D166"/>
    <mergeCell ref="AE166:AF166"/>
    <mergeCell ref="B161:D161"/>
    <mergeCell ref="AE161:AF161"/>
    <mergeCell ref="B162:D162"/>
    <mergeCell ref="AE162:AF162"/>
    <mergeCell ref="B163:D163"/>
    <mergeCell ref="AE163:AF163"/>
    <mergeCell ref="B167:D167"/>
    <mergeCell ref="AE167:AF167"/>
    <mergeCell ref="B159:D159"/>
    <mergeCell ref="AE159:AF159"/>
    <mergeCell ref="B160:D160"/>
    <mergeCell ref="AE160:AF160"/>
    <mergeCell ref="A155:D155"/>
    <mergeCell ref="AE155:AF155"/>
    <mergeCell ref="B156:D156"/>
    <mergeCell ref="AE156:AF156"/>
    <mergeCell ref="B157:D157"/>
    <mergeCell ref="AE157:AF157"/>
    <mergeCell ref="B152:D152"/>
    <mergeCell ref="AE152:AF152"/>
    <mergeCell ref="B153:D153"/>
    <mergeCell ref="AE153:AF153"/>
    <mergeCell ref="B154:D154"/>
    <mergeCell ref="AE154:AF154"/>
    <mergeCell ref="B168:D168"/>
    <mergeCell ref="AE168:AF168"/>
    <mergeCell ref="B150:D150"/>
    <mergeCell ref="AE150:AF150"/>
    <mergeCell ref="B151:D151"/>
    <mergeCell ref="AE151:AF151"/>
    <mergeCell ref="B147:D147"/>
    <mergeCell ref="AE147:AF147"/>
    <mergeCell ref="B148:D148"/>
    <mergeCell ref="AE148:AF148"/>
    <mergeCell ref="B149:D149"/>
    <mergeCell ref="AE149:AF149"/>
    <mergeCell ref="B144:D144"/>
    <mergeCell ref="AE144:AF144"/>
    <mergeCell ref="B145:D145"/>
    <mergeCell ref="AE145:AF145"/>
    <mergeCell ref="B146:D146"/>
    <mergeCell ref="AE146:AF146"/>
    <mergeCell ref="B158:D158"/>
    <mergeCell ref="AE158:AF158"/>
    <mergeCell ref="B141:D141"/>
    <mergeCell ref="AE141:AF141"/>
    <mergeCell ref="A142:D142"/>
    <mergeCell ref="AE142:AF142"/>
    <mergeCell ref="B143:D143"/>
    <mergeCell ref="AE143:AF143"/>
    <mergeCell ref="B138:D138"/>
    <mergeCell ref="AE138:AF138"/>
    <mergeCell ref="B139:D139"/>
    <mergeCell ref="AE139:AF139"/>
    <mergeCell ref="B140:D140"/>
    <mergeCell ref="AE140:AF140"/>
    <mergeCell ref="B135:D135"/>
    <mergeCell ref="AE135:AF135"/>
    <mergeCell ref="B136:D136"/>
    <mergeCell ref="AE136:AF136"/>
    <mergeCell ref="B137:D137"/>
    <mergeCell ref="AE137:AF137"/>
    <mergeCell ref="B132:D132"/>
    <mergeCell ref="AE132:AF132"/>
    <mergeCell ref="B133:D133"/>
    <mergeCell ref="AE133:AF133"/>
    <mergeCell ref="A134:D134"/>
    <mergeCell ref="AE134:AF134"/>
    <mergeCell ref="B129:D129"/>
    <mergeCell ref="AE129:AF129"/>
    <mergeCell ref="B130:D130"/>
    <mergeCell ref="AE130:AF130"/>
    <mergeCell ref="B131:D131"/>
    <mergeCell ref="AE131:AF131"/>
    <mergeCell ref="B126:D126"/>
    <mergeCell ref="AE126:AF126"/>
    <mergeCell ref="B127:D127"/>
    <mergeCell ref="AE127:AF127"/>
    <mergeCell ref="B128:D128"/>
    <mergeCell ref="AE128:AF128"/>
    <mergeCell ref="B123:D123"/>
    <mergeCell ref="AE123:AF123"/>
    <mergeCell ref="B124:D124"/>
    <mergeCell ref="AE124:AF124"/>
    <mergeCell ref="B125:D125"/>
    <mergeCell ref="AE125:AF125"/>
    <mergeCell ref="B120:D120"/>
    <mergeCell ref="AE120:AF120"/>
    <mergeCell ref="B121:D121"/>
    <mergeCell ref="AE121:AF121"/>
    <mergeCell ref="A122:D122"/>
    <mergeCell ref="AE122:AF122"/>
    <mergeCell ref="B117:D117"/>
    <mergeCell ref="AE117:AF117"/>
    <mergeCell ref="B118:D118"/>
    <mergeCell ref="AE118:AF118"/>
    <mergeCell ref="B119:D119"/>
    <mergeCell ref="AE119:AF119"/>
    <mergeCell ref="B114:D114"/>
    <mergeCell ref="AE114:AF114"/>
    <mergeCell ref="B115:D115"/>
    <mergeCell ref="AE115:AF115"/>
    <mergeCell ref="B116:D116"/>
    <mergeCell ref="AE116:AF116"/>
    <mergeCell ref="B111:D111"/>
    <mergeCell ref="AE111:AF111"/>
    <mergeCell ref="B112:D112"/>
    <mergeCell ref="AE112:AF112"/>
    <mergeCell ref="B113:D113"/>
    <mergeCell ref="AE113:AF113"/>
    <mergeCell ref="B108:D108"/>
    <mergeCell ref="AE108:AF108"/>
    <mergeCell ref="B109:D109"/>
    <mergeCell ref="AE109:AF109"/>
    <mergeCell ref="B110:D110"/>
    <mergeCell ref="AE110:AF110"/>
    <mergeCell ref="B105:D105"/>
    <mergeCell ref="AE105:AF105"/>
    <mergeCell ref="B106:D106"/>
    <mergeCell ref="AE106:AF106"/>
    <mergeCell ref="B107:D107"/>
    <mergeCell ref="AE107:AF107"/>
    <mergeCell ref="B102:D102"/>
    <mergeCell ref="AE102:AF102"/>
    <mergeCell ref="A103:D103"/>
    <mergeCell ref="AE103:AF103"/>
    <mergeCell ref="B104:D104"/>
    <mergeCell ref="AE104:AF104"/>
    <mergeCell ref="B99:D99"/>
    <mergeCell ref="AE99:AF99"/>
    <mergeCell ref="B100:D100"/>
    <mergeCell ref="AE100:AF100"/>
    <mergeCell ref="B101:D101"/>
    <mergeCell ref="AE101:AF101"/>
    <mergeCell ref="B96:D96"/>
    <mergeCell ref="AE96:AF96"/>
    <mergeCell ref="B97:D97"/>
    <mergeCell ref="AE97:AF97"/>
    <mergeCell ref="B98:D98"/>
    <mergeCell ref="AE98:AF98"/>
    <mergeCell ref="B93:D93"/>
    <mergeCell ref="AE93:AF93"/>
    <mergeCell ref="B94:D94"/>
    <mergeCell ref="AE94:AF94"/>
    <mergeCell ref="B95:D95"/>
    <mergeCell ref="AE95:AF95"/>
    <mergeCell ref="B90:D90"/>
    <mergeCell ref="AE90:AF90"/>
    <mergeCell ref="B91:D91"/>
    <mergeCell ref="AE91:AF91"/>
    <mergeCell ref="B92:D92"/>
    <mergeCell ref="AE92:AF92"/>
    <mergeCell ref="B87:D87"/>
    <mergeCell ref="AE87:AF87"/>
    <mergeCell ref="B88:D88"/>
    <mergeCell ref="AE88:AF88"/>
    <mergeCell ref="B89:D89"/>
    <mergeCell ref="AE89:AF89"/>
    <mergeCell ref="B84:D84"/>
    <mergeCell ref="AE84:AF84"/>
    <mergeCell ref="B85:D85"/>
    <mergeCell ref="AE85:AF85"/>
    <mergeCell ref="B86:D86"/>
    <mergeCell ref="AE86:AF86"/>
    <mergeCell ref="B81:D81"/>
    <mergeCell ref="AE81:AF81"/>
    <mergeCell ref="B82:D82"/>
    <mergeCell ref="AE82:AF82"/>
    <mergeCell ref="A83:D83"/>
    <mergeCell ref="AE83:AF83"/>
    <mergeCell ref="B78:D78"/>
    <mergeCell ref="AE78:AF78"/>
    <mergeCell ref="B79:D79"/>
    <mergeCell ref="AE79:AF79"/>
    <mergeCell ref="B80:D80"/>
    <mergeCell ref="AE80:AF80"/>
    <mergeCell ref="B75:D75"/>
    <mergeCell ref="AE75:AF75"/>
    <mergeCell ref="B76:D76"/>
    <mergeCell ref="AE76:AF76"/>
    <mergeCell ref="B77:D77"/>
    <mergeCell ref="AE77:AF77"/>
    <mergeCell ref="B72:D72"/>
    <mergeCell ref="AE72:AF72"/>
    <mergeCell ref="B73:D73"/>
    <mergeCell ref="AE73:AF73"/>
    <mergeCell ref="B74:D74"/>
    <mergeCell ref="AE74:AF74"/>
    <mergeCell ref="B69:D69"/>
    <mergeCell ref="AE69:AF69"/>
    <mergeCell ref="B70:D70"/>
    <mergeCell ref="AE70:AF70"/>
    <mergeCell ref="B71:D71"/>
    <mergeCell ref="AE71:AF71"/>
    <mergeCell ref="B66:D66"/>
    <mergeCell ref="AE66:AF66"/>
    <mergeCell ref="B67:D67"/>
    <mergeCell ref="AE67:AF67"/>
    <mergeCell ref="B68:D68"/>
    <mergeCell ref="AE68:AF68"/>
    <mergeCell ref="B63:D63"/>
    <mergeCell ref="AE63:AF63"/>
    <mergeCell ref="B64:D64"/>
    <mergeCell ref="AE64:AF64"/>
    <mergeCell ref="B65:D65"/>
    <mergeCell ref="AE65:AF65"/>
    <mergeCell ref="B60:D60"/>
    <mergeCell ref="AE60:AF60"/>
    <mergeCell ref="B61:D61"/>
    <mergeCell ref="AE61:AF61"/>
    <mergeCell ref="B62:D62"/>
    <mergeCell ref="AE62:AF62"/>
    <mergeCell ref="B57:D57"/>
    <mergeCell ref="AE57:AF57"/>
    <mergeCell ref="B58:D58"/>
    <mergeCell ref="AE58:AF58"/>
    <mergeCell ref="B59:D59"/>
    <mergeCell ref="AE59:AF59"/>
    <mergeCell ref="B54:D54"/>
    <mergeCell ref="AE54:AF54"/>
    <mergeCell ref="B55:D55"/>
    <mergeCell ref="AE55:AF55"/>
    <mergeCell ref="B56:D56"/>
    <mergeCell ref="AE56:AF56"/>
    <mergeCell ref="B51:D51"/>
    <mergeCell ref="AE51:AF51"/>
    <mergeCell ref="A52:D52"/>
    <mergeCell ref="AE52:AF52"/>
    <mergeCell ref="B53:D53"/>
    <mergeCell ref="AE53:AF53"/>
    <mergeCell ref="B48:D48"/>
    <mergeCell ref="AE48:AF48"/>
    <mergeCell ref="B49:D49"/>
    <mergeCell ref="AE49:AF49"/>
    <mergeCell ref="B50:D50"/>
    <mergeCell ref="AE50:AF50"/>
    <mergeCell ref="B45:D45"/>
    <mergeCell ref="AE45:AF45"/>
    <mergeCell ref="B46:D46"/>
    <mergeCell ref="AE46:AF46"/>
    <mergeCell ref="B47:D47"/>
    <mergeCell ref="AE47:AF47"/>
    <mergeCell ref="B42:D42"/>
    <mergeCell ref="AE42:AF42"/>
    <mergeCell ref="B43:D43"/>
    <mergeCell ref="AE43:AF43"/>
    <mergeCell ref="B44:D44"/>
    <mergeCell ref="AE44:AF44"/>
    <mergeCell ref="B39:D39"/>
    <mergeCell ref="AE39:AF39"/>
    <mergeCell ref="B40:D40"/>
    <mergeCell ref="AE40:AF40"/>
    <mergeCell ref="B41:D41"/>
    <mergeCell ref="AE41:AF41"/>
    <mergeCell ref="B36:D36"/>
    <mergeCell ref="AE36:AF36"/>
    <mergeCell ref="B37:D37"/>
    <mergeCell ref="AE37:AF37"/>
    <mergeCell ref="B38:D38"/>
    <mergeCell ref="AE38:AF38"/>
    <mergeCell ref="B33:D33"/>
    <mergeCell ref="AE33:AF33"/>
    <mergeCell ref="B34:D34"/>
    <mergeCell ref="AE34:AF34"/>
    <mergeCell ref="B35:D35"/>
    <mergeCell ref="AE35:AF35"/>
    <mergeCell ref="B30:D30"/>
    <mergeCell ref="AE30:AF30"/>
    <mergeCell ref="B31:D31"/>
    <mergeCell ref="AE31:AF31"/>
    <mergeCell ref="B32:D32"/>
    <mergeCell ref="AE32:AF32"/>
    <mergeCell ref="B27:D27"/>
    <mergeCell ref="AE27:AF27"/>
    <mergeCell ref="B28:D28"/>
    <mergeCell ref="AE28:AF28"/>
    <mergeCell ref="B29:D29"/>
    <mergeCell ref="AE29:AF29"/>
    <mergeCell ref="B24:D24"/>
    <mergeCell ref="AE24:AF24"/>
    <mergeCell ref="B25:D25"/>
    <mergeCell ref="AE25:AF25"/>
    <mergeCell ref="B26:D26"/>
    <mergeCell ref="AE26:AF26"/>
    <mergeCell ref="AA21:AB21"/>
    <mergeCell ref="AC21:AD21"/>
    <mergeCell ref="AE21:AF22"/>
    <mergeCell ref="B22:D22"/>
    <mergeCell ref="A23:D23"/>
    <mergeCell ref="AE23:AF23"/>
    <mergeCell ref="O21:P21"/>
    <mergeCell ref="Q21:R21"/>
    <mergeCell ref="S21:T21"/>
    <mergeCell ref="U21:V21"/>
    <mergeCell ref="W21:X21"/>
    <mergeCell ref="Y21:Z21"/>
    <mergeCell ref="A18:AG18"/>
    <mergeCell ref="A19:AF19"/>
    <mergeCell ref="A20:A22"/>
    <mergeCell ref="B20:AF20"/>
    <mergeCell ref="B21:D21"/>
    <mergeCell ref="E21:F21"/>
    <mergeCell ref="G21:H21"/>
    <mergeCell ref="I21:J21"/>
    <mergeCell ref="K21:L21"/>
    <mergeCell ref="M21:N21"/>
    <mergeCell ref="A12:D12"/>
    <mergeCell ref="A13:D13"/>
    <mergeCell ref="A14:D14"/>
    <mergeCell ref="A15:D15"/>
    <mergeCell ref="A16:D16"/>
    <mergeCell ref="A17:D17"/>
    <mergeCell ref="AC7:AD7"/>
    <mergeCell ref="AE7:AF7"/>
    <mergeCell ref="AG7:AG8"/>
    <mergeCell ref="A9:D9"/>
    <mergeCell ref="A10:D10"/>
    <mergeCell ref="A11:D11"/>
    <mergeCell ref="Q7:R7"/>
    <mergeCell ref="S7:T7"/>
    <mergeCell ref="U7:V7"/>
    <mergeCell ref="W7:X7"/>
    <mergeCell ref="Y7:Z7"/>
    <mergeCell ref="AA7:AB7"/>
    <mergeCell ref="A4:Q4"/>
    <mergeCell ref="A5:AG5"/>
    <mergeCell ref="A6:AG6"/>
    <mergeCell ref="A7:D8"/>
    <mergeCell ref="E7:F7"/>
    <mergeCell ref="G7:H7"/>
    <mergeCell ref="I7:J7"/>
    <mergeCell ref="K7:L7"/>
    <mergeCell ref="M7:N7"/>
    <mergeCell ref="O7:P7"/>
    <mergeCell ref="A1:AG1"/>
    <mergeCell ref="A2:AA2"/>
    <mergeCell ref="AB2:AG2"/>
    <mergeCell ref="A3:Q3"/>
    <mergeCell ref="R3:T3"/>
    <mergeCell ref="U3:AA3"/>
    <mergeCell ref="AB3:AG3"/>
  </mergeCells>
  <conditionalFormatting sqref="M394:AB394">
    <cfRule type="expression" dxfId="1863" priority="147" stopIfTrue="1">
      <formula>IF(M398+M401=M394,0,1)</formula>
    </cfRule>
  </conditionalFormatting>
  <conditionalFormatting sqref="M435:AB435">
    <cfRule type="expression" dxfId="1862" priority="146" stopIfTrue="1">
      <formula>IF(M439+M442=M435,0,1)</formula>
    </cfRule>
  </conditionalFormatting>
  <conditionalFormatting sqref="AA200:AB200 M424:AB424 M452:AB455 M464:AB466 M468:AB469 M472:AB472 M402:AB402 M443:AB443 M516:AB516 O444:AB444 O547 O385:P385 U384:X384 W515:Y515 AA312:AB317 Y545:AB545 U547:V548 AA384:AB386 AA395:AB397 AA399:AB400 AA403:AB403 AA425:AB427 AA440:AB441 AA515 Q547:R548 R385 T385:X385 Y547:AB548 O384 AA296:AB303 M481:AB485 AA24:AB51 AA53:AB82 AA84:AB102 AA104:AB121 AA123:AB133 AA135:AB141 AA156:AB166 AA170:AB187 AA189:AB198 AA215:AB249 AA277:AB294 AA305:AB310 AA319:AB343 AA345:AB357 AA359:AB375 U411:V416 Y411:AB416 S425:S427 U425:Y427 U436:V438 Y436:AB438 U440:V441 Q440:R441 Z496:Z507 W525:AB528 U540:V542 Y540:AB542 AA168:AB168 AA202:AB213 AA143:AB154 AA251:AB275">
    <cfRule type="expression" dxfId="1861" priority="145" stopIfTrue="1">
      <formula>MOD(FLOOR(COLUMN()/2+0.5,1),2)</formula>
    </cfRule>
  </conditionalFormatting>
  <conditionalFormatting sqref="N425:N427">
    <cfRule type="expression" dxfId="1860" priority="144" stopIfTrue="1">
      <formula>MOD(FLOOR(COLUMN()/2+0.5,1),2)</formula>
    </cfRule>
  </conditionalFormatting>
  <conditionalFormatting sqref="P425:P427">
    <cfRule type="expression" dxfId="1859" priority="143" stopIfTrue="1">
      <formula>MOD(FLOOR(COLUMN()/2+0.5,1),2)</formula>
    </cfRule>
  </conditionalFormatting>
  <conditionalFormatting sqref="P547:P548">
    <cfRule type="expression" dxfId="1858" priority="142" stopIfTrue="1">
      <formula>MOD(FLOOR(COLUMN()/2+0.5,1),2)</formula>
    </cfRule>
  </conditionalFormatting>
  <conditionalFormatting sqref="N496:N507">
    <cfRule type="expression" dxfId="1857" priority="141" stopIfTrue="1">
      <formula>MOD(FLOOR(COLUMN()/2+0.5,1),2)</formula>
    </cfRule>
  </conditionalFormatting>
  <conditionalFormatting sqref="R384">
    <cfRule type="expression" dxfId="1856" priority="140" stopIfTrue="1">
      <formula>MOD(FLOOR(COLUMN()/2+0.5,1),2)</formula>
    </cfRule>
  </conditionalFormatting>
  <conditionalFormatting sqref="R525:R528">
    <cfRule type="expression" dxfId="1855" priority="139" stopIfTrue="1">
      <formula>MOD(FLOOR(COLUMN()/2+0.5,1),2)</formula>
    </cfRule>
  </conditionalFormatting>
  <conditionalFormatting sqref="T384">
    <cfRule type="expression" dxfId="1854" priority="138" stopIfTrue="1">
      <formula>MOD(FLOOR(COLUMN()/2+0.5,1),2)</formula>
    </cfRule>
  </conditionalFormatting>
  <conditionalFormatting sqref="T440:T441">
    <cfRule type="expression" dxfId="1853" priority="137" stopIfTrue="1">
      <formula>MOD(FLOOR(COLUMN()/2+0.5,1),2)</formula>
    </cfRule>
  </conditionalFormatting>
  <conditionalFormatting sqref="T515">
    <cfRule type="expression" dxfId="1852" priority="136" stopIfTrue="1">
      <formula>MOD(FLOOR(COLUMN()/2+0.5,1),2)</formula>
    </cfRule>
  </conditionalFormatting>
  <conditionalFormatting sqref="T547:T548">
    <cfRule type="expression" dxfId="1851" priority="135" stopIfTrue="1">
      <formula>MOD(FLOOR(COLUMN()/2+0.5,1),2)</formula>
    </cfRule>
  </conditionalFormatting>
  <conditionalFormatting sqref="Z425:Z427">
    <cfRule type="expression" dxfId="1850" priority="134" stopIfTrue="1">
      <formula>MOD(FLOOR(COLUMN()/2+0.5,1),2)</formula>
    </cfRule>
  </conditionalFormatting>
  <conditionalFormatting sqref="AB496:AB507">
    <cfRule type="expression" dxfId="1849" priority="133" stopIfTrue="1">
      <formula>MOD(FLOOR(COLUMN()/2+0.5,1),2)</formula>
    </cfRule>
  </conditionalFormatting>
  <conditionalFormatting sqref="O548">
    <cfRule type="expression" dxfId="1848" priority="132" stopIfTrue="1">
      <formula>MOD(FLOOR(COLUMN()/2+0.5,1),2)</formula>
    </cfRule>
  </conditionalFormatting>
  <conditionalFormatting sqref="M384:M385">
    <cfRule type="expression" dxfId="1847" priority="131" stopIfTrue="1">
      <formula>MOD(FLOOR(COLUMN()/2+0.5,1),2)</formula>
    </cfRule>
  </conditionalFormatting>
  <conditionalFormatting sqref="Q385">
    <cfRule type="expression" dxfId="1846" priority="130" stopIfTrue="1">
      <formula>MOD(FLOOR(COLUMN()/2+0.5,1),2)</formula>
    </cfRule>
  </conditionalFormatting>
  <conditionalFormatting sqref="Q384">
    <cfRule type="expression" dxfId="1845" priority="129" stopIfTrue="1">
      <formula>MOD(FLOOR(COLUMN()/2+0.5,1),2)</formula>
    </cfRule>
  </conditionalFormatting>
  <conditionalFormatting sqref="S385">
    <cfRule type="expression" dxfId="1844" priority="128" stopIfTrue="1">
      <formula>MOD(FLOOR(COLUMN()/2+0.5,1),2)</formula>
    </cfRule>
  </conditionalFormatting>
  <conditionalFormatting sqref="S384">
    <cfRule type="expression" dxfId="1843" priority="127" stopIfTrue="1">
      <formula>MOD(FLOOR(COLUMN()/2+0.5,1),2)</formula>
    </cfRule>
  </conditionalFormatting>
  <conditionalFormatting sqref="Y384:Y385">
    <cfRule type="expression" dxfId="1842" priority="126" stopIfTrue="1">
      <formula>MOD(FLOOR(COLUMN()/2+0.5,1),2)</formula>
    </cfRule>
  </conditionalFormatting>
  <conditionalFormatting sqref="Y395:Y397">
    <cfRule type="expression" dxfId="1841" priority="125" stopIfTrue="1">
      <formula>MOD(FLOOR(COLUMN()/2+0.5,1),2)</formula>
    </cfRule>
  </conditionalFormatting>
  <conditionalFormatting sqref="M411:M416">
    <cfRule type="expression" dxfId="1840" priority="124" stopIfTrue="1">
      <formula>MOD(FLOOR(COLUMN()/2+0.5,1),2)</formula>
    </cfRule>
  </conditionalFormatting>
  <conditionalFormatting sqref="O411:O416">
    <cfRule type="expression" dxfId="1839" priority="123" stopIfTrue="1">
      <formula>MOD(FLOOR(COLUMN()/2+0.5,1),2)</formula>
    </cfRule>
  </conditionalFormatting>
  <conditionalFormatting sqref="Q411:Q416">
    <cfRule type="expression" dxfId="1838" priority="122" stopIfTrue="1">
      <formula>MOD(FLOOR(COLUMN()/2+0.5,1),2)</formula>
    </cfRule>
  </conditionalFormatting>
  <conditionalFormatting sqref="S411:S416">
    <cfRule type="expression" dxfId="1837" priority="121" stopIfTrue="1">
      <formula>MOD(FLOOR(COLUMN()/2+0.5,1),2)</formula>
    </cfRule>
  </conditionalFormatting>
  <conditionalFormatting sqref="W411:W416">
    <cfRule type="expression" dxfId="1836" priority="120" stopIfTrue="1">
      <formula>MOD(FLOOR(COLUMN()/2+0.5,1),2)</formula>
    </cfRule>
  </conditionalFormatting>
  <conditionalFormatting sqref="M425:M427">
    <cfRule type="expression" dxfId="1835" priority="119" stopIfTrue="1">
      <formula>MOD(FLOOR(COLUMN()/2+0.5,1),2)</formula>
    </cfRule>
  </conditionalFormatting>
  <conditionalFormatting sqref="O425:O427">
    <cfRule type="expression" dxfId="1834" priority="118" stopIfTrue="1">
      <formula>MOD(FLOOR(COLUMN()/2+0.5,1),2)</formula>
    </cfRule>
  </conditionalFormatting>
  <conditionalFormatting sqref="Q425:Q427">
    <cfRule type="expression" dxfId="1833" priority="117" stopIfTrue="1">
      <formula>MOD(FLOOR(COLUMN()/2+0.5,1),2)</formula>
    </cfRule>
  </conditionalFormatting>
  <conditionalFormatting sqref="M436:M438">
    <cfRule type="expression" dxfId="1832" priority="116" stopIfTrue="1">
      <formula>MOD(FLOOR(COLUMN()/2+0.5,1),2)</formula>
    </cfRule>
  </conditionalFormatting>
  <conditionalFormatting sqref="O436:O438">
    <cfRule type="expression" dxfId="1831" priority="115" stopIfTrue="1">
      <formula>MOD(FLOOR(COLUMN()/2+0.5,1),2)</formula>
    </cfRule>
  </conditionalFormatting>
  <conditionalFormatting sqref="Q436:Q438">
    <cfRule type="expression" dxfId="1830" priority="114" stopIfTrue="1">
      <formula>MOD(FLOOR(COLUMN()/2+0.5,1),2)</formula>
    </cfRule>
  </conditionalFormatting>
  <conditionalFormatting sqref="S436:S438">
    <cfRule type="expression" dxfId="1829" priority="113" stopIfTrue="1">
      <formula>MOD(FLOOR(COLUMN()/2+0.5,1),2)</formula>
    </cfRule>
  </conditionalFormatting>
  <conditionalFormatting sqref="W436:W438">
    <cfRule type="expression" dxfId="1828" priority="112" stopIfTrue="1">
      <formula>MOD(FLOOR(COLUMN()/2+0.5,1),2)</formula>
    </cfRule>
  </conditionalFormatting>
  <conditionalFormatting sqref="M440:M441">
    <cfRule type="expression" dxfId="1827" priority="111" stopIfTrue="1">
      <formula>MOD(FLOOR(COLUMN()/2+0.5,1),2)</formula>
    </cfRule>
  </conditionalFormatting>
  <conditionalFormatting sqref="O440:O441">
    <cfRule type="expression" dxfId="1826" priority="110" stopIfTrue="1">
      <formula>MOD(FLOOR(COLUMN()/2+0.5,1),2)</formula>
    </cfRule>
  </conditionalFormatting>
  <conditionalFormatting sqref="S440:S441">
    <cfRule type="expression" dxfId="1825" priority="109" stopIfTrue="1">
      <formula>MOD(FLOOR(COLUMN()/2+0.5,1),2)</formula>
    </cfRule>
  </conditionalFormatting>
  <conditionalFormatting sqref="W440:W441">
    <cfRule type="expression" dxfId="1824" priority="108" stopIfTrue="1">
      <formula>MOD(FLOOR(COLUMN()/2+0.5,1),2)</formula>
    </cfRule>
  </conditionalFormatting>
  <conditionalFormatting sqref="Y440:Y441">
    <cfRule type="expression" dxfId="1823" priority="107" stopIfTrue="1">
      <formula>MOD(FLOOR(COLUMN()/2+0.5,1),2)</formula>
    </cfRule>
  </conditionalFormatting>
  <conditionalFormatting sqref="M444">
    <cfRule type="expression" dxfId="1822" priority="106" stopIfTrue="1">
      <formula>MOD(FLOOR(COLUMN()/2+0.5,1),2)</formula>
    </cfRule>
  </conditionalFormatting>
  <conditionalFormatting sqref="M496:M507">
    <cfRule type="expression" dxfId="1821" priority="105" stopIfTrue="1">
      <formula>MOD(FLOOR(COLUMN()/2+0.5,1),2)</formula>
    </cfRule>
  </conditionalFormatting>
  <conditionalFormatting sqref="O496:O507">
    <cfRule type="expression" dxfId="1820" priority="104" stopIfTrue="1">
      <formula>MOD(FLOOR(COLUMN()/2+0.5,1),2)</formula>
    </cfRule>
  </conditionalFormatting>
  <conditionalFormatting sqref="Q496:Q507">
    <cfRule type="expression" dxfId="1819" priority="103" stopIfTrue="1">
      <formula>MOD(FLOOR(COLUMN()/2+0.5,1),2)</formula>
    </cfRule>
  </conditionalFormatting>
  <conditionalFormatting sqref="S496:S507">
    <cfRule type="expression" dxfId="1818" priority="102" stopIfTrue="1">
      <formula>MOD(FLOOR(COLUMN()/2+0.5,1),2)</formula>
    </cfRule>
  </conditionalFormatting>
  <conditionalFormatting sqref="U496:U507">
    <cfRule type="expression" dxfId="1817" priority="101" stopIfTrue="1">
      <formula>MOD(FLOOR(COLUMN()/2+0.5,1),2)</formula>
    </cfRule>
  </conditionalFormatting>
  <conditionalFormatting sqref="W496:W507">
    <cfRule type="expression" dxfId="1816" priority="100" stopIfTrue="1">
      <formula>MOD(FLOOR(COLUMN()/2+0.5,1),2)</formula>
    </cfRule>
  </conditionalFormatting>
  <conditionalFormatting sqref="Y496:Y507">
    <cfRule type="expression" dxfId="1815" priority="99" stopIfTrue="1">
      <formula>MOD(FLOOR(COLUMN()/2+0.5,1),2)</formula>
    </cfRule>
  </conditionalFormatting>
  <conditionalFormatting sqref="AA496:AA507">
    <cfRule type="expression" dxfId="1814" priority="98" stopIfTrue="1">
      <formula>MOD(FLOOR(COLUMN()/2+0.5,1),2)</formula>
    </cfRule>
  </conditionalFormatting>
  <conditionalFormatting sqref="M515">
    <cfRule type="expression" dxfId="1813" priority="97" stopIfTrue="1">
      <formula>MOD(FLOOR(COLUMN()/2+0.5,1),2)</formula>
    </cfRule>
  </conditionalFormatting>
  <conditionalFormatting sqref="O515">
    <cfRule type="expression" dxfId="1812" priority="96" stopIfTrue="1">
      <formula>MOD(FLOOR(COLUMN()/2+0.5,1),2)</formula>
    </cfRule>
  </conditionalFormatting>
  <conditionalFormatting sqref="Q515">
    <cfRule type="expression" dxfId="1811" priority="95" stopIfTrue="1">
      <formula>MOD(FLOOR(COLUMN()/2+0.5,1),2)</formula>
    </cfRule>
  </conditionalFormatting>
  <conditionalFormatting sqref="S515">
    <cfRule type="expression" dxfId="1810" priority="94" stopIfTrue="1">
      <formula>MOD(FLOOR(COLUMN()/2+0.5,1),2)</formula>
    </cfRule>
  </conditionalFormatting>
  <conditionalFormatting sqref="U515">
    <cfRule type="expression" dxfId="1809" priority="93" stopIfTrue="1">
      <formula>MOD(FLOOR(COLUMN()/2+0.5,1),2)</formula>
    </cfRule>
  </conditionalFormatting>
  <conditionalFormatting sqref="M525:M528">
    <cfRule type="expression" dxfId="1808" priority="92" stopIfTrue="1">
      <formula>MOD(FLOOR(COLUMN()/2+0.5,1),2)</formula>
    </cfRule>
  </conditionalFormatting>
  <conditionalFormatting sqref="O525:O528">
    <cfRule type="expression" dxfId="1807" priority="91" stopIfTrue="1">
      <formula>MOD(FLOOR(COLUMN()/2+0.5,1),2)</formula>
    </cfRule>
  </conditionalFormatting>
  <conditionalFormatting sqref="Q525:Q528">
    <cfRule type="expression" dxfId="1806" priority="90" stopIfTrue="1">
      <formula>MOD(FLOOR(COLUMN()/2+0.5,1),2)</formula>
    </cfRule>
  </conditionalFormatting>
  <conditionalFormatting sqref="S525:S528">
    <cfRule type="expression" dxfId="1805" priority="89" stopIfTrue="1">
      <formula>MOD(FLOOR(COLUMN()/2+0.5,1),2)</formula>
    </cfRule>
  </conditionalFormatting>
  <conditionalFormatting sqref="U525:U528">
    <cfRule type="expression" dxfId="1804" priority="88" stopIfTrue="1">
      <formula>MOD(FLOOR(COLUMN()/2+0.5,1),2)</formula>
    </cfRule>
  </conditionalFormatting>
  <conditionalFormatting sqref="M540:M542">
    <cfRule type="expression" dxfId="1803" priority="87" stopIfTrue="1">
      <formula>MOD(FLOOR(COLUMN()/2+0.5,1),2)</formula>
    </cfRule>
  </conditionalFormatting>
  <conditionalFormatting sqref="O540:O542">
    <cfRule type="expression" dxfId="1802" priority="86" stopIfTrue="1">
      <formula>MOD(FLOOR(COLUMN()/2+0.5,1),2)</formula>
    </cfRule>
  </conditionalFormatting>
  <conditionalFormatting sqref="Q540:Q542">
    <cfRule type="expression" dxfId="1801" priority="85" stopIfTrue="1">
      <formula>MOD(FLOOR(COLUMN()/2+0.5,1),2)</formula>
    </cfRule>
  </conditionalFormatting>
  <conditionalFormatting sqref="S540:S542">
    <cfRule type="expression" dxfId="1800" priority="84" stopIfTrue="1">
      <formula>MOD(FLOOR(COLUMN()/2+0.5,1),2)</formula>
    </cfRule>
  </conditionalFormatting>
  <conditionalFormatting sqref="W540:W542">
    <cfRule type="expression" dxfId="1799" priority="83" stopIfTrue="1">
      <formula>MOD(FLOOR(COLUMN()/2+0.5,1),2)</formula>
    </cfRule>
  </conditionalFormatting>
  <conditionalFormatting sqref="M545">
    <cfRule type="expression" dxfId="1798" priority="82" stopIfTrue="1">
      <formula>MOD(FLOOR(COLUMN()/2+0.5,1),2)</formula>
    </cfRule>
  </conditionalFormatting>
  <conditionalFormatting sqref="O545">
    <cfRule type="expression" dxfId="1797" priority="81" stopIfTrue="1">
      <formula>MOD(FLOOR(COLUMN()/2+0.5,1),2)</formula>
    </cfRule>
  </conditionalFormatting>
  <conditionalFormatting sqref="Q545">
    <cfRule type="expression" dxfId="1796" priority="80" stopIfTrue="1">
      <formula>MOD(FLOOR(COLUMN()/2+0.5,1),2)</formula>
    </cfRule>
  </conditionalFormatting>
  <conditionalFormatting sqref="S545">
    <cfRule type="expression" dxfId="1795" priority="79" stopIfTrue="1">
      <formula>MOD(FLOOR(COLUMN()/2+0.5,1),2)</formula>
    </cfRule>
  </conditionalFormatting>
  <conditionalFormatting sqref="U545">
    <cfRule type="expression" dxfId="1794" priority="78" stopIfTrue="1">
      <formula>MOD(FLOOR(COLUMN()/2+0.5,1),2)</formula>
    </cfRule>
  </conditionalFormatting>
  <conditionalFormatting sqref="W545">
    <cfRule type="expression" dxfId="1793" priority="77" stopIfTrue="1">
      <formula>MOD(FLOOR(COLUMN()/2+0.5,1),2)</formula>
    </cfRule>
  </conditionalFormatting>
  <conditionalFormatting sqref="M547:M548">
    <cfRule type="expression" dxfId="1792" priority="76" stopIfTrue="1">
      <formula>MOD(FLOOR(COLUMN()/2+0.5,1),2)</formula>
    </cfRule>
  </conditionalFormatting>
  <conditionalFormatting sqref="S547:S548">
    <cfRule type="expression" dxfId="1791" priority="75" stopIfTrue="1">
      <formula>MOD(FLOOR(COLUMN()/2+0.5,1),2)</formula>
    </cfRule>
  </conditionalFormatting>
  <conditionalFormatting sqref="W547">
    <cfRule type="expression" dxfId="1790" priority="74" stopIfTrue="1">
      <formula>MOD(FLOOR(COLUMN()/2+0.5,1),2)</formula>
    </cfRule>
  </conditionalFormatting>
  <conditionalFormatting sqref="W548">
    <cfRule type="expression" dxfId="1789" priority="73" stopIfTrue="1">
      <formula>MOD(FLOOR(COLUMN()/2+0.5,1),2)</formula>
    </cfRule>
  </conditionalFormatting>
  <conditionalFormatting sqref="N384:N385">
    <cfRule type="expression" dxfId="1788" priority="72" stopIfTrue="1">
      <formula>MOD(FLOOR(COLUMN()/2+0.5,1),2)</formula>
    </cfRule>
  </conditionalFormatting>
  <conditionalFormatting sqref="N411:N416">
    <cfRule type="expression" dxfId="1787" priority="71" stopIfTrue="1">
      <formula>MOD(FLOOR(COLUMN()/2+0.5,1),2)</formula>
    </cfRule>
  </conditionalFormatting>
  <conditionalFormatting sqref="N436:N438">
    <cfRule type="expression" dxfId="1786" priority="70" stopIfTrue="1">
      <formula>MOD(FLOOR(COLUMN()/2+0.5,1),2)</formula>
    </cfRule>
  </conditionalFormatting>
  <conditionalFormatting sqref="N440:N441">
    <cfRule type="expression" dxfId="1785" priority="69" stopIfTrue="1">
      <formula>MOD(FLOOR(COLUMN()/2+0.5,1),2)</formula>
    </cfRule>
  </conditionalFormatting>
  <conditionalFormatting sqref="N444">
    <cfRule type="expression" dxfId="1784" priority="68" stopIfTrue="1">
      <formula>MOD(FLOOR(COLUMN()/2+0.5,1),2)</formula>
    </cfRule>
  </conditionalFormatting>
  <conditionalFormatting sqref="N515">
    <cfRule type="expression" dxfId="1783" priority="67" stopIfTrue="1">
      <formula>MOD(FLOOR(COLUMN()/2+0.5,1),2)</formula>
    </cfRule>
  </conditionalFormatting>
  <conditionalFormatting sqref="N525:N528">
    <cfRule type="expression" dxfId="1782" priority="66" stopIfTrue="1">
      <formula>MOD(FLOOR(COLUMN()/2+0.5,1),2)</formula>
    </cfRule>
  </conditionalFormatting>
  <conditionalFormatting sqref="N540:N542">
    <cfRule type="expression" dxfId="1781" priority="65" stopIfTrue="1">
      <formula>MOD(FLOOR(COLUMN()/2+0.5,1),2)</formula>
    </cfRule>
  </conditionalFormatting>
  <conditionalFormatting sqref="N545">
    <cfRule type="expression" dxfId="1780" priority="64" stopIfTrue="1">
      <formula>MOD(FLOOR(COLUMN()/2+0.5,1),2)</formula>
    </cfRule>
  </conditionalFormatting>
  <conditionalFormatting sqref="N547:N548">
    <cfRule type="expression" dxfId="1779" priority="63" stopIfTrue="1">
      <formula>MOD(FLOOR(COLUMN()/2+0.5,1),2)</formula>
    </cfRule>
  </conditionalFormatting>
  <conditionalFormatting sqref="P384">
    <cfRule type="expression" dxfId="1778" priority="62" stopIfTrue="1">
      <formula>MOD(FLOOR(COLUMN()/2+0.5,1),2)</formula>
    </cfRule>
  </conditionalFormatting>
  <conditionalFormatting sqref="P411:P416">
    <cfRule type="expression" dxfId="1777" priority="61" stopIfTrue="1">
      <formula>MOD(FLOOR(COLUMN()/2+0.5,1),2)</formula>
    </cfRule>
  </conditionalFormatting>
  <conditionalFormatting sqref="P436:P438">
    <cfRule type="expression" dxfId="1776" priority="60" stopIfTrue="1">
      <formula>MOD(FLOOR(COLUMN()/2+0.5,1),2)</formula>
    </cfRule>
  </conditionalFormatting>
  <conditionalFormatting sqref="P440:P441">
    <cfRule type="expression" dxfId="1775" priority="59" stopIfTrue="1">
      <formula>MOD(FLOOR(COLUMN()/2+0.5,1),2)</formula>
    </cfRule>
  </conditionalFormatting>
  <conditionalFormatting sqref="P496:P507">
    <cfRule type="expression" dxfId="1774" priority="58" stopIfTrue="1">
      <formula>MOD(FLOOR(COLUMN()/2+0.5,1),2)</formula>
    </cfRule>
  </conditionalFormatting>
  <conditionalFormatting sqref="P515">
    <cfRule type="expression" dxfId="1773" priority="57" stopIfTrue="1">
      <formula>MOD(FLOOR(COLUMN()/2+0.5,1),2)</formula>
    </cfRule>
  </conditionalFormatting>
  <conditionalFormatting sqref="P525:P528">
    <cfRule type="expression" dxfId="1772" priority="56" stopIfTrue="1">
      <formula>MOD(FLOOR(COLUMN()/2+0.5,1),2)</formula>
    </cfRule>
  </conditionalFormatting>
  <conditionalFormatting sqref="P540:P542">
    <cfRule type="expression" dxfId="1771" priority="55" stopIfTrue="1">
      <formula>MOD(FLOOR(COLUMN()/2+0.5,1),2)</formula>
    </cfRule>
  </conditionalFormatting>
  <conditionalFormatting sqref="P545">
    <cfRule type="expression" dxfId="1770" priority="54" stopIfTrue="1">
      <formula>MOD(FLOOR(COLUMN()/2+0.5,1),2)</formula>
    </cfRule>
  </conditionalFormatting>
  <conditionalFormatting sqref="R411:R416">
    <cfRule type="expression" dxfId="1769" priority="53" stopIfTrue="1">
      <formula>MOD(FLOOR(COLUMN()/2+0.5,1),2)</formula>
    </cfRule>
  </conditionalFormatting>
  <conditionalFormatting sqref="R425:R427">
    <cfRule type="expression" dxfId="1768" priority="52" stopIfTrue="1">
      <formula>MOD(FLOOR(COLUMN()/2+0.5,1),2)</formula>
    </cfRule>
  </conditionalFormatting>
  <conditionalFormatting sqref="R436:R438">
    <cfRule type="expression" dxfId="1767" priority="51" stopIfTrue="1">
      <formula>MOD(FLOOR(COLUMN()/2+0.5,1),2)</formula>
    </cfRule>
  </conditionalFormatting>
  <conditionalFormatting sqref="R496:R507">
    <cfRule type="expression" dxfId="1766" priority="50" stopIfTrue="1">
      <formula>MOD(FLOOR(COLUMN()/2+0.5,1),2)</formula>
    </cfRule>
  </conditionalFormatting>
  <conditionalFormatting sqref="R515">
    <cfRule type="expression" dxfId="1765" priority="49" stopIfTrue="1">
      <formula>MOD(FLOOR(COLUMN()/2+0.5,1),2)</formula>
    </cfRule>
  </conditionalFormatting>
  <conditionalFormatting sqref="R540:R542">
    <cfRule type="expression" dxfId="1764" priority="48" stopIfTrue="1">
      <formula>MOD(FLOOR(COLUMN()/2+0.5,1),2)</formula>
    </cfRule>
  </conditionalFormatting>
  <conditionalFormatting sqref="R545">
    <cfRule type="expression" dxfId="1763" priority="47" stopIfTrue="1">
      <formula>MOD(FLOOR(COLUMN()/2+0.5,1),2)</formula>
    </cfRule>
  </conditionalFormatting>
  <conditionalFormatting sqref="T411:T416">
    <cfRule type="expression" dxfId="1762" priority="46" stopIfTrue="1">
      <formula>MOD(FLOOR(COLUMN()/2+0.5,1),2)</formula>
    </cfRule>
  </conditionalFormatting>
  <conditionalFormatting sqref="T425:T427">
    <cfRule type="expression" dxfId="1761" priority="45" stopIfTrue="1">
      <formula>MOD(FLOOR(COLUMN()/2+0.5,1),2)</formula>
    </cfRule>
  </conditionalFormatting>
  <conditionalFormatting sqref="T436:T438">
    <cfRule type="expression" dxfId="1760" priority="44" stopIfTrue="1">
      <formula>MOD(FLOOR(COLUMN()/2+0.5,1),2)</formula>
    </cfRule>
  </conditionalFormatting>
  <conditionalFormatting sqref="T496:T507">
    <cfRule type="expression" dxfId="1759" priority="43" stopIfTrue="1">
      <formula>MOD(FLOOR(COLUMN()/2+0.5,1),2)</formula>
    </cfRule>
  </conditionalFormatting>
  <conditionalFormatting sqref="T525:T528">
    <cfRule type="expression" dxfId="1758" priority="42" stopIfTrue="1">
      <formula>MOD(FLOOR(COLUMN()/2+0.5,1),2)</formula>
    </cfRule>
  </conditionalFormatting>
  <conditionalFormatting sqref="T540:T542">
    <cfRule type="expression" dxfId="1757" priority="41" stopIfTrue="1">
      <formula>MOD(FLOOR(COLUMN()/2+0.5,1),2)</formula>
    </cfRule>
  </conditionalFormatting>
  <conditionalFormatting sqref="T545">
    <cfRule type="expression" dxfId="1756" priority="40" stopIfTrue="1">
      <formula>MOD(FLOOR(COLUMN()/2+0.5,1),2)</formula>
    </cfRule>
  </conditionalFormatting>
  <conditionalFormatting sqref="V496:V507">
    <cfRule type="expression" dxfId="1755" priority="39" stopIfTrue="1">
      <formula>MOD(FLOOR(COLUMN()/2+0.5,1),2)</formula>
    </cfRule>
  </conditionalFormatting>
  <conditionalFormatting sqref="V515">
    <cfRule type="expression" dxfId="1754" priority="38" stopIfTrue="1">
      <formula>MOD(FLOOR(COLUMN()/2+0.5,1),2)</formula>
    </cfRule>
  </conditionalFormatting>
  <conditionalFormatting sqref="V525:V528">
    <cfRule type="expression" dxfId="1753" priority="37" stopIfTrue="1">
      <formula>MOD(FLOOR(COLUMN()/2+0.5,1),2)</formula>
    </cfRule>
  </conditionalFormatting>
  <conditionalFormatting sqref="V545">
    <cfRule type="expression" dxfId="1752" priority="36" stopIfTrue="1">
      <formula>MOD(FLOOR(COLUMN()/2+0.5,1),2)</formula>
    </cfRule>
  </conditionalFormatting>
  <conditionalFormatting sqref="X411:X416">
    <cfRule type="expression" dxfId="1751" priority="35" stopIfTrue="1">
      <formula>MOD(FLOOR(COLUMN()/2+0.5,1),2)</formula>
    </cfRule>
  </conditionalFormatting>
  <conditionalFormatting sqref="X436:X438">
    <cfRule type="expression" dxfId="1750" priority="34" stopIfTrue="1">
      <formula>MOD(FLOOR(COLUMN()/2+0.5,1),2)</formula>
    </cfRule>
  </conditionalFormatting>
  <conditionalFormatting sqref="X440:X441">
    <cfRule type="expression" dxfId="1749" priority="33" stopIfTrue="1">
      <formula>MOD(FLOOR(COLUMN()/2+0.5,1),2)</formula>
    </cfRule>
  </conditionalFormatting>
  <conditionalFormatting sqref="X496:X507">
    <cfRule type="expression" dxfId="1748" priority="32" stopIfTrue="1">
      <formula>MOD(FLOOR(COLUMN()/2+0.5,1),2)</formula>
    </cfRule>
  </conditionalFormatting>
  <conditionalFormatting sqref="X540:X542">
    <cfRule type="expression" dxfId="1747" priority="31" stopIfTrue="1">
      <formula>MOD(FLOOR(COLUMN()/2+0.5,1),2)</formula>
    </cfRule>
  </conditionalFormatting>
  <conditionalFormatting sqref="X545">
    <cfRule type="expression" dxfId="1746" priority="30" stopIfTrue="1">
      <formula>MOD(FLOOR(COLUMN()/2+0.5,1),2)</formula>
    </cfRule>
  </conditionalFormatting>
  <conditionalFormatting sqref="X547">
    <cfRule type="expression" dxfId="1745" priority="29" stopIfTrue="1">
      <formula>MOD(FLOOR(COLUMN()/2+0.5,1),2)</formula>
    </cfRule>
  </conditionalFormatting>
  <conditionalFormatting sqref="X548">
    <cfRule type="expression" dxfId="1744" priority="28" stopIfTrue="1">
      <formula>MOD(FLOOR(COLUMN()/2+0.5,1),2)</formula>
    </cfRule>
  </conditionalFormatting>
  <conditionalFormatting sqref="Z384:Z385">
    <cfRule type="expression" dxfId="1743" priority="27" stopIfTrue="1">
      <formula>MOD(FLOOR(COLUMN()/2+0.5,1),2)</formula>
    </cfRule>
  </conditionalFormatting>
  <conditionalFormatting sqref="Z395:Z397">
    <cfRule type="expression" dxfId="1742" priority="26" stopIfTrue="1">
      <formula>MOD(FLOOR(COLUMN()/2+0.5,1),2)</formula>
    </cfRule>
  </conditionalFormatting>
  <conditionalFormatting sqref="Z440:Z441">
    <cfRule type="expression" dxfId="1741" priority="25" stopIfTrue="1">
      <formula>MOD(FLOOR(COLUMN()/2+0.5,1),2)</formula>
    </cfRule>
  </conditionalFormatting>
  <conditionalFormatting sqref="Z515">
    <cfRule type="expression" dxfId="1740" priority="24" stopIfTrue="1">
      <formula>MOD(FLOOR(COLUMN()/2+0.5,1),2)</formula>
    </cfRule>
  </conditionalFormatting>
  <conditionalFormatting sqref="AB515">
    <cfRule type="expression" dxfId="1739" priority="23" stopIfTrue="1">
      <formula>MOD(FLOOR(COLUMN()/2+0.5,1),2)</formula>
    </cfRule>
  </conditionalFormatting>
  <conditionalFormatting sqref="K394:L394">
    <cfRule type="expression" dxfId="1738" priority="22" stopIfTrue="1">
      <formula>IF(K398+K401=K394,0,1)</formula>
    </cfRule>
  </conditionalFormatting>
  <conditionalFormatting sqref="I394:J394">
    <cfRule type="expression" dxfId="1737" priority="21" stopIfTrue="1">
      <formula>IF(I398+I401=I394,0,1)</formula>
    </cfRule>
  </conditionalFormatting>
  <conditionalFormatting sqref="G394:H394">
    <cfRule type="expression" dxfId="1736" priority="20" stopIfTrue="1">
      <formula>IF(G398+G401=G394,0,1)</formula>
    </cfRule>
  </conditionalFormatting>
  <conditionalFormatting sqref="E394:F394">
    <cfRule type="expression" dxfId="1735" priority="19" stopIfTrue="1">
      <formula>IF(E398+E401=E394,0,1)</formula>
    </cfRule>
  </conditionalFormatting>
  <conditionalFormatting sqref="E435:F435">
    <cfRule type="expression" dxfId="1734" priority="18" stopIfTrue="1">
      <formula>IF(E439+E442=E435,0,1)</formula>
    </cfRule>
  </conditionalFormatting>
  <conditionalFormatting sqref="G435:H435">
    <cfRule type="expression" dxfId="1733" priority="17" stopIfTrue="1">
      <formula>IF(G439+G442=G435,0,1)</formula>
    </cfRule>
  </conditionalFormatting>
  <conditionalFormatting sqref="I435:J435">
    <cfRule type="expression" dxfId="1732" priority="16" stopIfTrue="1">
      <formula>IF(I439+I442=I435,0,1)</formula>
    </cfRule>
  </conditionalFormatting>
  <conditionalFormatting sqref="K435:L435">
    <cfRule type="expression" dxfId="1731" priority="15" stopIfTrue="1">
      <formula>IF(K439+K442=K435,0,1)</formula>
    </cfRule>
  </conditionalFormatting>
  <conditionalFormatting sqref="O386:P386 R386 T386:X386">
    <cfRule type="expression" dxfId="1730" priority="14" stopIfTrue="1">
      <formula>MOD(FLOOR(COLUMN()/2+0.5,1),2)</formula>
    </cfRule>
  </conditionalFormatting>
  <conditionalFormatting sqref="M386">
    <cfRule type="expression" dxfId="1729" priority="13" stopIfTrue="1">
      <formula>MOD(FLOOR(COLUMN()/2+0.5,1),2)</formula>
    </cfRule>
  </conditionalFormatting>
  <conditionalFormatting sqref="Q386">
    <cfRule type="expression" dxfId="1728" priority="12" stopIfTrue="1">
      <formula>MOD(FLOOR(COLUMN()/2+0.5,1),2)</formula>
    </cfRule>
  </conditionalFormatting>
  <conditionalFormatting sqref="S386">
    <cfRule type="expression" dxfId="1727" priority="11" stopIfTrue="1">
      <formula>MOD(FLOOR(COLUMN()/2+0.5,1),2)</formula>
    </cfRule>
  </conditionalFormatting>
  <conditionalFormatting sqref="Y386">
    <cfRule type="expression" dxfId="1726" priority="10" stopIfTrue="1">
      <formula>MOD(FLOOR(COLUMN()/2+0.5,1),2)</formula>
    </cfRule>
  </conditionalFormatting>
  <conditionalFormatting sqref="N386">
    <cfRule type="expression" dxfId="1725" priority="9" stopIfTrue="1">
      <formula>MOD(FLOOR(COLUMN()/2+0.5,1),2)</formula>
    </cfRule>
  </conditionalFormatting>
  <conditionalFormatting sqref="Z386">
    <cfRule type="expression" dxfId="1724" priority="8" stopIfTrue="1">
      <formula>MOD(FLOOR(COLUMN()/2+0.5,1),2)</formula>
    </cfRule>
  </conditionalFormatting>
  <conditionalFormatting sqref="Y399:Y400">
    <cfRule type="expression" dxfId="1723" priority="7" stopIfTrue="1">
      <formula>MOD(FLOOR(COLUMN()/2+0.5,1),2)</formula>
    </cfRule>
  </conditionalFormatting>
  <conditionalFormatting sqref="Z399:Z400">
    <cfRule type="expression" dxfId="1722" priority="6" stopIfTrue="1">
      <formula>MOD(FLOOR(COLUMN()/2+0.5,1),2)</formula>
    </cfRule>
  </conditionalFormatting>
  <conditionalFormatting sqref="Y403">
    <cfRule type="expression" dxfId="1721" priority="5" stopIfTrue="1">
      <formula>MOD(FLOOR(COLUMN()/2+0.5,1),2)</formula>
    </cfRule>
  </conditionalFormatting>
  <conditionalFormatting sqref="Z403">
    <cfRule type="expression" dxfId="1720" priority="4" stopIfTrue="1">
      <formula>MOD(FLOOR(COLUMN()/2+0.5,1),2)</formula>
    </cfRule>
  </conditionalFormatting>
  <conditionalFormatting sqref="E383:AB383">
    <cfRule type="expression" dxfId="1719" priority="2" stopIfTrue="1">
      <formula>IF(E376&gt;=E383,0,1)</formula>
    </cfRule>
  </conditionalFormatting>
  <conditionalFormatting sqref="AA167:AB167">
    <cfRule type="expression" dxfId="1718" priority="1" stopIfTrue="1">
      <formula>MOD(FLOOR(COLUMN()/2+0.5,1),2)</formula>
    </cfRule>
  </conditionalFormatting>
  <pageMargins left="0.25" right="0.25" top="0.41" bottom="0.31" header="0.22" footer="0.3"/>
  <pageSetup paperSize="9" scale="41" orientation="portrait" r:id="rId1"/>
  <rowBreaks count="11" manualBreakCount="11">
    <brk id="51" max="16383" man="1"/>
    <brk id="102" max="32" man="1"/>
    <brk id="141" max="16383" man="1"/>
    <brk id="187" max="32" man="1"/>
    <brk id="249" max="16383" man="1"/>
    <brk id="294" max="16383" man="1"/>
    <brk id="343" max="16383" man="1"/>
    <brk id="389" max="16383" man="1"/>
    <brk id="430" max="16383" man="1"/>
    <brk id="475" max="16383" man="1"/>
    <brk id="53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20</vt:i4>
      </vt:variant>
    </vt:vector>
  </HeadingPairs>
  <TitlesOfParts>
    <vt:vector size="42" baseType="lpstr">
      <vt:lpstr>Janar</vt:lpstr>
      <vt:lpstr>Shkurt</vt:lpstr>
      <vt:lpstr>Mars</vt:lpstr>
      <vt:lpstr>K-1</vt:lpstr>
      <vt:lpstr>Prill</vt:lpstr>
      <vt:lpstr>Maj</vt:lpstr>
      <vt:lpstr>Qershor</vt:lpstr>
      <vt:lpstr>K-2</vt:lpstr>
      <vt:lpstr>6 Mujor</vt:lpstr>
      <vt:lpstr>Korrik</vt:lpstr>
      <vt:lpstr>Gusht</vt:lpstr>
      <vt:lpstr>Shtator</vt:lpstr>
      <vt:lpstr>K-3</vt:lpstr>
      <vt:lpstr>9 Mujor</vt:lpstr>
      <vt:lpstr>Tetor</vt:lpstr>
      <vt:lpstr>Nëntor</vt:lpstr>
      <vt:lpstr>11 Mujor</vt:lpstr>
      <vt:lpstr>Dhjetor</vt:lpstr>
      <vt:lpstr>K-4</vt:lpstr>
      <vt:lpstr>Vjetor</vt:lpstr>
      <vt:lpstr>Sheet1</vt:lpstr>
      <vt:lpstr>Sheet2</vt:lpstr>
      <vt:lpstr>'11 Mujor'!Print_Area</vt:lpstr>
      <vt:lpstr>'6 Mujor'!Print_Area</vt:lpstr>
      <vt:lpstr>'9 Mujor'!Print_Area</vt:lpstr>
      <vt:lpstr>Dhjetor!Print_Area</vt:lpstr>
      <vt:lpstr>Gusht!Print_Area</vt:lpstr>
      <vt:lpstr>Janar!Print_Area</vt:lpstr>
      <vt:lpstr>'K-1'!Print_Area</vt:lpstr>
      <vt:lpstr>'K-2'!Print_Area</vt:lpstr>
      <vt:lpstr>'K-3'!Print_Area</vt:lpstr>
      <vt:lpstr>'K-4'!Print_Area</vt:lpstr>
      <vt:lpstr>Korrik!Print_Area</vt:lpstr>
      <vt:lpstr>Maj!Print_Area</vt:lpstr>
      <vt:lpstr>Mars!Print_Area</vt:lpstr>
      <vt:lpstr>Nëntor!Print_Area</vt:lpstr>
      <vt:lpstr>Prill!Print_Area</vt:lpstr>
      <vt:lpstr>Qershor!Print_Area</vt:lpstr>
      <vt:lpstr>Shkurt!Print_Area</vt:lpstr>
      <vt:lpstr>Shtator!Print_Area</vt:lpstr>
      <vt:lpstr>Tetor!Print_Area</vt:lpstr>
      <vt:lpstr>Vjetor!Print_Area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Arbnor Lajqi</dc:creator>
  <cp:lastModifiedBy>Baza Partesh</cp:lastModifiedBy>
  <cp:lastPrinted>2022-01-28T12:47:47Z</cp:lastPrinted>
  <dcterms:created xsi:type="dcterms:W3CDTF">2019-05-13T09:02:05Z</dcterms:created>
  <dcterms:modified xsi:type="dcterms:W3CDTF">2026-05-03T18:05:51Z</dcterms:modified>
</cp:coreProperties>
</file>